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3.PRS\Desktop\環境省廃棄物実態調査集約結果（12千葉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水洗化人口等!$A$6:$AA$60</definedName>
    <definedName name="_xlnm.Print_Area" localSheetId="2">し尿集計結果!$A$1:$M$36</definedName>
    <definedName name="_xlnm.Print_Area" localSheetId="1">し尿処理状況!$2:$61</definedName>
    <definedName name="_xlnm.Print_Area" localSheetId="0">水洗化人口等!$2:$61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F61" i="1" l="1"/>
  <c r="Q61" i="1"/>
  <c r="N61" i="1"/>
  <c r="L61" i="1"/>
  <c r="F59" i="1"/>
  <c r="Q59" i="1"/>
  <c r="N59" i="1"/>
  <c r="L59" i="1"/>
  <c r="F57" i="1"/>
  <c r="Q57" i="1"/>
  <c r="N57" i="1"/>
  <c r="L57" i="1"/>
  <c r="F55" i="1"/>
  <c r="Q55" i="1"/>
  <c r="N55" i="1"/>
  <c r="L55" i="1"/>
  <c r="F53" i="1"/>
  <c r="Q53" i="1"/>
  <c r="N53" i="1"/>
  <c r="L53" i="1"/>
  <c r="F51" i="1"/>
  <c r="Q51" i="1"/>
  <c r="N51" i="1"/>
  <c r="L51" i="1"/>
  <c r="F49" i="1"/>
  <c r="Q49" i="1"/>
  <c r="N49" i="1"/>
  <c r="L49" i="1"/>
  <c r="F47" i="1"/>
  <c r="Q47" i="1"/>
  <c r="N47" i="1"/>
  <c r="L47" i="1"/>
  <c r="F45" i="1"/>
  <c r="Q45" i="1"/>
  <c r="N45" i="1"/>
  <c r="L45" i="1"/>
  <c r="F43" i="1"/>
  <c r="Q43" i="1"/>
  <c r="N43" i="1"/>
  <c r="L43" i="1"/>
  <c r="F41" i="1"/>
  <c r="Q41" i="1"/>
  <c r="N41" i="1"/>
  <c r="L41" i="1"/>
  <c r="F39" i="1"/>
  <c r="Q39" i="1"/>
  <c r="N39" i="1"/>
  <c r="L39" i="1"/>
  <c r="F37" i="1"/>
  <c r="Q37" i="1"/>
  <c r="N37" i="1"/>
  <c r="L37" i="1"/>
  <c r="F35" i="1"/>
  <c r="Q35" i="1"/>
  <c r="N35" i="1"/>
  <c r="L35" i="1"/>
  <c r="F33" i="1"/>
  <c r="Q33" i="1"/>
  <c r="N33" i="1"/>
  <c r="L33" i="1"/>
  <c r="F31" i="1"/>
  <c r="Q31" i="1"/>
  <c r="N31" i="1"/>
  <c r="L31" i="1"/>
  <c r="F29" i="1"/>
  <c r="Q29" i="1"/>
  <c r="N29" i="1"/>
  <c r="L29" i="1"/>
  <c r="F27" i="1"/>
  <c r="Q27" i="1"/>
  <c r="N27" i="1"/>
  <c r="L27" i="1"/>
  <c r="F25" i="1"/>
  <c r="Q25" i="1"/>
  <c r="N25" i="1"/>
  <c r="L25" i="1"/>
  <c r="F23" i="1"/>
  <c r="Q23" i="1"/>
  <c r="N23" i="1"/>
  <c r="L23" i="1"/>
  <c r="F21" i="1"/>
  <c r="Q21" i="1"/>
  <c r="N21" i="1"/>
  <c r="L21" i="1"/>
  <c r="F19" i="1"/>
  <c r="Q19" i="1"/>
  <c r="N19" i="1"/>
  <c r="L19" i="1"/>
  <c r="F17" i="1"/>
  <c r="Q17" i="1"/>
  <c r="N17" i="1"/>
  <c r="L17" i="1"/>
  <c r="F15" i="1"/>
  <c r="Q15" i="1"/>
  <c r="N15" i="1"/>
  <c r="L15" i="1"/>
  <c r="J15" i="1"/>
  <c r="F13" i="1"/>
  <c r="Q13" i="1"/>
  <c r="N13" i="1"/>
  <c r="L13" i="1"/>
  <c r="J13" i="1"/>
  <c r="F11" i="1"/>
  <c r="Q11" i="1"/>
  <c r="N11" i="1"/>
  <c r="L11" i="1"/>
  <c r="J11" i="1"/>
  <c r="F9" i="1"/>
  <c r="Q9" i="1"/>
  <c r="N9" i="1"/>
  <c r="L9" i="1"/>
  <c r="J9" i="1"/>
  <c r="J61" i="1"/>
  <c r="J59" i="1"/>
  <c r="J57" i="1"/>
  <c r="J55" i="1"/>
  <c r="J53" i="1"/>
  <c r="J51" i="1"/>
  <c r="J49" i="1"/>
  <c r="J47" i="1"/>
  <c r="J45" i="1"/>
  <c r="J43" i="1"/>
  <c r="J41" i="1"/>
  <c r="J39" i="1"/>
  <c r="J37" i="1"/>
  <c r="J35" i="1"/>
  <c r="J33" i="1"/>
  <c r="J31" i="1"/>
  <c r="J29" i="1"/>
  <c r="J27" i="1"/>
  <c r="J25" i="1"/>
  <c r="J23" i="1"/>
  <c r="J21" i="1"/>
  <c r="J19" i="1"/>
  <c r="J17" i="1"/>
  <c r="F60" i="1"/>
  <c r="Q60" i="1"/>
  <c r="N60" i="1"/>
  <c r="L60" i="1"/>
  <c r="F58" i="1"/>
  <c r="Q58" i="1"/>
  <c r="N58" i="1"/>
  <c r="L58" i="1"/>
  <c r="F56" i="1"/>
  <c r="Q56" i="1"/>
  <c r="N56" i="1"/>
  <c r="L56" i="1"/>
  <c r="F54" i="1"/>
  <c r="Q54" i="1"/>
  <c r="N54" i="1"/>
  <c r="L54" i="1"/>
  <c r="F52" i="1"/>
  <c r="Q52" i="1"/>
  <c r="N52" i="1"/>
  <c r="L52" i="1"/>
  <c r="F50" i="1"/>
  <c r="Q50" i="1"/>
  <c r="N50" i="1"/>
  <c r="L50" i="1"/>
  <c r="F48" i="1"/>
  <c r="Q48" i="1"/>
  <c r="N48" i="1"/>
  <c r="L48" i="1"/>
  <c r="F46" i="1"/>
  <c r="Q46" i="1"/>
  <c r="N46" i="1"/>
  <c r="L46" i="1"/>
  <c r="F44" i="1"/>
  <c r="Q44" i="1"/>
  <c r="N44" i="1"/>
  <c r="L44" i="1"/>
  <c r="F42" i="1"/>
  <c r="Q42" i="1"/>
  <c r="N42" i="1"/>
  <c r="L42" i="1"/>
  <c r="F40" i="1"/>
  <c r="Q40" i="1"/>
  <c r="N40" i="1"/>
  <c r="L40" i="1"/>
  <c r="F38" i="1"/>
  <c r="Q38" i="1"/>
  <c r="N38" i="1"/>
  <c r="L38" i="1"/>
  <c r="F36" i="1"/>
  <c r="Q36" i="1"/>
  <c r="N36" i="1"/>
  <c r="L36" i="1"/>
  <c r="F34" i="1"/>
  <c r="Q34" i="1"/>
  <c r="N34" i="1"/>
  <c r="L34" i="1"/>
  <c r="F32" i="1"/>
  <c r="Q32" i="1"/>
  <c r="N32" i="1"/>
  <c r="L32" i="1"/>
  <c r="F30" i="1"/>
  <c r="Q30" i="1"/>
  <c r="N30" i="1"/>
  <c r="L30" i="1"/>
  <c r="F28" i="1"/>
  <c r="Q28" i="1"/>
  <c r="N28" i="1"/>
  <c r="L28" i="1"/>
  <c r="F26" i="1"/>
  <c r="Q26" i="1"/>
  <c r="N26" i="1"/>
  <c r="L26" i="1"/>
  <c r="F24" i="1"/>
  <c r="Q24" i="1"/>
  <c r="N24" i="1"/>
  <c r="L24" i="1"/>
  <c r="F22" i="1"/>
  <c r="Q22" i="1"/>
  <c r="N22" i="1"/>
  <c r="L22" i="1"/>
  <c r="F20" i="1"/>
  <c r="Q20" i="1"/>
  <c r="N20" i="1"/>
  <c r="L20" i="1"/>
  <c r="F18" i="1"/>
  <c r="Q18" i="1"/>
  <c r="N18" i="1"/>
  <c r="L18" i="1"/>
  <c r="F16" i="1"/>
  <c r="Q16" i="1"/>
  <c r="N16" i="1"/>
  <c r="L16" i="1"/>
  <c r="F14" i="1"/>
  <c r="Q14" i="1"/>
  <c r="N14" i="1"/>
  <c r="L14" i="1"/>
  <c r="J14" i="1"/>
  <c r="F12" i="1"/>
  <c r="Q12" i="1"/>
  <c r="N12" i="1"/>
  <c r="L12" i="1"/>
  <c r="J12" i="1"/>
  <c r="F10" i="1"/>
  <c r="Q10" i="1"/>
  <c r="N10" i="1"/>
  <c r="L10" i="1"/>
  <c r="J10" i="1"/>
  <c r="F8" i="1"/>
  <c r="Q8" i="1"/>
  <c r="N8" i="1"/>
  <c r="L8" i="1"/>
  <c r="J8" i="1"/>
  <c r="J60" i="1"/>
  <c r="J58" i="1"/>
  <c r="J56" i="1"/>
  <c r="J54" i="1"/>
  <c r="J52" i="1"/>
  <c r="J50" i="1"/>
  <c r="J48" i="1"/>
  <c r="J46" i="1"/>
  <c r="J44" i="1"/>
  <c r="J42" i="1"/>
  <c r="J40" i="1"/>
  <c r="J38" i="1"/>
  <c r="J36" i="1"/>
  <c r="J34" i="1"/>
  <c r="J32" i="1"/>
  <c r="J30" i="1"/>
  <c r="J28" i="1"/>
  <c r="J26" i="1"/>
  <c r="J24" i="1"/>
  <c r="J22" i="1"/>
  <c r="J20" i="1"/>
  <c r="J18" i="1"/>
  <c r="J16" i="1"/>
  <c r="A7" i="2" l="1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AT7" i="2"/>
  <c r="AF7" i="2"/>
  <c r="AC7" i="2"/>
  <c r="E7" i="2"/>
  <c r="I7" i="1"/>
  <c r="E7" i="1"/>
  <c r="H7" i="2"/>
  <c r="O7" i="2"/>
  <c r="AD2" i="4"/>
  <c r="AD15" i="4" s="1"/>
  <c r="H8" i="4" s="1"/>
  <c r="AG2" i="4"/>
  <c r="K7" i="2"/>
  <c r="V7" i="2"/>
  <c r="AJ7" i="2"/>
  <c r="N7" i="2" l="1"/>
  <c r="D7" i="1"/>
  <c r="Q7" i="1" s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J7" i="1" l="1"/>
  <c r="F7" i="1"/>
  <c r="N7" i="1"/>
  <c r="L7" i="1"/>
  <c r="M15" i="4"/>
  <c r="J9" i="4"/>
  <c r="J10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2" i="4" l="1"/>
  <c r="K11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<sst xmlns="http://schemas.openxmlformats.org/spreadsheetml/2006/main" count="970" uniqueCount="417">
  <si>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</si>
  <si>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</si>
  <si>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</si>
  <si>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</si>
  <si>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</si>
  <si>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</si>
  <si>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</si>
  <si>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</si>
  <si>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</si>
  <si>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</si>
  <si>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</si>
  <si>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</si>
  <si>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</si>
  <si>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</si>
  <si>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</si>
  <si>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</si>
  <si>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</si>
  <si>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</si>
  <si>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</si>
  <si>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</si>
  <si>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</si>
  <si>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</si>
  <si>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</si>
  <si>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</si>
  <si>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</si>
  <si>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</si>
  <si>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</si>
  <si>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</si>
  <si>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</si>
  <si>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</si>
  <si>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</si>
  <si>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</si>
  <si>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</si>
  <si>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</si>
  <si>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</si>
  <si>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</si>
  <si>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</si>
  <si>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</si>
  <si>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</si>
  <si>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</si>
  <si>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</si>
  <si>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</si>
  <si>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</si>
  <si>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</si>
  <si>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</si>
  <si>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</si>
  <si>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</si>
  <si>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</si>
  <si>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</si>
  <si>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</si>
  <si>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</si>
  <si>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</si>
  <si>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</si>
  <si>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</si>
  <si>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</si>
  <si>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</si>
  <si>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</si>
  <si>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</si>
  <si>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</si>
  <si>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</si>
  <si>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</si>
  <si>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</si>
  <si>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</si>
  <si>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</si>
  <si>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</si>
  <si>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</si>
  <si>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</si>
  <si>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</si>
  <si>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</si>
  <si>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</si>
  <si>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</si>
  <si>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</si>
  <si>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</si>
  <si>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</si>
  <si>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</si>
  <si>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</si>
  <si>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</si>
  <si>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</si>
  <si>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</si>
  <si>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</si>
  <si>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</si>
  <si>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</si>
  <si>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</si>
  <si>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</si>
  <si>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</si>
  <si>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</si>
  <si>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</si>
  <si>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</si>
  <si>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</si>
  <si>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</si>
  <si>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</si>
  <si>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</si>
  <si>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</si>
  <si>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</si>
  <si>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</si>
  <si>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</si>
  <si>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</si>
  <si>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</si>
  <si>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</si>
  <si>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</si>
  <si>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</si>
  <si>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</si>
  <si>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</si>
  <si>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</si>
  <si>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</si>
  <si>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</si>
  <si>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</si>
  <si>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</si>
  <si>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</si>
  <si>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</si>
  <si>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</si>
  <si>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</si>
  <si>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</si>
  <si>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</si>
  <si>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</si>
  <si>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</si>
  <si>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</si>
  <si>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</si>
  <si>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</si>
  <si>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</si>
  <si>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</si>
  <si>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</si>
  <si>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</si>
  <si>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</si>
  <si>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</si>
  <si>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</si>
  <si>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</si>
  <si>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</si>
  <si>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</si>
  <si>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</si>
  <si>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</si>
  <si>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</si>
  <si>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</si>
  <si>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</si>
  <si>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</si>
  <si>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</si>
  <si>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</si>
  <si>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</si>
  <si>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</si>
  <si>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</si>
  <si>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</si>
  <si>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</si>
  <si>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</si>
  <si>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</si>
  <si>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</si>
  <si>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</si>
  <si>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</si>
  <si>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</si>
  <si>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</si>
  <si>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</si>
  <si>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</si>
  <si>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</si>
  <si>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</si>
  <si>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</si>
  <si>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</si>
  <si>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</si>
  <si>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</si>
  <si>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</si>
  <si>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</si>
  <si>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</si>
  <si>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</si>
  <si>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</si>
  <si>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</si>
  <si>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</si>
  <si>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</si>
  <si>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</si>
  <si>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</si>
  <si>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</si>
  <si>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</si>
  <si>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</si>
  <si>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</si>
  <si>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</si>
  <si>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</si>
  <si>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</si>
  <si>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</si>
  <si>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</si>
  <si>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</si>
  <si>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</si>
  <si>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</si>
  <si>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</si>
  <si>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</si>
  <si>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</si>
  <si>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</si>
  <si>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</si>
  <si>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</si>
  <si>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</si>
  <si>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</si>
  <si>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</si>
  <si>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</si>
  <si>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</si>
  <si>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</si>
  <si>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</si>
  <si>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</si>
  <si>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</si>
  <si>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</si>
  <si>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</si>
  <si>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</si>
  <si>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</si>
  <si>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</si>
  <si>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</si>
  <si>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</si>
  <si>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</si>
  <si>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</si>
  <si>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</si>
  <si>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</si>
  <si>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</si>
  <si>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</si>
  <si>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</si>
  <si>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</si>
  <si>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</si>
  <si>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</si>
  <si>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</si>
  <si>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</si>
  <si>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</si>
  <si>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</si>
  <si>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</si>
  <si>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</si>
  <si>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</si>
  <si>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</si>
  <si>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</si>
  <si>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</si>
  <si>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</si>
  <si>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</si>
  <si>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</si>
  <si>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</si>
  <si>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</si>
  <si>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</si>
  <si>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</si>
  <si>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</si>
  <si>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</si>
  <si>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</si>
  <si>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</si>
  <si>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</si>
  <si>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</si>
  <si>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</si>
  <si>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</si>
  <si>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</si>
  <si>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</si>
  <si>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</si>
  <si>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</si>
  <si>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</si>
  <si>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</si>
  <si>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</si>
  <si>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</si>
  <si>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</si>
  <si>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</si>
  <si>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</si>
  <si>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</si>
  <si>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</si>
  <si>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</si>
  <si>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</si>
  <si>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12000</t>
  </si>
  <si>
    <t>水洗化人口等（平成28年度実績）</t>
    <phoneticPr fontId="3"/>
  </si>
  <si>
    <t>し尿処理の状況（平成28年度実績）</t>
    <phoneticPr fontId="3"/>
  </si>
  <si>
    <t>12100</t>
  </si>
  <si>
    <t>千葉市</t>
  </si>
  <si>
    <t>○</t>
  </si>
  <si>
    <t>121100</t>
    <phoneticPr fontId="3"/>
  </si>
  <si>
    <t>12202</t>
  </si>
  <si>
    <t>銚子市</t>
  </si>
  <si>
    <t>121202</t>
    <phoneticPr fontId="3"/>
  </si>
  <si>
    <t>12203</t>
  </si>
  <si>
    <t>市川市</t>
  </si>
  <si>
    <t>121203</t>
    <phoneticPr fontId="3"/>
  </si>
  <si>
    <t>12204</t>
  </si>
  <si>
    <t>船橋市</t>
  </si>
  <si>
    <t>121204</t>
    <phoneticPr fontId="3"/>
  </si>
  <si>
    <t>12205</t>
  </si>
  <si>
    <t>館山市</t>
  </si>
  <si>
    <t>121205</t>
    <phoneticPr fontId="3"/>
  </si>
  <si>
    <t>12206</t>
  </si>
  <si>
    <t>木更津市</t>
  </si>
  <si>
    <t>121206</t>
    <phoneticPr fontId="3"/>
  </si>
  <si>
    <t>12207</t>
  </si>
  <si>
    <t>松戸市</t>
  </si>
  <si>
    <t>121207</t>
    <phoneticPr fontId="3"/>
  </si>
  <si>
    <t>12208</t>
  </si>
  <si>
    <t>野田市</t>
  </si>
  <si>
    <t>121208</t>
    <phoneticPr fontId="3"/>
  </si>
  <si>
    <t>12210</t>
  </si>
  <si>
    <t>茂原市</t>
  </si>
  <si>
    <t>121210</t>
    <phoneticPr fontId="3"/>
  </si>
  <si>
    <t>12211</t>
  </si>
  <si>
    <t>成田市</t>
  </si>
  <si>
    <t>121211</t>
    <phoneticPr fontId="3"/>
  </si>
  <si>
    <t>12212</t>
  </si>
  <si>
    <t>佐倉市</t>
  </si>
  <si>
    <t>121212</t>
    <phoneticPr fontId="3"/>
  </si>
  <si>
    <t>12213</t>
  </si>
  <si>
    <t>東金市</t>
  </si>
  <si>
    <t>121213</t>
    <phoneticPr fontId="3"/>
  </si>
  <si>
    <t>12215</t>
  </si>
  <si>
    <t>旭市</t>
  </si>
  <si>
    <t>121215</t>
    <phoneticPr fontId="3"/>
  </si>
  <si>
    <t>12216</t>
  </si>
  <si>
    <t>習志野市</t>
  </si>
  <si>
    <t>121216</t>
    <phoneticPr fontId="3"/>
  </si>
  <si>
    <t>12217</t>
  </si>
  <si>
    <t>柏市</t>
  </si>
  <si>
    <t>121217</t>
    <phoneticPr fontId="3"/>
  </si>
  <si>
    <t>12218</t>
  </si>
  <si>
    <t>勝浦市</t>
  </si>
  <si>
    <t>121218</t>
    <phoneticPr fontId="3"/>
  </si>
  <si>
    <t>12219</t>
  </si>
  <si>
    <t>市原市</t>
  </si>
  <si>
    <t>121219</t>
    <phoneticPr fontId="3"/>
  </si>
  <si>
    <t>12220</t>
  </si>
  <si>
    <t>流山市</t>
  </si>
  <si>
    <t>121220</t>
    <phoneticPr fontId="3"/>
  </si>
  <si>
    <t>12221</t>
  </si>
  <si>
    <t>八千代市</t>
  </si>
  <si>
    <t>121221</t>
    <phoneticPr fontId="3"/>
  </si>
  <si>
    <t>12222</t>
  </si>
  <si>
    <t>我孫子市</t>
  </si>
  <si>
    <t>121222</t>
    <phoneticPr fontId="3"/>
  </si>
  <si>
    <t>12223</t>
  </si>
  <si>
    <t>鴨川市</t>
  </si>
  <si>
    <t>121223</t>
    <phoneticPr fontId="3"/>
  </si>
  <si>
    <t>12224</t>
  </si>
  <si>
    <t>鎌ケ谷市</t>
  </si>
  <si>
    <t>121224</t>
    <phoneticPr fontId="3"/>
  </si>
  <si>
    <t>12225</t>
  </si>
  <si>
    <t>君津市</t>
  </si>
  <si>
    <t>121225</t>
    <phoneticPr fontId="3"/>
  </si>
  <si>
    <t>12226</t>
  </si>
  <si>
    <t>富津市</t>
  </si>
  <si>
    <t>121226</t>
    <phoneticPr fontId="3"/>
  </si>
  <si>
    <t>12227</t>
  </si>
  <si>
    <t>浦安市</t>
  </si>
  <si>
    <t>121227</t>
    <phoneticPr fontId="3"/>
  </si>
  <si>
    <t>12228</t>
  </si>
  <si>
    <t>四街道市</t>
  </si>
  <si>
    <t>121228</t>
    <phoneticPr fontId="3"/>
  </si>
  <si>
    <t>12229</t>
  </si>
  <si>
    <t>袖ケ浦市</t>
  </si>
  <si>
    <t>121229</t>
    <phoneticPr fontId="3"/>
  </si>
  <si>
    <t>12230</t>
  </si>
  <si>
    <t>八街市</t>
  </si>
  <si>
    <t>121230</t>
    <phoneticPr fontId="3"/>
  </si>
  <si>
    <t>12231</t>
  </si>
  <si>
    <t>印西市</t>
  </si>
  <si>
    <t>121231</t>
    <phoneticPr fontId="3"/>
  </si>
  <si>
    <t>12232</t>
  </si>
  <si>
    <t>白井市</t>
  </si>
  <si>
    <t>121232</t>
    <phoneticPr fontId="3"/>
  </si>
  <si>
    <t>12233</t>
  </si>
  <si>
    <t>富里市</t>
  </si>
  <si>
    <t>121233</t>
    <phoneticPr fontId="3"/>
  </si>
  <si>
    <t>12234</t>
  </si>
  <si>
    <t>南房総市</t>
  </si>
  <si>
    <t>121234</t>
    <phoneticPr fontId="3"/>
  </si>
  <si>
    <t>12235</t>
  </si>
  <si>
    <t>匝瑳市</t>
  </si>
  <si>
    <t>121235</t>
    <phoneticPr fontId="3"/>
  </si>
  <si>
    <t>12236</t>
  </si>
  <si>
    <t>香取市</t>
  </si>
  <si>
    <t>121236</t>
    <phoneticPr fontId="3"/>
  </si>
  <si>
    <t>12237</t>
  </si>
  <si>
    <t>山武市</t>
  </si>
  <si>
    <t>121237</t>
    <phoneticPr fontId="3"/>
  </si>
  <si>
    <t>12238</t>
  </si>
  <si>
    <t>いすみ市</t>
  </si>
  <si>
    <t>121238</t>
    <phoneticPr fontId="3"/>
  </si>
  <si>
    <t>12239</t>
  </si>
  <si>
    <t>大網白里市</t>
  </si>
  <si>
    <t>121239</t>
    <phoneticPr fontId="3"/>
  </si>
  <si>
    <t>12322</t>
  </si>
  <si>
    <t>酒々井町</t>
  </si>
  <si>
    <t>121322</t>
    <phoneticPr fontId="3"/>
  </si>
  <si>
    <t>12329</t>
  </si>
  <si>
    <t>栄町</t>
  </si>
  <si>
    <t>121329</t>
    <phoneticPr fontId="3"/>
  </si>
  <si>
    <t>12342</t>
  </si>
  <si>
    <t>神崎町</t>
  </si>
  <si>
    <t>121342</t>
    <phoneticPr fontId="3"/>
  </si>
  <si>
    <t>12347</t>
  </si>
  <si>
    <t>多古町</t>
  </si>
  <si>
    <t>121347</t>
    <phoneticPr fontId="3"/>
  </si>
  <si>
    <t>12349</t>
  </si>
  <si>
    <t>東庄町</t>
  </si>
  <si>
    <t>121349</t>
    <phoneticPr fontId="3"/>
  </si>
  <si>
    <t>12403</t>
  </si>
  <si>
    <t>九十九里町</t>
  </si>
  <si>
    <t>121403</t>
    <phoneticPr fontId="3"/>
  </si>
  <si>
    <t>12409</t>
  </si>
  <si>
    <t>芝山町</t>
  </si>
  <si>
    <t>121409</t>
    <phoneticPr fontId="3"/>
  </si>
  <si>
    <t>12410</t>
  </si>
  <si>
    <t>横芝光町</t>
  </si>
  <si>
    <t>121410</t>
    <phoneticPr fontId="3"/>
  </si>
  <si>
    <t>12421</t>
  </si>
  <si>
    <t>一宮町</t>
  </si>
  <si>
    <t>121421</t>
    <phoneticPr fontId="3"/>
  </si>
  <si>
    <t>12422</t>
  </si>
  <si>
    <t>睦沢町</t>
  </si>
  <si>
    <t>121422</t>
    <phoneticPr fontId="3"/>
  </si>
  <si>
    <t>12423</t>
  </si>
  <si>
    <t>長生村</t>
  </si>
  <si>
    <t>121423</t>
    <phoneticPr fontId="3"/>
  </si>
  <si>
    <t>12424</t>
  </si>
  <si>
    <t>白子町</t>
  </si>
  <si>
    <t>121424</t>
    <phoneticPr fontId="3"/>
  </si>
  <si>
    <t>12426</t>
  </si>
  <si>
    <t>長柄町</t>
  </si>
  <si>
    <t>121426</t>
    <phoneticPr fontId="3"/>
  </si>
  <si>
    <t>12427</t>
  </si>
  <si>
    <t>長南町</t>
  </si>
  <si>
    <t>121427</t>
    <phoneticPr fontId="3"/>
  </si>
  <si>
    <t>12441</t>
  </si>
  <si>
    <t>大多喜町</t>
  </si>
  <si>
    <t>121441</t>
    <phoneticPr fontId="3"/>
  </si>
  <si>
    <t>12443</t>
  </si>
  <si>
    <t>御宿町</t>
  </si>
  <si>
    <t>121443</t>
    <phoneticPr fontId="3"/>
  </si>
  <si>
    <t>12463</t>
  </si>
  <si>
    <t>鋸南町</t>
  </si>
  <si>
    <t>121463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</si>
</sst>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000"/>
  <sheetViews>
    <sheetView tabSelected="1" zoomScaleNormal="100" workbookViewId="0">
      <pane xSplit="3" ySplit="6" topLeftCell="D7" activePane="bottomRight" state="frozen"/>
      <selection activeCell="A8" sqref="A8"/>
      <selection pane="topRight" activeCell="A8" sqref="A8"/>
      <selection pane="bottomLeft" activeCell="A8" sqref="A8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42</v>
      </c>
      <c r="B7" s="116" t="s">
        <v>251</v>
      </c>
      <c r="C7" s="109" t="s">
        <v>200</v>
      </c>
      <c r="D7" s="110">
        <f>+SUM(E7,+I7)</f>
        <v>6281537</v>
      </c>
      <c r="E7" s="110">
        <f>+SUM(G7,+H7)</f>
        <v>166279</v>
      </c>
      <c r="F7" s="111">
        <f>IF(D7&gt;0,E7/D7*100,"-")</f>
        <v>2.6471069102991831</v>
      </c>
      <c r="G7" s="108">
        <f>SUM(G$8:G$1000)</f>
        <v>165747</v>
      </c>
      <c r="H7" s="108">
        <f>SUM(H$8:H$1000)</f>
        <v>532</v>
      </c>
      <c r="I7" s="110">
        <f>+SUM(K7,+M7,+O7)</f>
        <v>6115258</v>
      </c>
      <c r="J7" s="111">
        <f>IF(D7&gt;0,I7/D7*100,"-")</f>
        <v>97.352893089700814</v>
      </c>
      <c r="K7" s="108">
        <f>SUM(K$8:K$1000)</f>
        <v>4348819</v>
      </c>
      <c r="L7" s="111">
        <f>IF(D7&gt;0,K7/D7*100,"-")</f>
        <v>69.231766047067779</v>
      </c>
      <c r="M7" s="108">
        <f>SUM(M$8:M$1000)</f>
        <v>8220</v>
      </c>
      <c r="N7" s="111">
        <f>IF(D7&gt;0,M7/D7*100,"-")</f>
        <v>0.1308596924606191</v>
      </c>
      <c r="O7" s="108">
        <f>SUM(O$8:O$1000)</f>
        <v>1758219</v>
      </c>
      <c r="P7" s="108">
        <f>SUM(P$8:P$1000)</f>
        <v>932794</v>
      </c>
      <c r="Q7" s="111">
        <f>IF(D7&gt;0,O7/D7*100,"-")</f>
        <v>27.990267350172417</v>
      </c>
      <c r="R7" s="108">
        <f>SUM(R$8:R$1000)</f>
        <v>128825</v>
      </c>
      <c r="S7" s="112">
        <f t="shared" ref="S7:Z7" si="0">COUNTIF(S$8:S$1000,"○")</f>
        <v>42</v>
      </c>
      <c r="T7" s="112">
        <f t="shared" si="0"/>
        <v>8</v>
      </c>
      <c r="U7" s="112">
        <f t="shared" si="0"/>
        <v>0</v>
      </c>
      <c r="V7" s="112">
        <f t="shared" si="0"/>
        <v>4</v>
      </c>
      <c r="W7" s="112">
        <f t="shared" si="0"/>
        <v>38</v>
      </c>
      <c r="X7" s="112">
        <f t="shared" si="0"/>
        <v>3</v>
      </c>
      <c r="Y7" s="112">
        <f t="shared" si="0"/>
        <v>1</v>
      </c>
      <c r="Z7" s="112">
        <f t="shared" si="0"/>
        <v>12</v>
      </c>
      <c r="AA7" s="188"/>
      <c r="AB7" s="188"/>
    </row>
    <row r="8" spans="1:28" s="105" customFormat="1" ht="13.5" customHeight="1">
      <c r="A8" s="101" t="s">
        <v>42</v>
      </c>
      <c r="B8" s="102" t="s">
        <v>254</v>
      </c>
      <c r="C8" s="101" t="s">
        <v>255</v>
      </c>
      <c r="D8" s="103">
        <f>+SUM(E8,+I8)</f>
        <v>965847</v>
      </c>
      <c r="E8" s="103">
        <f>+SUM(G8,+H8)</f>
        <v>3407</v>
      </c>
      <c r="F8" s="104">
        <f>IF(D8&gt;0,E8/D8*100,"-")</f>
        <v>0.35274738131401762</v>
      </c>
      <c r="G8" s="103">
        <v>3407</v>
      </c>
      <c r="H8" s="103">
        <v>0</v>
      </c>
      <c r="I8" s="103">
        <f>+SUM(K8,+M8,+O8)</f>
        <v>962440</v>
      </c>
      <c r="J8" s="104">
        <f>IF(D8&gt;0,I8/D8*100,"-")</f>
        <v>99.647252618685982</v>
      </c>
      <c r="K8" s="103">
        <v>934228</v>
      </c>
      <c r="L8" s="104">
        <f>IF(D8&gt;0,K8/D8*100,"-")</f>
        <v>96.726293087828608</v>
      </c>
      <c r="M8" s="103">
        <v>0</v>
      </c>
      <c r="N8" s="104">
        <f>IF(D8&gt;0,M8/D8*100,"-")</f>
        <v>0</v>
      </c>
      <c r="O8" s="103">
        <v>28212</v>
      </c>
      <c r="P8" s="103">
        <v>13714</v>
      </c>
      <c r="Q8" s="104">
        <f>IF(D8&gt;0,O8/D8*100,"-")</f>
        <v>2.9209595308573717</v>
      </c>
      <c r="R8" s="103">
        <v>22551</v>
      </c>
      <c r="S8" s="101"/>
      <c r="T8" s="101"/>
      <c r="U8" s="101"/>
      <c r="V8" s="101" t="s">
        <v>256</v>
      </c>
      <c r="W8" s="101"/>
      <c r="X8" s="101"/>
      <c r="Y8" s="101"/>
      <c r="Z8" s="101" t="s">
        <v>256</v>
      </c>
      <c r="AA8" s="189" t="s">
        <v>257</v>
      </c>
      <c r="AB8" s="190"/>
    </row>
    <row r="9" spans="1:28" s="105" customFormat="1" ht="13.5" customHeight="1">
      <c r="A9" s="101" t="s">
        <v>42</v>
      </c>
      <c r="B9" s="102" t="s">
        <v>258</v>
      </c>
      <c r="C9" s="101" t="s">
        <v>259</v>
      </c>
      <c r="D9" s="103">
        <f>+SUM(E9,+I9)</f>
        <v>64599</v>
      </c>
      <c r="E9" s="103">
        <f>+SUM(G9,+H9)</f>
        <v>11022</v>
      </c>
      <c r="F9" s="104">
        <f>IF(D9&gt;0,E9/D9*100,"-")</f>
        <v>17.062183625133517</v>
      </c>
      <c r="G9" s="103">
        <v>11022</v>
      </c>
      <c r="H9" s="103">
        <v>0</v>
      </c>
      <c r="I9" s="103">
        <f>+SUM(K9,+M9,+O9)</f>
        <v>53577</v>
      </c>
      <c r="J9" s="104">
        <f>IF(D9&gt;0,I9/D9*100,"-")</f>
        <v>82.937816374866486</v>
      </c>
      <c r="K9" s="103">
        <v>24001</v>
      </c>
      <c r="L9" s="104">
        <f>IF(D9&gt;0,K9/D9*100,"-")</f>
        <v>37.153825910617812</v>
      </c>
      <c r="M9" s="103">
        <v>2418</v>
      </c>
      <c r="N9" s="104">
        <f>IF(D9&gt;0,M9/D9*100,"-")</f>
        <v>3.7430919983281479</v>
      </c>
      <c r="O9" s="103">
        <v>27158</v>
      </c>
      <c r="P9" s="103">
        <v>5180</v>
      </c>
      <c r="Q9" s="104">
        <f>IF(D9&gt;0,O9/D9*100,"-")</f>
        <v>42.04089846592052</v>
      </c>
      <c r="R9" s="103">
        <v>1959</v>
      </c>
      <c r="S9" s="101" t="s">
        <v>256</v>
      </c>
      <c r="T9" s="101"/>
      <c r="U9" s="101"/>
      <c r="V9" s="101"/>
      <c r="W9" s="101" t="s">
        <v>256</v>
      </c>
      <c r="X9" s="101"/>
      <c r="Y9" s="101"/>
      <c r="Z9" s="101"/>
      <c r="AA9" s="189" t="s">
        <v>260</v>
      </c>
      <c r="AB9" s="190"/>
    </row>
    <row r="10" spans="1:28" s="105" customFormat="1" ht="13.5" customHeight="1">
      <c r="A10" s="101" t="s">
        <v>42</v>
      </c>
      <c r="B10" s="102" t="s">
        <v>261</v>
      </c>
      <c r="C10" s="101" t="s">
        <v>262</v>
      </c>
      <c r="D10" s="103">
        <f>+SUM(E10,+I10)</f>
        <v>480570</v>
      </c>
      <c r="E10" s="103">
        <f>+SUM(G10,+H10)</f>
        <v>4728</v>
      </c>
      <c r="F10" s="104">
        <f>IF(D10&gt;0,E10/D10*100,"-")</f>
        <v>0.98383169985642049</v>
      </c>
      <c r="G10" s="103">
        <v>4728</v>
      </c>
      <c r="H10" s="103">
        <v>0</v>
      </c>
      <c r="I10" s="103">
        <f>+SUM(K10,+M10,+O10)</f>
        <v>475842</v>
      </c>
      <c r="J10" s="104">
        <f>IF(D10&gt;0,I10/D10*100,"-")</f>
        <v>99.016168300143576</v>
      </c>
      <c r="K10" s="103">
        <v>322885</v>
      </c>
      <c r="L10" s="104">
        <f>IF(D10&gt;0,K10/D10*100,"-")</f>
        <v>67.187922675156585</v>
      </c>
      <c r="M10" s="103">
        <v>0</v>
      </c>
      <c r="N10" s="104">
        <f>IF(D10&gt;0,M10/D10*100,"-")</f>
        <v>0</v>
      </c>
      <c r="O10" s="103">
        <v>152957</v>
      </c>
      <c r="P10" s="103">
        <v>65301</v>
      </c>
      <c r="Q10" s="104">
        <f>IF(D10&gt;0,O10/D10*100,"-")</f>
        <v>31.828245624986994</v>
      </c>
      <c r="R10" s="103">
        <v>14188</v>
      </c>
      <c r="S10" s="101"/>
      <c r="T10" s="101" t="s">
        <v>256</v>
      </c>
      <c r="U10" s="101"/>
      <c r="V10" s="101"/>
      <c r="W10" s="101"/>
      <c r="X10" s="101"/>
      <c r="Y10" s="101"/>
      <c r="Z10" s="101" t="s">
        <v>256</v>
      </c>
      <c r="AA10" s="189" t="s">
        <v>263</v>
      </c>
      <c r="AB10" s="190"/>
    </row>
    <row r="11" spans="1:28" s="105" customFormat="1" ht="13.5" customHeight="1">
      <c r="A11" s="101" t="s">
        <v>42</v>
      </c>
      <c r="B11" s="102" t="s">
        <v>264</v>
      </c>
      <c r="C11" s="101" t="s">
        <v>265</v>
      </c>
      <c r="D11" s="103">
        <f>+SUM(E11,+I11)</f>
        <v>630349</v>
      </c>
      <c r="E11" s="103">
        <f>+SUM(G11,+H11)</f>
        <v>4878</v>
      </c>
      <c r="F11" s="104">
        <f>IF(D11&gt;0,E11/D11*100,"-")</f>
        <v>0.77385702206238127</v>
      </c>
      <c r="G11" s="103">
        <v>4878</v>
      </c>
      <c r="H11" s="103">
        <v>0</v>
      </c>
      <c r="I11" s="103">
        <f>+SUM(K11,+M11,+O11)</f>
        <v>625471</v>
      </c>
      <c r="J11" s="104">
        <f>IF(D11&gt;0,I11/D11*100,"-")</f>
        <v>99.226142977937613</v>
      </c>
      <c r="K11" s="103">
        <v>442866</v>
      </c>
      <c r="L11" s="104">
        <f>IF(D11&gt;0,K11/D11*100,"-")</f>
        <v>70.257270178900896</v>
      </c>
      <c r="M11" s="103">
        <v>0</v>
      </c>
      <c r="N11" s="104">
        <f>IF(D11&gt;0,M11/D11*100,"-")</f>
        <v>0</v>
      </c>
      <c r="O11" s="103">
        <v>182605</v>
      </c>
      <c r="P11" s="103">
        <v>118929</v>
      </c>
      <c r="Q11" s="104">
        <f>IF(D11&gt;0,O11/D11*100,"-")</f>
        <v>28.968872799036728</v>
      </c>
      <c r="R11" s="103">
        <v>14903</v>
      </c>
      <c r="S11" s="101" t="s">
        <v>256</v>
      </c>
      <c r="T11" s="101"/>
      <c r="U11" s="101"/>
      <c r="V11" s="101"/>
      <c r="W11" s="101"/>
      <c r="X11" s="101"/>
      <c r="Y11" s="101"/>
      <c r="Z11" s="101" t="s">
        <v>256</v>
      </c>
      <c r="AA11" s="189" t="s">
        <v>266</v>
      </c>
      <c r="AB11" s="190"/>
    </row>
    <row r="12" spans="1:28" s="105" customFormat="1" ht="13.5" customHeight="1">
      <c r="A12" s="101" t="s">
        <v>42</v>
      </c>
      <c r="B12" s="102" t="s">
        <v>267</v>
      </c>
      <c r="C12" s="101" t="s">
        <v>268</v>
      </c>
      <c r="D12" s="103">
        <f>+SUM(E12,+I12)</f>
        <v>48090</v>
      </c>
      <c r="E12" s="103">
        <f>+SUM(G12,+H12)</f>
        <v>5986</v>
      </c>
      <c r="F12" s="104">
        <f>IF(D12&gt;0,E12/D12*100,"-")</f>
        <v>12.447494281555418</v>
      </c>
      <c r="G12" s="103">
        <v>5986</v>
      </c>
      <c r="H12" s="103">
        <v>0</v>
      </c>
      <c r="I12" s="103">
        <f>+SUM(K12,+M12,+O12)</f>
        <v>42104</v>
      </c>
      <c r="J12" s="104">
        <f>IF(D12&gt;0,I12/D12*100,"-")</f>
        <v>87.552505718444579</v>
      </c>
      <c r="K12" s="103">
        <v>3955</v>
      </c>
      <c r="L12" s="104">
        <f>IF(D12&gt;0,K12/D12*100,"-")</f>
        <v>8.2241630276564788</v>
      </c>
      <c r="M12" s="103">
        <v>0</v>
      </c>
      <c r="N12" s="104">
        <f>IF(D12&gt;0,M12/D12*100,"-")</f>
        <v>0</v>
      </c>
      <c r="O12" s="103">
        <v>38149</v>
      </c>
      <c r="P12" s="103">
        <v>15128</v>
      </c>
      <c r="Q12" s="104">
        <f>IF(D12&gt;0,O12/D12*100,"-")</f>
        <v>79.328342690788105</v>
      </c>
      <c r="R12" s="103">
        <v>410</v>
      </c>
      <c r="S12" s="101"/>
      <c r="T12" s="101"/>
      <c r="U12" s="101"/>
      <c r="V12" s="101" t="s">
        <v>256</v>
      </c>
      <c r="W12" s="101"/>
      <c r="X12" s="101"/>
      <c r="Y12" s="101"/>
      <c r="Z12" s="101" t="s">
        <v>256</v>
      </c>
      <c r="AA12" s="189" t="s">
        <v>269</v>
      </c>
      <c r="AB12" s="190"/>
    </row>
    <row r="13" spans="1:28" s="105" customFormat="1" ht="13.5" customHeight="1">
      <c r="A13" s="101" t="s">
        <v>42</v>
      </c>
      <c r="B13" s="102" t="s">
        <v>270</v>
      </c>
      <c r="C13" s="101" t="s">
        <v>271</v>
      </c>
      <c r="D13" s="103">
        <f>+SUM(E13,+I13)</f>
        <v>134515</v>
      </c>
      <c r="E13" s="103">
        <f>+SUM(G13,+H13)</f>
        <v>6585</v>
      </c>
      <c r="F13" s="104">
        <f>IF(D13&gt;0,E13/D13*100,"-")</f>
        <v>4.8953648292012044</v>
      </c>
      <c r="G13" s="103">
        <v>6585</v>
      </c>
      <c r="H13" s="103">
        <v>0</v>
      </c>
      <c r="I13" s="103">
        <f>+SUM(K13,+M13,+O13)</f>
        <v>127930</v>
      </c>
      <c r="J13" s="104">
        <f>IF(D13&gt;0,I13/D13*100,"-")</f>
        <v>95.104635170798787</v>
      </c>
      <c r="K13" s="103">
        <v>61227</v>
      </c>
      <c r="L13" s="104">
        <f>IF(D13&gt;0,K13/D13*100,"-")</f>
        <v>45.516856856112703</v>
      </c>
      <c r="M13" s="103">
        <v>0</v>
      </c>
      <c r="N13" s="104">
        <f>IF(D13&gt;0,M13/D13*100,"-")</f>
        <v>0</v>
      </c>
      <c r="O13" s="103">
        <v>66703</v>
      </c>
      <c r="P13" s="103">
        <v>24632</v>
      </c>
      <c r="Q13" s="104">
        <f>IF(D13&gt;0,O13/D13*100,"-")</f>
        <v>49.587778314686091</v>
      </c>
      <c r="R13" s="103">
        <v>2181</v>
      </c>
      <c r="S13" s="101" t="s">
        <v>256</v>
      </c>
      <c r="T13" s="101"/>
      <c r="U13" s="101"/>
      <c r="V13" s="101"/>
      <c r="W13" s="101" t="s">
        <v>256</v>
      </c>
      <c r="X13" s="101"/>
      <c r="Y13" s="101"/>
      <c r="Z13" s="101"/>
      <c r="AA13" s="189" t="s">
        <v>272</v>
      </c>
      <c r="AB13" s="190"/>
    </row>
    <row r="14" spans="1:28" s="105" customFormat="1" ht="13.5" customHeight="1">
      <c r="A14" s="101" t="s">
        <v>42</v>
      </c>
      <c r="B14" s="102" t="s">
        <v>273</v>
      </c>
      <c r="C14" s="101" t="s">
        <v>274</v>
      </c>
      <c r="D14" s="103">
        <f>+SUM(E14,+I14)</f>
        <v>491741</v>
      </c>
      <c r="E14" s="103">
        <f>+SUM(G14,+H14)</f>
        <v>2765</v>
      </c>
      <c r="F14" s="104">
        <f>IF(D14&gt;0,E14/D14*100,"-")</f>
        <v>0.56228787105407119</v>
      </c>
      <c r="G14" s="103">
        <v>2765</v>
      </c>
      <c r="H14" s="103">
        <v>0</v>
      </c>
      <c r="I14" s="103">
        <f>+SUM(K14,+M14,+O14)</f>
        <v>488976</v>
      </c>
      <c r="J14" s="104">
        <f>IF(D14&gt;0,I14/D14*100,"-")</f>
        <v>99.437712128945932</v>
      </c>
      <c r="K14" s="103">
        <v>395460</v>
      </c>
      <c r="L14" s="104">
        <f>IF(D14&gt;0,K14/D14*100,"-")</f>
        <v>80.420383901281369</v>
      </c>
      <c r="M14" s="103">
        <v>0</v>
      </c>
      <c r="N14" s="104">
        <f>IF(D14&gt;0,M14/D14*100,"-")</f>
        <v>0</v>
      </c>
      <c r="O14" s="103">
        <v>93516</v>
      </c>
      <c r="P14" s="103">
        <v>67052</v>
      </c>
      <c r="Q14" s="104">
        <f>IF(D14&gt;0,O14/D14*100,"-")</f>
        <v>19.017328227664564</v>
      </c>
      <c r="R14" s="103">
        <v>13966</v>
      </c>
      <c r="S14" s="101" t="s">
        <v>256</v>
      </c>
      <c r="T14" s="101"/>
      <c r="U14" s="101"/>
      <c r="V14" s="101"/>
      <c r="W14" s="101" t="s">
        <v>256</v>
      </c>
      <c r="X14" s="101"/>
      <c r="Y14" s="101"/>
      <c r="Z14" s="101"/>
      <c r="AA14" s="189" t="s">
        <v>275</v>
      </c>
      <c r="AB14" s="190"/>
    </row>
    <row r="15" spans="1:28" s="105" customFormat="1" ht="13.5" customHeight="1">
      <c r="A15" s="101" t="s">
        <v>42</v>
      </c>
      <c r="B15" s="102" t="s">
        <v>276</v>
      </c>
      <c r="C15" s="101" t="s">
        <v>277</v>
      </c>
      <c r="D15" s="103">
        <f>+SUM(E15,+I15)</f>
        <v>155161</v>
      </c>
      <c r="E15" s="103">
        <f>+SUM(G15,+H15)</f>
        <v>6011</v>
      </c>
      <c r="F15" s="104">
        <f>IF(D15&gt;0,E15/D15*100,"-")</f>
        <v>3.8740405127577162</v>
      </c>
      <c r="G15" s="103">
        <v>6011</v>
      </c>
      <c r="H15" s="103">
        <v>0</v>
      </c>
      <c r="I15" s="103">
        <f>+SUM(K15,+M15,+O15)</f>
        <v>149150</v>
      </c>
      <c r="J15" s="104">
        <f>IF(D15&gt;0,I15/D15*100,"-")</f>
        <v>96.125959487242284</v>
      </c>
      <c r="K15" s="103">
        <v>92638</v>
      </c>
      <c r="L15" s="104">
        <f>IF(D15&gt;0,K15/D15*100,"-")</f>
        <v>59.704436037406303</v>
      </c>
      <c r="M15" s="103">
        <v>0</v>
      </c>
      <c r="N15" s="104">
        <f>IF(D15&gt;0,M15/D15*100,"-")</f>
        <v>0</v>
      </c>
      <c r="O15" s="103">
        <v>56512</v>
      </c>
      <c r="P15" s="103">
        <v>19162</v>
      </c>
      <c r="Q15" s="104">
        <f>IF(D15&gt;0,O15/D15*100,"-")</f>
        <v>36.421523449835973</v>
      </c>
      <c r="R15" s="103">
        <v>2357</v>
      </c>
      <c r="S15" s="101" t="s">
        <v>256</v>
      </c>
      <c r="T15" s="101"/>
      <c r="U15" s="101"/>
      <c r="V15" s="101"/>
      <c r="W15" s="101"/>
      <c r="X15" s="101"/>
      <c r="Y15" s="101" t="s">
        <v>256</v>
      </c>
      <c r="Z15" s="101"/>
      <c r="AA15" s="189" t="s">
        <v>278</v>
      </c>
      <c r="AB15" s="190"/>
    </row>
    <row r="16" spans="1:28" s="105" customFormat="1" ht="13.5" customHeight="1">
      <c r="A16" s="101" t="s">
        <v>42</v>
      </c>
      <c r="B16" s="102" t="s">
        <v>279</v>
      </c>
      <c r="C16" s="101" t="s">
        <v>280</v>
      </c>
      <c r="D16" s="103">
        <f>+SUM(E16,+I16)</f>
        <v>91033</v>
      </c>
      <c r="E16" s="103">
        <f>+SUM(G16,+H16)</f>
        <v>3754</v>
      </c>
      <c r="F16" s="104">
        <f>IF(D16&gt;0,E16/D16*100,"-")</f>
        <v>4.1237792888293257</v>
      </c>
      <c r="G16" s="103">
        <v>3754</v>
      </c>
      <c r="H16" s="103">
        <v>0</v>
      </c>
      <c r="I16" s="103">
        <f>+SUM(K16,+M16,+O16)</f>
        <v>87279</v>
      </c>
      <c r="J16" s="104">
        <f>IF(D16&gt;0,I16/D16*100,"-")</f>
        <v>95.876220711170674</v>
      </c>
      <c r="K16" s="103">
        <v>31004</v>
      </c>
      <c r="L16" s="104">
        <f>IF(D16&gt;0,K16/D16*100,"-")</f>
        <v>34.057978974657544</v>
      </c>
      <c r="M16" s="103">
        <v>0</v>
      </c>
      <c r="N16" s="104">
        <f>IF(D16&gt;0,M16/D16*100,"-")</f>
        <v>0</v>
      </c>
      <c r="O16" s="103">
        <v>56275</v>
      </c>
      <c r="P16" s="103">
        <v>33435</v>
      </c>
      <c r="Q16" s="104">
        <f>IF(D16&gt;0,O16/D16*100,"-")</f>
        <v>61.818241736513137</v>
      </c>
      <c r="R16" s="103">
        <v>1033</v>
      </c>
      <c r="S16" s="101" t="s">
        <v>256</v>
      </c>
      <c r="T16" s="101"/>
      <c r="U16" s="101"/>
      <c r="V16" s="101"/>
      <c r="W16" s="101" t="s">
        <v>256</v>
      </c>
      <c r="X16" s="101"/>
      <c r="Y16" s="101"/>
      <c r="Z16" s="101"/>
      <c r="AA16" s="189" t="s">
        <v>281</v>
      </c>
      <c r="AB16" s="190"/>
    </row>
    <row r="17" spans="1:28" s="105" customFormat="1" ht="13.5" customHeight="1">
      <c r="A17" s="101" t="s">
        <v>42</v>
      </c>
      <c r="B17" s="102" t="s">
        <v>282</v>
      </c>
      <c r="C17" s="101" t="s">
        <v>283</v>
      </c>
      <c r="D17" s="103">
        <f>+SUM(E17,+I17)</f>
        <v>132212</v>
      </c>
      <c r="E17" s="103">
        <f>+SUM(G17,+H17)</f>
        <v>3173</v>
      </c>
      <c r="F17" s="104">
        <f>IF(D17&gt;0,E17/D17*100,"-")</f>
        <v>2.399933440232354</v>
      </c>
      <c r="G17" s="103">
        <v>3173</v>
      </c>
      <c r="H17" s="103">
        <v>0</v>
      </c>
      <c r="I17" s="103">
        <f>+SUM(K17,+M17,+O17)</f>
        <v>129039</v>
      </c>
      <c r="J17" s="104">
        <f>IF(D17&gt;0,I17/D17*100,"-")</f>
        <v>97.600066559767654</v>
      </c>
      <c r="K17" s="103">
        <v>97157</v>
      </c>
      <c r="L17" s="104">
        <f>IF(D17&gt;0,K17/D17*100,"-")</f>
        <v>73.485765286055724</v>
      </c>
      <c r="M17" s="103">
        <v>0</v>
      </c>
      <c r="N17" s="104">
        <f>IF(D17&gt;0,M17/D17*100,"-")</f>
        <v>0</v>
      </c>
      <c r="O17" s="103">
        <v>31882</v>
      </c>
      <c r="P17" s="103">
        <v>21245</v>
      </c>
      <c r="Q17" s="104">
        <f>IF(D17&gt;0,O17/D17*100,"-")</f>
        <v>24.114301273711916</v>
      </c>
      <c r="R17" s="103">
        <v>3987</v>
      </c>
      <c r="S17" s="101" t="s">
        <v>256</v>
      </c>
      <c r="T17" s="101"/>
      <c r="U17" s="101"/>
      <c r="V17" s="101"/>
      <c r="W17" s="101" t="s">
        <v>256</v>
      </c>
      <c r="X17" s="101"/>
      <c r="Y17" s="101"/>
      <c r="Z17" s="101"/>
      <c r="AA17" s="189" t="s">
        <v>284</v>
      </c>
      <c r="AB17" s="190"/>
    </row>
    <row r="18" spans="1:28" s="105" customFormat="1" ht="13.5" customHeight="1">
      <c r="A18" s="101" t="s">
        <v>42</v>
      </c>
      <c r="B18" s="102" t="s">
        <v>285</v>
      </c>
      <c r="C18" s="101" t="s">
        <v>286</v>
      </c>
      <c r="D18" s="103">
        <f>+SUM(E18,+I18)</f>
        <v>176300</v>
      </c>
      <c r="E18" s="103">
        <f>+SUM(G18,+H18)</f>
        <v>1444</v>
      </c>
      <c r="F18" s="104">
        <f>IF(D18&gt;0,E18/D18*100,"-")</f>
        <v>0.81905842314237087</v>
      </c>
      <c r="G18" s="103">
        <v>1444</v>
      </c>
      <c r="H18" s="103">
        <v>0</v>
      </c>
      <c r="I18" s="103">
        <f>+SUM(K18,+M18,+O18)</f>
        <v>174856</v>
      </c>
      <c r="J18" s="104">
        <f>IF(D18&gt;0,I18/D18*100,"-")</f>
        <v>99.180941576857634</v>
      </c>
      <c r="K18" s="103">
        <v>159033</v>
      </c>
      <c r="L18" s="104">
        <f>IF(D18&gt;0,K18/D18*100,"-")</f>
        <v>90.205899035734532</v>
      </c>
      <c r="M18" s="103">
        <v>0</v>
      </c>
      <c r="N18" s="104">
        <f>IF(D18&gt;0,M18/D18*100,"-")</f>
        <v>0</v>
      </c>
      <c r="O18" s="103">
        <v>15823</v>
      </c>
      <c r="P18" s="103">
        <v>8026</v>
      </c>
      <c r="Q18" s="104">
        <f>IF(D18&gt;0,O18/D18*100,"-")</f>
        <v>8.9750425411230843</v>
      </c>
      <c r="R18" s="103">
        <v>2876</v>
      </c>
      <c r="S18" s="101" t="s">
        <v>256</v>
      </c>
      <c r="T18" s="101"/>
      <c r="U18" s="101"/>
      <c r="V18" s="101"/>
      <c r="W18" s="101" t="s">
        <v>256</v>
      </c>
      <c r="X18" s="101"/>
      <c r="Y18" s="101"/>
      <c r="Z18" s="101"/>
      <c r="AA18" s="189" t="s">
        <v>287</v>
      </c>
      <c r="AB18" s="190"/>
    </row>
    <row r="19" spans="1:28" s="105" customFormat="1" ht="13.5" customHeight="1">
      <c r="A19" s="101" t="s">
        <v>42</v>
      </c>
      <c r="B19" s="102" t="s">
        <v>288</v>
      </c>
      <c r="C19" s="101" t="s">
        <v>289</v>
      </c>
      <c r="D19" s="103">
        <f>+SUM(E19,+I19)</f>
        <v>60336</v>
      </c>
      <c r="E19" s="103">
        <f>+SUM(G19,+H19)</f>
        <v>3343</v>
      </c>
      <c r="F19" s="104">
        <f>IF(D19&gt;0,E19/D19*100,"-")</f>
        <v>5.5406390877751264</v>
      </c>
      <c r="G19" s="103">
        <v>3343</v>
      </c>
      <c r="H19" s="103">
        <v>0</v>
      </c>
      <c r="I19" s="103">
        <f>+SUM(K19,+M19,+O19)</f>
        <v>56993</v>
      </c>
      <c r="J19" s="104">
        <f>IF(D19&gt;0,I19/D19*100,"-")</f>
        <v>94.459360912224881</v>
      </c>
      <c r="K19" s="103">
        <v>22081</v>
      </c>
      <c r="L19" s="104">
        <f>IF(D19&gt;0,K19/D19*100,"-")</f>
        <v>36.596725006629541</v>
      </c>
      <c r="M19" s="103">
        <v>0</v>
      </c>
      <c r="N19" s="104">
        <f>IF(D19&gt;0,M19/D19*100,"-")</f>
        <v>0</v>
      </c>
      <c r="O19" s="103">
        <v>34912</v>
      </c>
      <c r="P19" s="103">
        <v>21139</v>
      </c>
      <c r="Q19" s="104">
        <f>IF(D19&gt;0,O19/D19*100,"-")</f>
        <v>57.862635905595326</v>
      </c>
      <c r="R19" s="103">
        <v>1852</v>
      </c>
      <c r="S19" s="101" t="s">
        <v>256</v>
      </c>
      <c r="T19" s="101"/>
      <c r="U19" s="101"/>
      <c r="V19" s="101"/>
      <c r="W19" s="101" t="s">
        <v>256</v>
      </c>
      <c r="X19" s="101"/>
      <c r="Y19" s="101"/>
      <c r="Z19" s="101"/>
      <c r="AA19" s="189" t="s">
        <v>290</v>
      </c>
      <c r="AB19" s="190"/>
    </row>
    <row r="20" spans="1:28" s="105" customFormat="1" ht="13.5" customHeight="1">
      <c r="A20" s="101" t="s">
        <v>42</v>
      </c>
      <c r="B20" s="102" t="s">
        <v>291</v>
      </c>
      <c r="C20" s="101" t="s">
        <v>292</v>
      </c>
      <c r="D20" s="103">
        <f>+SUM(E20,+I20)</f>
        <v>67323</v>
      </c>
      <c r="E20" s="103">
        <f>+SUM(G20,+H20)</f>
        <v>7166</v>
      </c>
      <c r="F20" s="104">
        <f>IF(D20&gt;0,E20/D20*100,"-")</f>
        <v>10.644207774460437</v>
      </c>
      <c r="G20" s="103">
        <v>7166</v>
      </c>
      <c r="H20" s="103">
        <v>0</v>
      </c>
      <c r="I20" s="103">
        <f>+SUM(K20,+M20,+O20)</f>
        <v>60157</v>
      </c>
      <c r="J20" s="104">
        <f>IF(D20&gt;0,I20/D20*100,"-")</f>
        <v>89.35579222553956</v>
      </c>
      <c r="K20" s="103">
        <v>4225</v>
      </c>
      <c r="L20" s="104">
        <f>IF(D20&gt;0,K20/D20*100,"-")</f>
        <v>6.2757155801137801</v>
      </c>
      <c r="M20" s="103">
        <v>0</v>
      </c>
      <c r="N20" s="104">
        <f>IF(D20&gt;0,M20/D20*100,"-")</f>
        <v>0</v>
      </c>
      <c r="O20" s="103">
        <v>55932</v>
      </c>
      <c r="P20" s="103">
        <v>30066</v>
      </c>
      <c r="Q20" s="104">
        <f>IF(D20&gt;0,O20/D20*100,"-")</f>
        <v>83.080076645425777</v>
      </c>
      <c r="R20" s="103">
        <v>1267</v>
      </c>
      <c r="S20" s="101" t="s">
        <v>256</v>
      </c>
      <c r="T20" s="101"/>
      <c r="U20" s="101"/>
      <c r="V20" s="101"/>
      <c r="W20" s="101" t="s">
        <v>256</v>
      </c>
      <c r="X20" s="101"/>
      <c r="Y20" s="101"/>
      <c r="Z20" s="101"/>
      <c r="AA20" s="189" t="s">
        <v>293</v>
      </c>
      <c r="AB20" s="190"/>
    </row>
    <row r="21" spans="1:28" s="105" customFormat="1" ht="13.5" customHeight="1">
      <c r="A21" s="101" t="s">
        <v>42</v>
      </c>
      <c r="B21" s="102" t="s">
        <v>294</v>
      </c>
      <c r="C21" s="101" t="s">
        <v>295</v>
      </c>
      <c r="D21" s="103">
        <f>+SUM(E21,+I21)</f>
        <v>171306</v>
      </c>
      <c r="E21" s="103">
        <f>+SUM(G21,+H21)</f>
        <v>501</v>
      </c>
      <c r="F21" s="104">
        <f>IF(D21&gt;0,E21/D21*100,"-")</f>
        <v>0.29245910826240762</v>
      </c>
      <c r="G21" s="103">
        <v>501</v>
      </c>
      <c r="H21" s="103">
        <v>0</v>
      </c>
      <c r="I21" s="103">
        <f>+SUM(K21,+M21,+O21)</f>
        <v>170805</v>
      </c>
      <c r="J21" s="104">
        <f>IF(D21&gt;0,I21/D21*100,"-")</f>
        <v>99.707540891737594</v>
      </c>
      <c r="K21" s="103">
        <v>157413</v>
      </c>
      <c r="L21" s="104">
        <f>IF(D21&gt;0,K21/D21*100,"-")</f>
        <v>91.889951315190359</v>
      </c>
      <c r="M21" s="103">
        <v>0</v>
      </c>
      <c r="N21" s="104">
        <f>IF(D21&gt;0,M21/D21*100,"-")</f>
        <v>0</v>
      </c>
      <c r="O21" s="103">
        <v>13392</v>
      </c>
      <c r="P21" s="103">
        <v>4568</v>
      </c>
      <c r="Q21" s="104">
        <f>IF(D21&gt;0,O21/D21*100,"-")</f>
        <v>7.8175895765472303</v>
      </c>
      <c r="R21" s="103">
        <v>3306</v>
      </c>
      <c r="S21" s="101"/>
      <c r="T21" s="101" t="s">
        <v>256</v>
      </c>
      <c r="U21" s="101"/>
      <c r="V21" s="101"/>
      <c r="W21" s="101"/>
      <c r="X21" s="101"/>
      <c r="Y21" s="101"/>
      <c r="Z21" s="101" t="s">
        <v>256</v>
      </c>
      <c r="AA21" s="189" t="s">
        <v>296</v>
      </c>
      <c r="AB21" s="190"/>
    </row>
    <row r="22" spans="1:28" s="105" customFormat="1" ht="13.5" customHeight="1">
      <c r="A22" s="101" t="s">
        <v>42</v>
      </c>
      <c r="B22" s="102" t="s">
        <v>297</v>
      </c>
      <c r="C22" s="101" t="s">
        <v>298</v>
      </c>
      <c r="D22" s="103">
        <f>+SUM(E22,+I22)</f>
        <v>412127</v>
      </c>
      <c r="E22" s="103">
        <f>+SUM(G22,+H22)</f>
        <v>4176</v>
      </c>
      <c r="F22" s="104">
        <f>IF(D22&gt;0,E22/D22*100,"-")</f>
        <v>1.0132798870251161</v>
      </c>
      <c r="G22" s="103">
        <v>4176</v>
      </c>
      <c r="H22" s="103">
        <v>0</v>
      </c>
      <c r="I22" s="103">
        <f>+SUM(K22,+M22,+O22)</f>
        <v>407951</v>
      </c>
      <c r="J22" s="104">
        <f>IF(D22&gt;0,I22/D22*100,"-")</f>
        <v>98.986720112974879</v>
      </c>
      <c r="K22" s="103">
        <v>338552</v>
      </c>
      <c r="L22" s="104">
        <f>IF(D22&gt;0,K22/D22*100,"-")</f>
        <v>82.14749336976223</v>
      </c>
      <c r="M22" s="103">
        <v>0</v>
      </c>
      <c r="N22" s="104">
        <f>IF(D22&gt;0,M22/D22*100,"-")</f>
        <v>0</v>
      </c>
      <c r="O22" s="103">
        <v>69399</v>
      </c>
      <c r="P22" s="103">
        <v>31394</v>
      </c>
      <c r="Q22" s="104">
        <f>IF(D22&gt;0,O22/D22*100,"-")</f>
        <v>16.839226743212652</v>
      </c>
      <c r="R22" s="103">
        <v>7226</v>
      </c>
      <c r="S22" s="101"/>
      <c r="T22" s="101" t="s">
        <v>256</v>
      </c>
      <c r="U22" s="101"/>
      <c r="V22" s="101"/>
      <c r="W22" s="101"/>
      <c r="X22" s="101"/>
      <c r="Y22" s="101"/>
      <c r="Z22" s="101" t="s">
        <v>256</v>
      </c>
      <c r="AA22" s="189" t="s">
        <v>299</v>
      </c>
      <c r="AB22" s="190"/>
    </row>
    <row r="23" spans="1:28" s="105" customFormat="1" ht="13.5" customHeight="1">
      <c r="A23" s="101" t="s">
        <v>42</v>
      </c>
      <c r="B23" s="102" t="s">
        <v>300</v>
      </c>
      <c r="C23" s="101" t="s">
        <v>301</v>
      </c>
      <c r="D23" s="103">
        <f>+SUM(E23,+I23)</f>
        <v>18598</v>
      </c>
      <c r="E23" s="103">
        <f>+SUM(G23,+H23)</f>
        <v>2429</v>
      </c>
      <c r="F23" s="104">
        <f>IF(D23&gt;0,E23/D23*100,"-")</f>
        <v>13.060544144531669</v>
      </c>
      <c r="G23" s="103">
        <v>2086</v>
      </c>
      <c r="H23" s="103">
        <v>343</v>
      </c>
      <c r="I23" s="103">
        <f>+SUM(K23,+M23,+O23)</f>
        <v>16169</v>
      </c>
      <c r="J23" s="104">
        <f>IF(D23&gt;0,I23/D23*100,"-")</f>
        <v>86.939455855468324</v>
      </c>
      <c r="K23" s="103">
        <v>0</v>
      </c>
      <c r="L23" s="104">
        <f>IF(D23&gt;0,K23/D23*100,"-")</f>
        <v>0</v>
      </c>
      <c r="M23" s="103">
        <v>0</v>
      </c>
      <c r="N23" s="104">
        <f>IF(D23&gt;0,M23/D23*100,"-")</f>
        <v>0</v>
      </c>
      <c r="O23" s="103">
        <v>16169</v>
      </c>
      <c r="P23" s="103">
        <v>5251</v>
      </c>
      <c r="Q23" s="104">
        <f>IF(D23&gt;0,O23/D23*100,"-")</f>
        <v>86.939455855468324</v>
      </c>
      <c r="R23" s="103">
        <v>165</v>
      </c>
      <c r="S23" s="101" t="s">
        <v>256</v>
      </c>
      <c r="T23" s="101"/>
      <c r="U23" s="101"/>
      <c r="V23" s="101"/>
      <c r="W23" s="101" t="s">
        <v>256</v>
      </c>
      <c r="X23" s="101"/>
      <c r="Y23" s="101"/>
      <c r="Z23" s="101"/>
      <c r="AA23" s="189" t="s">
        <v>302</v>
      </c>
      <c r="AB23" s="190"/>
    </row>
    <row r="24" spans="1:28" s="105" customFormat="1" ht="13.5" customHeight="1">
      <c r="A24" s="101" t="s">
        <v>42</v>
      </c>
      <c r="B24" s="102" t="s">
        <v>303</v>
      </c>
      <c r="C24" s="101" t="s">
        <v>304</v>
      </c>
      <c r="D24" s="103">
        <f>+SUM(E24,+I24)</f>
        <v>279127</v>
      </c>
      <c r="E24" s="103">
        <f>+SUM(G24,+H24)</f>
        <v>8469</v>
      </c>
      <c r="F24" s="104">
        <f>IF(D24&gt;0,E24/D24*100,"-")</f>
        <v>3.0341027560931044</v>
      </c>
      <c r="G24" s="103">
        <v>8469</v>
      </c>
      <c r="H24" s="103">
        <v>0</v>
      </c>
      <c r="I24" s="103">
        <f>+SUM(K24,+M24,+O24)</f>
        <v>270658</v>
      </c>
      <c r="J24" s="104">
        <f>IF(D24&gt;0,I24/D24*100,"-")</f>
        <v>96.965897243906895</v>
      </c>
      <c r="K24" s="103">
        <v>167431</v>
      </c>
      <c r="L24" s="104">
        <f>IF(D24&gt;0,K24/D24*100,"-")</f>
        <v>59.983806654318641</v>
      </c>
      <c r="M24" s="103">
        <v>0</v>
      </c>
      <c r="N24" s="104">
        <f>IF(D24&gt;0,M24/D24*100,"-")</f>
        <v>0</v>
      </c>
      <c r="O24" s="103">
        <v>103227</v>
      </c>
      <c r="P24" s="103">
        <v>45124</v>
      </c>
      <c r="Q24" s="104">
        <f>IF(D24&gt;0,O24/D24*100,"-")</f>
        <v>36.982090589588253</v>
      </c>
      <c r="R24" s="103">
        <v>4980</v>
      </c>
      <c r="S24" s="101" t="s">
        <v>256</v>
      </c>
      <c r="T24" s="101"/>
      <c r="U24" s="101"/>
      <c r="V24" s="101"/>
      <c r="W24" s="101"/>
      <c r="X24" s="101"/>
      <c r="Y24" s="101"/>
      <c r="Z24" s="101" t="s">
        <v>256</v>
      </c>
      <c r="AA24" s="189" t="s">
        <v>305</v>
      </c>
      <c r="AB24" s="190"/>
    </row>
    <row r="25" spans="1:28" s="105" customFormat="1" ht="13.5" customHeight="1">
      <c r="A25" s="101" t="s">
        <v>42</v>
      </c>
      <c r="B25" s="102" t="s">
        <v>306</v>
      </c>
      <c r="C25" s="101" t="s">
        <v>307</v>
      </c>
      <c r="D25" s="103">
        <f>+SUM(E25,+I25)</f>
        <v>179472</v>
      </c>
      <c r="E25" s="103">
        <f>+SUM(G25,+H25)</f>
        <v>2176</v>
      </c>
      <c r="F25" s="104">
        <f>IF(D25&gt;0,E25/D25*100,"-")</f>
        <v>1.2124453953820093</v>
      </c>
      <c r="G25" s="103">
        <v>2176</v>
      </c>
      <c r="H25" s="103">
        <v>0</v>
      </c>
      <c r="I25" s="103">
        <f>+SUM(K25,+M25,+O25)</f>
        <v>177296</v>
      </c>
      <c r="J25" s="104">
        <f>IF(D25&gt;0,I25/D25*100,"-")</f>
        <v>98.787554604617995</v>
      </c>
      <c r="K25" s="103">
        <v>141189</v>
      </c>
      <c r="L25" s="104">
        <f>IF(D25&gt;0,K25/D25*100,"-")</f>
        <v>78.669096014977271</v>
      </c>
      <c r="M25" s="103">
        <v>0</v>
      </c>
      <c r="N25" s="104">
        <f>IF(D25&gt;0,M25/D25*100,"-")</f>
        <v>0</v>
      </c>
      <c r="O25" s="103">
        <v>36107</v>
      </c>
      <c r="P25" s="103">
        <v>32907</v>
      </c>
      <c r="Q25" s="104">
        <f>IF(D25&gt;0,O25/D25*100,"-")</f>
        <v>20.118458589640724</v>
      </c>
      <c r="R25" s="103">
        <v>2032</v>
      </c>
      <c r="S25" s="101"/>
      <c r="T25" s="101" t="s">
        <v>256</v>
      </c>
      <c r="U25" s="101"/>
      <c r="V25" s="101"/>
      <c r="W25" s="101" t="s">
        <v>256</v>
      </c>
      <c r="X25" s="101"/>
      <c r="Y25" s="101"/>
      <c r="Z25" s="101"/>
      <c r="AA25" s="189" t="s">
        <v>308</v>
      </c>
      <c r="AB25" s="190"/>
    </row>
    <row r="26" spans="1:28" s="105" customFormat="1" ht="13.5" customHeight="1">
      <c r="A26" s="101" t="s">
        <v>42</v>
      </c>
      <c r="B26" s="102" t="s">
        <v>309</v>
      </c>
      <c r="C26" s="101" t="s">
        <v>310</v>
      </c>
      <c r="D26" s="103">
        <f>+SUM(E26,+I26)</f>
        <v>195666</v>
      </c>
      <c r="E26" s="103">
        <f>+SUM(G26,+H26)</f>
        <v>850</v>
      </c>
      <c r="F26" s="104">
        <f>IF(D26&gt;0,E26/D26*100,"-")</f>
        <v>0.43441374587306947</v>
      </c>
      <c r="G26" s="103">
        <v>850</v>
      </c>
      <c r="H26" s="103">
        <v>0</v>
      </c>
      <c r="I26" s="103">
        <f>+SUM(K26,+M26,+O26)</f>
        <v>194816</v>
      </c>
      <c r="J26" s="104">
        <f>IF(D26&gt;0,I26/D26*100,"-")</f>
        <v>99.565586254126927</v>
      </c>
      <c r="K26" s="103">
        <v>178396</v>
      </c>
      <c r="L26" s="104">
        <f>IF(D26&gt;0,K26/D26*100,"-")</f>
        <v>91.173734833849522</v>
      </c>
      <c r="M26" s="103">
        <v>0</v>
      </c>
      <c r="N26" s="104">
        <f>IF(D26&gt;0,M26/D26*100,"-")</f>
        <v>0</v>
      </c>
      <c r="O26" s="103">
        <v>16420</v>
      </c>
      <c r="P26" s="103">
        <v>10531</v>
      </c>
      <c r="Q26" s="104">
        <f>IF(D26&gt;0,O26/D26*100,"-")</f>
        <v>8.3918514202774119</v>
      </c>
      <c r="R26" s="103">
        <v>4385</v>
      </c>
      <c r="S26" s="101"/>
      <c r="T26" s="101" t="s">
        <v>256</v>
      </c>
      <c r="U26" s="101"/>
      <c r="V26" s="101"/>
      <c r="W26" s="101" t="s">
        <v>256</v>
      </c>
      <c r="X26" s="101"/>
      <c r="Y26" s="101"/>
      <c r="Z26" s="101"/>
      <c r="AA26" s="189" t="s">
        <v>311</v>
      </c>
      <c r="AB26" s="190"/>
    </row>
    <row r="27" spans="1:28" s="105" customFormat="1" ht="13.5" customHeight="1">
      <c r="A27" s="101" t="s">
        <v>42</v>
      </c>
      <c r="B27" s="102" t="s">
        <v>312</v>
      </c>
      <c r="C27" s="101" t="s">
        <v>313</v>
      </c>
      <c r="D27" s="103">
        <f>+SUM(E27,+I27)</f>
        <v>132605</v>
      </c>
      <c r="E27" s="103">
        <f>+SUM(G27,+H27)</f>
        <v>1273</v>
      </c>
      <c r="F27" s="104">
        <f>IF(D27&gt;0,E27/D27*100,"-")</f>
        <v>0.9599939670449833</v>
      </c>
      <c r="G27" s="103">
        <v>1273</v>
      </c>
      <c r="H27" s="103">
        <v>0</v>
      </c>
      <c r="I27" s="103">
        <f>+SUM(K27,+M27,+O27)</f>
        <v>131332</v>
      </c>
      <c r="J27" s="104">
        <f>IF(D27&gt;0,I27/D27*100,"-")</f>
        <v>99.04000603295502</v>
      </c>
      <c r="K27" s="103">
        <v>109453</v>
      </c>
      <c r="L27" s="104">
        <f>IF(D27&gt;0,K27/D27*100,"-")</f>
        <v>82.540628181441122</v>
      </c>
      <c r="M27" s="103">
        <v>1586</v>
      </c>
      <c r="N27" s="104">
        <f>IF(D27&gt;0,M27/D27*100,"-")</f>
        <v>1.1960333320764678</v>
      </c>
      <c r="O27" s="103">
        <v>20293</v>
      </c>
      <c r="P27" s="103">
        <v>11069</v>
      </c>
      <c r="Q27" s="104">
        <f>IF(D27&gt;0,O27/D27*100,"-")</f>
        <v>15.303344519437426</v>
      </c>
      <c r="R27" s="103">
        <v>1633</v>
      </c>
      <c r="S27" s="101"/>
      <c r="T27" s="101" t="s">
        <v>256</v>
      </c>
      <c r="U27" s="101"/>
      <c r="V27" s="101"/>
      <c r="W27" s="101" t="s">
        <v>256</v>
      </c>
      <c r="X27" s="101"/>
      <c r="Y27" s="101"/>
      <c r="Z27" s="101"/>
      <c r="AA27" s="189" t="s">
        <v>314</v>
      </c>
      <c r="AB27" s="190"/>
    </row>
    <row r="28" spans="1:28" s="105" customFormat="1" ht="13.5" customHeight="1">
      <c r="A28" s="101" t="s">
        <v>42</v>
      </c>
      <c r="B28" s="102" t="s">
        <v>315</v>
      </c>
      <c r="C28" s="101" t="s">
        <v>316</v>
      </c>
      <c r="D28" s="103">
        <f>+SUM(E28,+I28)</f>
        <v>34083</v>
      </c>
      <c r="E28" s="103">
        <f>+SUM(G28,+H28)</f>
        <v>5931</v>
      </c>
      <c r="F28" s="104">
        <f>IF(D28&gt;0,E28/D28*100,"-")</f>
        <v>17.40163717982572</v>
      </c>
      <c r="G28" s="103">
        <v>5931</v>
      </c>
      <c r="H28" s="103">
        <v>0</v>
      </c>
      <c r="I28" s="103">
        <f>+SUM(K28,+M28,+O28)</f>
        <v>28152</v>
      </c>
      <c r="J28" s="104">
        <f>IF(D28&gt;0,I28/D28*100,"-")</f>
        <v>82.598362820174273</v>
      </c>
      <c r="K28" s="103">
        <v>0</v>
      </c>
      <c r="L28" s="104">
        <f>IF(D28&gt;0,K28/D28*100,"-")</f>
        <v>0</v>
      </c>
      <c r="M28" s="103">
        <v>0</v>
      </c>
      <c r="N28" s="104">
        <f>IF(D28&gt;0,M28/D28*100,"-")</f>
        <v>0</v>
      </c>
      <c r="O28" s="103">
        <v>28152</v>
      </c>
      <c r="P28" s="103">
        <v>14770</v>
      </c>
      <c r="Q28" s="104">
        <f>IF(D28&gt;0,O28/D28*100,"-")</f>
        <v>82.598362820174273</v>
      </c>
      <c r="R28" s="103">
        <v>530</v>
      </c>
      <c r="S28" s="101" t="s">
        <v>256</v>
      </c>
      <c r="T28" s="101"/>
      <c r="U28" s="101"/>
      <c r="V28" s="101"/>
      <c r="W28" s="101" t="s">
        <v>256</v>
      </c>
      <c r="X28" s="101"/>
      <c r="Y28" s="101"/>
      <c r="Z28" s="101"/>
      <c r="AA28" s="189" t="s">
        <v>317</v>
      </c>
      <c r="AB28" s="190"/>
    </row>
    <row r="29" spans="1:28" s="105" customFormat="1" ht="13.5" customHeight="1">
      <c r="A29" s="101" t="s">
        <v>42</v>
      </c>
      <c r="B29" s="102" t="s">
        <v>318</v>
      </c>
      <c r="C29" s="101" t="s">
        <v>319</v>
      </c>
      <c r="D29" s="103">
        <f>+SUM(E29,+I29)</f>
        <v>109483</v>
      </c>
      <c r="E29" s="103">
        <f>+SUM(G29,+H29)</f>
        <v>2507</v>
      </c>
      <c r="F29" s="104">
        <f>IF(D29&gt;0,E29/D29*100,"-")</f>
        <v>2.2898532192212486</v>
      </c>
      <c r="G29" s="103">
        <v>2507</v>
      </c>
      <c r="H29" s="103">
        <v>0</v>
      </c>
      <c r="I29" s="103">
        <f>+SUM(K29,+M29,+O29)</f>
        <v>106976</v>
      </c>
      <c r="J29" s="104">
        <f>IF(D29&gt;0,I29/D29*100,"-")</f>
        <v>97.710146780778757</v>
      </c>
      <c r="K29" s="103">
        <v>63240</v>
      </c>
      <c r="L29" s="104">
        <f>IF(D29&gt;0,K29/D29*100,"-")</f>
        <v>57.762392334883039</v>
      </c>
      <c r="M29" s="103">
        <v>0</v>
      </c>
      <c r="N29" s="104">
        <f>IF(D29&gt;0,M29/D29*100,"-")</f>
        <v>0</v>
      </c>
      <c r="O29" s="103">
        <v>43736</v>
      </c>
      <c r="P29" s="103">
        <v>20135</v>
      </c>
      <c r="Q29" s="104">
        <f>IF(D29&gt;0,O29/D29*100,"-")</f>
        <v>39.947754445895711</v>
      </c>
      <c r="R29" s="103">
        <v>1339</v>
      </c>
      <c r="S29" s="101"/>
      <c r="T29" s="101" t="s">
        <v>256</v>
      </c>
      <c r="U29" s="101"/>
      <c r="V29" s="101"/>
      <c r="W29" s="101"/>
      <c r="X29" s="101"/>
      <c r="Y29" s="101"/>
      <c r="Z29" s="101" t="s">
        <v>256</v>
      </c>
      <c r="AA29" s="189" t="s">
        <v>320</v>
      </c>
      <c r="AB29" s="190"/>
    </row>
    <row r="30" spans="1:28" s="105" customFormat="1" ht="13.5" customHeight="1">
      <c r="A30" s="101" t="s">
        <v>42</v>
      </c>
      <c r="B30" s="102" t="s">
        <v>321</v>
      </c>
      <c r="C30" s="101" t="s">
        <v>322</v>
      </c>
      <c r="D30" s="103">
        <f>+SUM(E30,+I30)</f>
        <v>86815</v>
      </c>
      <c r="E30" s="103">
        <f>+SUM(G30,+H30)</f>
        <v>3609</v>
      </c>
      <c r="F30" s="104">
        <f>IF(D30&gt;0,E30/D30*100,"-")</f>
        <v>4.1571157058112078</v>
      </c>
      <c r="G30" s="103">
        <v>3609</v>
      </c>
      <c r="H30" s="103">
        <v>0</v>
      </c>
      <c r="I30" s="103">
        <f>+SUM(K30,+M30,+O30)</f>
        <v>83206</v>
      </c>
      <c r="J30" s="104">
        <f>IF(D30&gt;0,I30/D30*100,"-")</f>
        <v>95.842884294188792</v>
      </c>
      <c r="K30" s="103">
        <v>48454</v>
      </c>
      <c r="L30" s="104">
        <f>IF(D30&gt;0,K30/D30*100,"-")</f>
        <v>55.812935552611876</v>
      </c>
      <c r="M30" s="103">
        <v>0</v>
      </c>
      <c r="N30" s="104">
        <f>IF(D30&gt;0,M30/D30*100,"-")</f>
        <v>0</v>
      </c>
      <c r="O30" s="103">
        <v>34752</v>
      </c>
      <c r="P30" s="103">
        <v>14464</v>
      </c>
      <c r="Q30" s="104">
        <f>IF(D30&gt;0,O30/D30*100,"-")</f>
        <v>40.029948741576916</v>
      </c>
      <c r="R30" s="103">
        <v>792</v>
      </c>
      <c r="S30" s="101" t="s">
        <v>256</v>
      </c>
      <c r="T30" s="101"/>
      <c r="U30" s="101"/>
      <c r="V30" s="101"/>
      <c r="W30" s="101" t="s">
        <v>256</v>
      </c>
      <c r="X30" s="101"/>
      <c r="Y30" s="101"/>
      <c r="Z30" s="101"/>
      <c r="AA30" s="189" t="s">
        <v>323</v>
      </c>
      <c r="AB30" s="190"/>
    </row>
    <row r="31" spans="1:28" s="105" customFormat="1" ht="13.5" customHeight="1">
      <c r="A31" s="101" t="s">
        <v>42</v>
      </c>
      <c r="B31" s="102" t="s">
        <v>324</v>
      </c>
      <c r="C31" s="101" t="s">
        <v>325</v>
      </c>
      <c r="D31" s="103">
        <f>+SUM(E31,+I31)</f>
        <v>46158</v>
      </c>
      <c r="E31" s="103">
        <f>+SUM(G31,+H31)</f>
        <v>6524</v>
      </c>
      <c r="F31" s="104">
        <f>IF(D31&gt;0,E31/D31*100,"-")</f>
        <v>14.134061267819229</v>
      </c>
      <c r="G31" s="103">
        <v>6394</v>
      </c>
      <c r="H31" s="103">
        <v>130</v>
      </c>
      <c r="I31" s="103">
        <f>+SUM(K31,+M31,+O31)</f>
        <v>39634</v>
      </c>
      <c r="J31" s="104">
        <f>IF(D31&gt;0,I31/D31*100,"-")</f>
        <v>85.865938732180766</v>
      </c>
      <c r="K31" s="103">
        <v>8016</v>
      </c>
      <c r="L31" s="104">
        <f>IF(D31&gt;0,K31/D31*100,"-")</f>
        <v>17.36643702066814</v>
      </c>
      <c r="M31" s="103">
        <v>0</v>
      </c>
      <c r="N31" s="104">
        <f>IF(D31&gt;0,M31/D31*100,"-")</f>
        <v>0</v>
      </c>
      <c r="O31" s="103">
        <v>31618</v>
      </c>
      <c r="P31" s="103">
        <v>14980</v>
      </c>
      <c r="Q31" s="104">
        <f>IF(D31&gt;0,O31/D31*100,"-")</f>
        <v>68.499501711512636</v>
      </c>
      <c r="R31" s="103">
        <v>396</v>
      </c>
      <c r="S31" s="101" t="s">
        <v>256</v>
      </c>
      <c r="T31" s="101"/>
      <c r="U31" s="101"/>
      <c r="V31" s="101"/>
      <c r="W31" s="101" t="s">
        <v>256</v>
      </c>
      <c r="X31" s="101"/>
      <c r="Y31" s="101"/>
      <c r="Z31" s="101"/>
      <c r="AA31" s="189" t="s">
        <v>326</v>
      </c>
      <c r="AB31" s="190"/>
    </row>
    <row r="32" spans="1:28" s="105" customFormat="1" ht="13.5" customHeight="1">
      <c r="A32" s="101" t="s">
        <v>42</v>
      </c>
      <c r="B32" s="102" t="s">
        <v>327</v>
      </c>
      <c r="C32" s="101" t="s">
        <v>328</v>
      </c>
      <c r="D32" s="103">
        <f>+SUM(E32,+I32)</f>
        <v>166233</v>
      </c>
      <c r="E32" s="103">
        <f>+SUM(G32,+H32)</f>
        <v>254</v>
      </c>
      <c r="F32" s="104">
        <f>IF(D32&gt;0,E32/D32*100,"-")</f>
        <v>0.15279757930134211</v>
      </c>
      <c r="G32" s="103">
        <v>254</v>
      </c>
      <c r="H32" s="103">
        <v>0</v>
      </c>
      <c r="I32" s="103">
        <f>+SUM(K32,+M32,+O32)</f>
        <v>165979</v>
      </c>
      <c r="J32" s="104">
        <f>IF(D32&gt;0,I32/D32*100,"-")</f>
        <v>99.84720242069865</v>
      </c>
      <c r="K32" s="103">
        <v>160927</v>
      </c>
      <c r="L32" s="104">
        <f>IF(D32&gt;0,K32/D32*100,"-")</f>
        <v>96.808094662311333</v>
      </c>
      <c r="M32" s="103">
        <v>0</v>
      </c>
      <c r="N32" s="104">
        <f>IF(D32&gt;0,M32/D32*100,"-")</f>
        <v>0</v>
      </c>
      <c r="O32" s="103">
        <v>5052</v>
      </c>
      <c r="P32" s="103">
        <v>368</v>
      </c>
      <c r="Q32" s="104">
        <f>IF(D32&gt;0,O32/D32*100,"-")</f>
        <v>3.0391077583873236</v>
      </c>
      <c r="R32" s="103">
        <v>3493</v>
      </c>
      <c r="S32" s="101"/>
      <c r="T32" s="101" t="s">
        <v>256</v>
      </c>
      <c r="U32" s="101"/>
      <c r="V32" s="101"/>
      <c r="W32" s="101"/>
      <c r="X32" s="101"/>
      <c r="Y32" s="101"/>
      <c r="Z32" s="101" t="s">
        <v>256</v>
      </c>
      <c r="AA32" s="189" t="s">
        <v>329</v>
      </c>
      <c r="AB32" s="190"/>
    </row>
    <row r="33" spans="1:28" s="105" customFormat="1" ht="13.5" customHeight="1">
      <c r="A33" s="101" t="s">
        <v>42</v>
      </c>
      <c r="B33" s="102" t="s">
        <v>330</v>
      </c>
      <c r="C33" s="101" t="s">
        <v>331</v>
      </c>
      <c r="D33" s="103">
        <f>+SUM(E33,+I33)</f>
        <v>92132</v>
      </c>
      <c r="E33" s="103">
        <f>+SUM(G33,+H33)</f>
        <v>3515</v>
      </c>
      <c r="F33" s="104">
        <f>IF(D33&gt;0,E33/D33*100,"-")</f>
        <v>3.8151782225502542</v>
      </c>
      <c r="G33" s="103">
        <v>3515</v>
      </c>
      <c r="H33" s="103">
        <v>0</v>
      </c>
      <c r="I33" s="103">
        <f>+SUM(K33,+M33,+O33)</f>
        <v>88617</v>
      </c>
      <c r="J33" s="104">
        <f>IF(D33&gt;0,I33/D33*100,"-")</f>
        <v>96.184821777449741</v>
      </c>
      <c r="K33" s="103">
        <v>77402</v>
      </c>
      <c r="L33" s="104">
        <f>IF(D33&gt;0,K33/D33*100,"-")</f>
        <v>84.012069639213308</v>
      </c>
      <c r="M33" s="103">
        <v>0</v>
      </c>
      <c r="N33" s="104">
        <f>IF(D33&gt;0,M33/D33*100,"-")</f>
        <v>0</v>
      </c>
      <c r="O33" s="103">
        <v>11215</v>
      </c>
      <c r="P33" s="103">
        <v>9277</v>
      </c>
      <c r="Q33" s="104">
        <f>IF(D33&gt;0,O33/D33*100,"-")</f>
        <v>12.172752138236444</v>
      </c>
      <c r="R33" s="103">
        <v>1814</v>
      </c>
      <c r="S33" s="101" t="s">
        <v>256</v>
      </c>
      <c r="T33" s="101"/>
      <c r="U33" s="101"/>
      <c r="V33" s="101"/>
      <c r="W33" s="101" t="s">
        <v>256</v>
      </c>
      <c r="X33" s="101"/>
      <c r="Y33" s="101"/>
      <c r="Z33" s="101"/>
      <c r="AA33" s="189" t="s">
        <v>332</v>
      </c>
      <c r="AB33" s="190"/>
    </row>
    <row r="34" spans="1:28" s="105" customFormat="1" ht="13.5" customHeight="1">
      <c r="A34" s="101" t="s">
        <v>42</v>
      </c>
      <c r="B34" s="102" t="s">
        <v>333</v>
      </c>
      <c r="C34" s="101" t="s">
        <v>334</v>
      </c>
      <c r="D34" s="103">
        <f>+SUM(E34,+I34)</f>
        <v>62241</v>
      </c>
      <c r="E34" s="103">
        <f>+SUM(G34,+H34)</f>
        <v>619</v>
      </c>
      <c r="F34" s="104">
        <f>IF(D34&gt;0,E34/D34*100,"-")</f>
        <v>0.99452129625166685</v>
      </c>
      <c r="G34" s="103">
        <v>619</v>
      </c>
      <c r="H34" s="103">
        <v>0</v>
      </c>
      <c r="I34" s="103">
        <f>+SUM(K34,+M34,+O34)</f>
        <v>61622</v>
      </c>
      <c r="J34" s="104">
        <f>IF(D34&gt;0,I34/D34*100,"-")</f>
        <v>99.005478703748324</v>
      </c>
      <c r="K34" s="103">
        <v>41431</v>
      </c>
      <c r="L34" s="104">
        <f>IF(D34&gt;0,K34/D34*100,"-")</f>
        <v>66.565447213251716</v>
      </c>
      <c r="M34" s="103">
        <v>263</v>
      </c>
      <c r="N34" s="104">
        <f>IF(D34&gt;0,M34/D34*100,"-")</f>
        <v>0.42255105155765493</v>
      </c>
      <c r="O34" s="103">
        <v>19928</v>
      </c>
      <c r="P34" s="103">
        <v>11118</v>
      </c>
      <c r="Q34" s="104">
        <f>IF(D34&gt;0,O34/D34*100,"-")</f>
        <v>32.017480438938961</v>
      </c>
      <c r="R34" s="103">
        <v>636</v>
      </c>
      <c r="S34" s="101" t="s">
        <v>256</v>
      </c>
      <c r="T34" s="101"/>
      <c r="U34" s="101"/>
      <c r="V34" s="101"/>
      <c r="W34" s="101" t="s">
        <v>256</v>
      </c>
      <c r="X34" s="101"/>
      <c r="Y34" s="101"/>
      <c r="Z34" s="101"/>
      <c r="AA34" s="189" t="s">
        <v>335</v>
      </c>
      <c r="AB34" s="190"/>
    </row>
    <row r="35" spans="1:28" s="105" customFormat="1" ht="13.5" customHeight="1">
      <c r="A35" s="101" t="s">
        <v>42</v>
      </c>
      <c r="B35" s="102" t="s">
        <v>336</v>
      </c>
      <c r="C35" s="101" t="s">
        <v>337</v>
      </c>
      <c r="D35" s="103">
        <f>+SUM(E35,+I35)</f>
        <v>72193</v>
      </c>
      <c r="E35" s="103">
        <f>+SUM(G35,+H35)</f>
        <v>3073</v>
      </c>
      <c r="F35" s="104">
        <f>IF(D35&gt;0,E35/D35*100,"-")</f>
        <v>4.2566453811311344</v>
      </c>
      <c r="G35" s="103">
        <v>3073</v>
      </c>
      <c r="H35" s="103">
        <v>0</v>
      </c>
      <c r="I35" s="103">
        <f>+SUM(K35,+M35,+O35)</f>
        <v>69120</v>
      </c>
      <c r="J35" s="104">
        <f>IF(D35&gt;0,I35/D35*100,"-")</f>
        <v>95.743354618868864</v>
      </c>
      <c r="K35" s="103">
        <v>19473</v>
      </c>
      <c r="L35" s="104">
        <f>IF(D35&gt;0,K35/D35*100,"-")</f>
        <v>26.973529289543308</v>
      </c>
      <c r="M35" s="103">
        <v>0</v>
      </c>
      <c r="N35" s="104">
        <f>IF(D35&gt;0,M35/D35*100,"-")</f>
        <v>0</v>
      </c>
      <c r="O35" s="103">
        <v>49647</v>
      </c>
      <c r="P35" s="103">
        <v>32187</v>
      </c>
      <c r="Q35" s="104">
        <f>IF(D35&gt;0,O35/D35*100,"-")</f>
        <v>68.769825329325556</v>
      </c>
      <c r="R35" s="103">
        <v>1844</v>
      </c>
      <c r="S35" s="101" t="s">
        <v>256</v>
      </c>
      <c r="T35" s="101"/>
      <c r="U35" s="101"/>
      <c r="V35" s="101"/>
      <c r="W35" s="101" t="s">
        <v>256</v>
      </c>
      <c r="X35" s="101"/>
      <c r="Y35" s="101"/>
      <c r="Z35" s="101"/>
      <c r="AA35" s="189" t="s">
        <v>338</v>
      </c>
      <c r="AB35" s="190"/>
    </row>
    <row r="36" spans="1:28" s="105" customFormat="1" ht="13.5" customHeight="1">
      <c r="A36" s="101" t="s">
        <v>42</v>
      </c>
      <c r="B36" s="102" t="s">
        <v>339</v>
      </c>
      <c r="C36" s="101" t="s">
        <v>340</v>
      </c>
      <c r="D36" s="103">
        <f>+SUM(E36,+I36)</f>
        <v>96802</v>
      </c>
      <c r="E36" s="103">
        <f>+SUM(G36,+H36)</f>
        <v>616</v>
      </c>
      <c r="F36" s="104">
        <f>IF(D36&gt;0,E36/D36*100,"-")</f>
        <v>0.63635048862626808</v>
      </c>
      <c r="G36" s="103">
        <v>616</v>
      </c>
      <c r="H36" s="103">
        <v>0</v>
      </c>
      <c r="I36" s="103">
        <f>+SUM(K36,+M36,+O36)</f>
        <v>96186</v>
      </c>
      <c r="J36" s="104">
        <f>IF(D36&gt;0,I36/D36*100,"-")</f>
        <v>99.363649511373737</v>
      </c>
      <c r="K36" s="103">
        <v>78095</v>
      </c>
      <c r="L36" s="104">
        <f>IF(D36&gt;0,K36/D36*100,"-")</f>
        <v>80.67498605400715</v>
      </c>
      <c r="M36" s="103">
        <v>0</v>
      </c>
      <c r="N36" s="104">
        <f>IF(D36&gt;0,M36/D36*100,"-")</f>
        <v>0</v>
      </c>
      <c r="O36" s="103">
        <v>18091</v>
      </c>
      <c r="P36" s="103">
        <v>1</v>
      </c>
      <c r="Q36" s="104">
        <f>IF(D36&gt;0,O36/D36*100,"-")</f>
        <v>18.688663457366584</v>
      </c>
      <c r="R36" s="103">
        <v>1477</v>
      </c>
      <c r="S36" s="101" t="s">
        <v>256</v>
      </c>
      <c r="T36" s="101"/>
      <c r="U36" s="101"/>
      <c r="V36" s="101"/>
      <c r="W36" s="101" t="s">
        <v>256</v>
      </c>
      <c r="X36" s="101"/>
      <c r="Y36" s="101"/>
      <c r="Z36" s="101"/>
      <c r="AA36" s="189" t="s">
        <v>341</v>
      </c>
      <c r="AB36" s="190"/>
    </row>
    <row r="37" spans="1:28" s="105" customFormat="1" ht="13.5" customHeight="1">
      <c r="A37" s="101" t="s">
        <v>42</v>
      </c>
      <c r="B37" s="102" t="s">
        <v>342</v>
      </c>
      <c r="C37" s="101" t="s">
        <v>343</v>
      </c>
      <c r="D37" s="103">
        <f>+SUM(E37,+I37)</f>
        <v>63733</v>
      </c>
      <c r="E37" s="103">
        <f>+SUM(G37,+H37)</f>
        <v>982</v>
      </c>
      <c r="F37" s="104">
        <f>IF(D37&gt;0,E37/D37*100,"-")</f>
        <v>1.5408030376727913</v>
      </c>
      <c r="G37" s="103">
        <v>982</v>
      </c>
      <c r="H37" s="103">
        <v>0</v>
      </c>
      <c r="I37" s="103">
        <f>+SUM(K37,+M37,+O37)</f>
        <v>62751</v>
      </c>
      <c r="J37" s="104">
        <f>IF(D37&gt;0,I37/D37*100,"-")</f>
        <v>98.459196962327212</v>
      </c>
      <c r="K37" s="103">
        <v>50714</v>
      </c>
      <c r="L37" s="104">
        <f>IF(D37&gt;0,K37/D37*100,"-")</f>
        <v>79.572591906861433</v>
      </c>
      <c r="M37" s="103">
        <v>0</v>
      </c>
      <c r="N37" s="104">
        <f>IF(D37&gt;0,M37/D37*100,"-")</f>
        <v>0</v>
      </c>
      <c r="O37" s="103">
        <v>12037</v>
      </c>
      <c r="P37" s="103">
        <v>9269</v>
      </c>
      <c r="Q37" s="104">
        <f>IF(D37&gt;0,O37/D37*100,"-")</f>
        <v>18.886605055465772</v>
      </c>
      <c r="R37" s="103">
        <v>1030</v>
      </c>
      <c r="S37" s="101" t="s">
        <v>256</v>
      </c>
      <c r="T37" s="101"/>
      <c r="U37" s="101"/>
      <c r="V37" s="101"/>
      <c r="W37" s="101" t="s">
        <v>256</v>
      </c>
      <c r="X37" s="101"/>
      <c r="Y37" s="101"/>
      <c r="Z37" s="101"/>
      <c r="AA37" s="189" t="s">
        <v>344</v>
      </c>
      <c r="AB37" s="190"/>
    </row>
    <row r="38" spans="1:28" s="105" customFormat="1" ht="13.5" customHeight="1">
      <c r="A38" s="101" t="s">
        <v>42</v>
      </c>
      <c r="B38" s="102" t="s">
        <v>345</v>
      </c>
      <c r="C38" s="101" t="s">
        <v>346</v>
      </c>
      <c r="D38" s="103">
        <f>+SUM(E38,+I38)</f>
        <v>50050</v>
      </c>
      <c r="E38" s="103">
        <f>+SUM(G38,+H38)</f>
        <v>1587</v>
      </c>
      <c r="F38" s="104">
        <f>IF(D38&gt;0,E38/D38*100,"-")</f>
        <v>3.1708291708291712</v>
      </c>
      <c r="G38" s="103">
        <v>1587</v>
      </c>
      <c r="H38" s="103">
        <v>0</v>
      </c>
      <c r="I38" s="103">
        <f>+SUM(K38,+M38,+O38)</f>
        <v>48463</v>
      </c>
      <c r="J38" s="104">
        <f>IF(D38&gt;0,I38/D38*100,"-")</f>
        <v>96.829170829170835</v>
      </c>
      <c r="K38" s="103">
        <v>30106</v>
      </c>
      <c r="L38" s="104">
        <f>IF(D38&gt;0,K38/D38*100,"-")</f>
        <v>60.151848151848156</v>
      </c>
      <c r="M38" s="103">
        <v>0</v>
      </c>
      <c r="N38" s="104">
        <f>IF(D38&gt;0,M38/D38*100,"-")</f>
        <v>0</v>
      </c>
      <c r="O38" s="103">
        <v>18357</v>
      </c>
      <c r="P38" s="103">
        <v>16904</v>
      </c>
      <c r="Q38" s="104">
        <f>IF(D38&gt;0,O38/D38*100,"-")</f>
        <v>36.677322677322678</v>
      </c>
      <c r="R38" s="103">
        <v>1831</v>
      </c>
      <c r="S38" s="101"/>
      <c r="T38" s="101"/>
      <c r="U38" s="101"/>
      <c r="V38" s="101" t="s">
        <v>256</v>
      </c>
      <c r="W38" s="101"/>
      <c r="X38" s="101"/>
      <c r="Y38" s="101"/>
      <c r="Z38" s="101" t="s">
        <v>256</v>
      </c>
      <c r="AA38" s="189" t="s">
        <v>347</v>
      </c>
      <c r="AB38" s="190"/>
    </row>
    <row r="39" spans="1:28" s="105" customFormat="1" ht="13.5" customHeight="1">
      <c r="A39" s="101" t="s">
        <v>42</v>
      </c>
      <c r="B39" s="102" t="s">
        <v>348</v>
      </c>
      <c r="C39" s="101" t="s">
        <v>349</v>
      </c>
      <c r="D39" s="103">
        <f>+SUM(E39,+I39)</f>
        <v>39884</v>
      </c>
      <c r="E39" s="103">
        <f>+SUM(G39,+H39)</f>
        <v>6616</v>
      </c>
      <c r="F39" s="104">
        <f>IF(D39&gt;0,E39/D39*100,"-")</f>
        <v>16.588105505967306</v>
      </c>
      <c r="G39" s="103">
        <v>6616</v>
      </c>
      <c r="H39" s="103">
        <v>0</v>
      </c>
      <c r="I39" s="103">
        <f>+SUM(K39,+M39,+O39)</f>
        <v>33268</v>
      </c>
      <c r="J39" s="104">
        <f>IF(D39&gt;0,I39/D39*100,"-")</f>
        <v>83.411894494032694</v>
      </c>
      <c r="K39" s="103">
        <v>0</v>
      </c>
      <c r="L39" s="104">
        <f>IF(D39&gt;0,K39/D39*100,"-")</f>
        <v>0</v>
      </c>
      <c r="M39" s="103">
        <v>0</v>
      </c>
      <c r="N39" s="104">
        <f>IF(D39&gt;0,M39/D39*100,"-")</f>
        <v>0</v>
      </c>
      <c r="O39" s="103">
        <v>33268</v>
      </c>
      <c r="P39" s="103">
        <v>15930</v>
      </c>
      <c r="Q39" s="104">
        <f>IF(D39&gt;0,O39/D39*100,"-")</f>
        <v>83.411894494032694</v>
      </c>
      <c r="R39" s="103">
        <v>330</v>
      </c>
      <c r="S39" s="101" t="s">
        <v>256</v>
      </c>
      <c r="T39" s="101"/>
      <c r="U39" s="101"/>
      <c r="V39" s="101"/>
      <c r="W39" s="101" t="s">
        <v>256</v>
      </c>
      <c r="X39" s="101"/>
      <c r="Y39" s="101"/>
      <c r="Z39" s="101"/>
      <c r="AA39" s="189" t="s">
        <v>350</v>
      </c>
      <c r="AB39" s="190"/>
    </row>
    <row r="40" spans="1:28" s="105" customFormat="1" ht="13.5" customHeight="1">
      <c r="A40" s="101" t="s">
        <v>42</v>
      </c>
      <c r="B40" s="102" t="s">
        <v>351</v>
      </c>
      <c r="C40" s="101" t="s">
        <v>352</v>
      </c>
      <c r="D40" s="103">
        <f>+SUM(E40,+I40)</f>
        <v>37842</v>
      </c>
      <c r="E40" s="103">
        <f>+SUM(G40,+H40)</f>
        <v>4824</v>
      </c>
      <c r="F40" s="104">
        <f>IF(D40&gt;0,E40/D40*100,"-")</f>
        <v>12.747740605676233</v>
      </c>
      <c r="G40" s="103">
        <v>4824</v>
      </c>
      <c r="H40" s="103">
        <v>0</v>
      </c>
      <c r="I40" s="103">
        <f>+SUM(K40,+M40,+O40)</f>
        <v>33018</v>
      </c>
      <c r="J40" s="104">
        <f>IF(D40&gt;0,I40/D40*100,"-")</f>
        <v>87.252259394323772</v>
      </c>
      <c r="K40" s="103">
        <v>0</v>
      </c>
      <c r="L40" s="104">
        <f>IF(D40&gt;0,K40/D40*100,"-")</f>
        <v>0</v>
      </c>
      <c r="M40" s="103">
        <v>0</v>
      </c>
      <c r="N40" s="104">
        <f>IF(D40&gt;0,M40/D40*100,"-")</f>
        <v>0</v>
      </c>
      <c r="O40" s="103">
        <v>33018</v>
      </c>
      <c r="P40" s="103">
        <v>17025</v>
      </c>
      <c r="Q40" s="104">
        <f>IF(D40&gt;0,O40/D40*100,"-")</f>
        <v>87.252259394323772</v>
      </c>
      <c r="R40" s="103">
        <v>436</v>
      </c>
      <c r="S40" s="101" t="s">
        <v>256</v>
      </c>
      <c r="T40" s="101"/>
      <c r="U40" s="101"/>
      <c r="V40" s="101"/>
      <c r="W40" s="101" t="s">
        <v>256</v>
      </c>
      <c r="X40" s="101"/>
      <c r="Y40" s="101"/>
      <c r="Z40" s="101"/>
      <c r="AA40" s="189" t="s">
        <v>353</v>
      </c>
      <c r="AB40" s="190"/>
    </row>
    <row r="41" spans="1:28" s="105" customFormat="1" ht="13.5" customHeight="1">
      <c r="A41" s="101" t="s">
        <v>42</v>
      </c>
      <c r="B41" s="102" t="s">
        <v>354</v>
      </c>
      <c r="C41" s="101" t="s">
        <v>355</v>
      </c>
      <c r="D41" s="103">
        <f>+SUM(E41,+I41)</f>
        <v>79174</v>
      </c>
      <c r="E41" s="103">
        <f>+SUM(G41,+H41)</f>
        <v>7997</v>
      </c>
      <c r="F41" s="104">
        <f>IF(D41&gt;0,E41/D41*100,"-")</f>
        <v>10.100538055422234</v>
      </c>
      <c r="G41" s="103">
        <v>7997</v>
      </c>
      <c r="H41" s="103">
        <v>0</v>
      </c>
      <c r="I41" s="103">
        <f>+SUM(K41,+M41,+O41)</f>
        <v>71177</v>
      </c>
      <c r="J41" s="104">
        <f>IF(D41&gt;0,I41/D41*100,"-")</f>
        <v>89.899461944577766</v>
      </c>
      <c r="K41" s="103">
        <v>22292</v>
      </c>
      <c r="L41" s="104">
        <f>IF(D41&gt;0,K41/D41*100,"-")</f>
        <v>28.155707681814736</v>
      </c>
      <c r="M41" s="103">
        <v>0</v>
      </c>
      <c r="N41" s="104">
        <f>IF(D41&gt;0,M41/D41*100,"-")</f>
        <v>0</v>
      </c>
      <c r="O41" s="103">
        <v>48885</v>
      </c>
      <c r="P41" s="103">
        <v>21377</v>
      </c>
      <c r="Q41" s="104">
        <f>IF(D41&gt;0,O41/D41*100,"-")</f>
        <v>61.743754262763026</v>
      </c>
      <c r="R41" s="103">
        <v>870</v>
      </c>
      <c r="S41" s="101" t="s">
        <v>256</v>
      </c>
      <c r="T41" s="101"/>
      <c r="U41" s="101"/>
      <c r="V41" s="101"/>
      <c r="W41" s="101" t="s">
        <v>256</v>
      </c>
      <c r="X41" s="101"/>
      <c r="Y41" s="101"/>
      <c r="Z41" s="101"/>
      <c r="AA41" s="189" t="s">
        <v>356</v>
      </c>
      <c r="AB41" s="190"/>
    </row>
    <row r="42" spans="1:28" s="105" customFormat="1" ht="13.5" customHeight="1">
      <c r="A42" s="101" t="s">
        <v>42</v>
      </c>
      <c r="B42" s="102" t="s">
        <v>357</v>
      </c>
      <c r="C42" s="101" t="s">
        <v>358</v>
      </c>
      <c r="D42" s="103">
        <f>+SUM(E42,+I42)</f>
        <v>53566</v>
      </c>
      <c r="E42" s="103">
        <f>+SUM(G42,+H42)</f>
        <v>5433</v>
      </c>
      <c r="F42" s="104">
        <f>IF(D42&gt;0,E42/D42*100,"-")</f>
        <v>10.142627786282343</v>
      </c>
      <c r="G42" s="103">
        <v>5433</v>
      </c>
      <c r="H42" s="103">
        <v>0</v>
      </c>
      <c r="I42" s="103">
        <f>+SUM(K42,+M42,+O42)</f>
        <v>48133</v>
      </c>
      <c r="J42" s="104">
        <f>IF(D42&gt;0,I42/D42*100,"-")</f>
        <v>89.857372213717653</v>
      </c>
      <c r="K42" s="103">
        <v>0</v>
      </c>
      <c r="L42" s="104">
        <f>IF(D42&gt;0,K42/D42*100,"-")</f>
        <v>0</v>
      </c>
      <c r="M42" s="103">
        <v>0</v>
      </c>
      <c r="N42" s="104">
        <f>IF(D42&gt;0,M42/D42*100,"-")</f>
        <v>0</v>
      </c>
      <c r="O42" s="103">
        <v>48133</v>
      </c>
      <c r="P42" s="103">
        <v>30025</v>
      </c>
      <c r="Q42" s="104">
        <f>IF(D42&gt;0,O42/D42*100,"-")</f>
        <v>89.857372213717653</v>
      </c>
      <c r="R42" s="103">
        <v>963</v>
      </c>
      <c r="S42" s="101" t="s">
        <v>256</v>
      </c>
      <c r="T42" s="101"/>
      <c r="U42" s="101"/>
      <c r="V42" s="101"/>
      <c r="W42" s="101" t="s">
        <v>256</v>
      </c>
      <c r="X42" s="101"/>
      <c r="Y42" s="101"/>
      <c r="Z42" s="101"/>
      <c r="AA42" s="189" t="s">
        <v>359</v>
      </c>
      <c r="AB42" s="190"/>
    </row>
    <row r="43" spans="1:28" s="105" customFormat="1" ht="13.5" customHeight="1">
      <c r="A43" s="101" t="s">
        <v>42</v>
      </c>
      <c r="B43" s="102" t="s">
        <v>360</v>
      </c>
      <c r="C43" s="101" t="s">
        <v>361</v>
      </c>
      <c r="D43" s="103">
        <f>+SUM(E43,+I43)</f>
        <v>39528</v>
      </c>
      <c r="E43" s="103">
        <f>+SUM(G43,+H43)</f>
        <v>4761</v>
      </c>
      <c r="F43" s="104">
        <f>IF(D43&gt;0,E43/D43*100,"-")</f>
        <v>12.044626593806921</v>
      </c>
      <c r="G43" s="103">
        <v>4732</v>
      </c>
      <c r="H43" s="103">
        <v>29</v>
      </c>
      <c r="I43" s="103">
        <f>+SUM(K43,+M43,+O43)</f>
        <v>34767</v>
      </c>
      <c r="J43" s="104">
        <f>IF(D43&gt;0,I43/D43*100,"-")</f>
        <v>87.955373406193075</v>
      </c>
      <c r="K43" s="103">
        <v>0</v>
      </c>
      <c r="L43" s="104">
        <f>IF(D43&gt;0,K43/D43*100,"-")</f>
        <v>0</v>
      </c>
      <c r="M43" s="103">
        <v>0</v>
      </c>
      <c r="N43" s="104">
        <f>IF(D43&gt;0,M43/D43*100,"-")</f>
        <v>0</v>
      </c>
      <c r="O43" s="103">
        <v>34767</v>
      </c>
      <c r="P43" s="103">
        <v>16450</v>
      </c>
      <c r="Q43" s="104">
        <f>IF(D43&gt;0,O43/D43*100,"-")</f>
        <v>87.955373406193075</v>
      </c>
      <c r="R43" s="103">
        <v>544</v>
      </c>
      <c r="S43" s="101" t="s">
        <v>256</v>
      </c>
      <c r="T43" s="101"/>
      <c r="U43" s="101"/>
      <c r="V43" s="101"/>
      <c r="W43" s="101"/>
      <c r="X43" s="101" t="s">
        <v>256</v>
      </c>
      <c r="Y43" s="101"/>
      <c r="Z43" s="101"/>
      <c r="AA43" s="189" t="s">
        <v>362</v>
      </c>
      <c r="AB43" s="190"/>
    </row>
    <row r="44" spans="1:28" s="105" customFormat="1" ht="13.5" customHeight="1">
      <c r="A44" s="101" t="s">
        <v>42</v>
      </c>
      <c r="B44" s="102" t="s">
        <v>363</v>
      </c>
      <c r="C44" s="101" t="s">
        <v>364</v>
      </c>
      <c r="D44" s="103">
        <f>+SUM(E44,+I44)</f>
        <v>50180</v>
      </c>
      <c r="E44" s="103">
        <f>+SUM(G44,+H44)</f>
        <v>3829</v>
      </c>
      <c r="F44" s="104">
        <f>IF(D44&gt;0,E44/D44*100,"-")</f>
        <v>7.6305300916699874</v>
      </c>
      <c r="G44" s="103">
        <v>3829</v>
      </c>
      <c r="H44" s="103">
        <v>0</v>
      </c>
      <c r="I44" s="103">
        <f>+SUM(K44,+M44,+O44)</f>
        <v>46351</v>
      </c>
      <c r="J44" s="104">
        <f>IF(D44&gt;0,I44/D44*100,"-")</f>
        <v>92.369469908330018</v>
      </c>
      <c r="K44" s="103">
        <v>23647</v>
      </c>
      <c r="L44" s="104">
        <f>IF(D44&gt;0,K44/D44*100,"-")</f>
        <v>47.124352331606218</v>
      </c>
      <c r="M44" s="103">
        <v>1536</v>
      </c>
      <c r="N44" s="104">
        <f>IF(D44&gt;0,M44/D44*100,"-")</f>
        <v>3.060980470306895</v>
      </c>
      <c r="O44" s="103">
        <v>21168</v>
      </c>
      <c r="P44" s="103">
        <v>10861</v>
      </c>
      <c r="Q44" s="104">
        <f>IF(D44&gt;0,O44/D44*100,"-")</f>
        <v>42.184137106416898</v>
      </c>
      <c r="R44" s="103">
        <v>560</v>
      </c>
      <c r="S44" s="101" t="s">
        <v>256</v>
      </c>
      <c r="T44" s="101"/>
      <c r="U44" s="101"/>
      <c r="V44" s="101"/>
      <c r="W44" s="101" t="s">
        <v>256</v>
      </c>
      <c r="X44" s="101"/>
      <c r="Y44" s="101"/>
      <c r="Z44" s="101"/>
      <c r="AA44" s="189" t="s">
        <v>365</v>
      </c>
      <c r="AB44" s="190"/>
    </row>
    <row r="45" spans="1:28" s="105" customFormat="1" ht="13.5" customHeight="1">
      <c r="A45" s="101" t="s">
        <v>42</v>
      </c>
      <c r="B45" s="102" t="s">
        <v>366</v>
      </c>
      <c r="C45" s="101" t="s">
        <v>367</v>
      </c>
      <c r="D45" s="103">
        <f>+SUM(E45,+I45)</f>
        <v>21144</v>
      </c>
      <c r="E45" s="103">
        <f>+SUM(G45,+H45)</f>
        <v>348</v>
      </c>
      <c r="F45" s="104">
        <f>IF(D45&gt;0,E45/D45*100,"-")</f>
        <v>1.6458569807037458</v>
      </c>
      <c r="G45" s="103">
        <v>348</v>
      </c>
      <c r="H45" s="103">
        <v>0</v>
      </c>
      <c r="I45" s="103">
        <f>+SUM(K45,+M45,+O45)</f>
        <v>20796</v>
      </c>
      <c r="J45" s="104">
        <f>IF(D45&gt;0,I45/D45*100,"-")</f>
        <v>98.354143019296259</v>
      </c>
      <c r="K45" s="103">
        <v>19233</v>
      </c>
      <c r="L45" s="104">
        <f>IF(D45&gt;0,K45/D45*100,"-")</f>
        <v>90.961975028376841</v>
      </c>
      <c r="M45" s="103">
        <v>0</v>
      </c>
      <c r="N45" s="104">
        <f>IF(D45&gt;0,M45/D45*100,"-")</f>
        <v>0</v>
      </c>
      <c r="O45" s="103">
        <v>1563</v>
      </c>
      <c r="P45" s="103">
        <v>1045</v>
      </c>
      <c r="Q45" s="104">
        <f>IF(D45&gt;0,O45/D45*100,"-")</f>
        <v>7.3921679909194102</v>
      </c>
      <c r="R45" s="103">
        <v>410</v>
      </c>
      <c r="S45" s="101" t="s">
        <v>256</v>
      </c>
      <c r="T45" s="101"/>
      <c r="U45" s="101"/>
      <c r="V45" s="101"/>
      <c r="W45" s="101" t="s">
        <v>256</v>
      </c>
      <c r="X45" s="101"/>
      <c r="Y45" s="101"/>
      <c r="Z45" s="101"/>
      <c r="AA45" s="189" t="s">
        <v>368</v>
      </c>
      <c r="AB45" s="190"/>
    </row>
    <row r="46" spans="1:28" s="105" customFormat="1" ht="13.5" customHeight="1">
      <c r="A46" s="101" t="s">
        <v>42</v>
      </c>
      <c r="B46" s="102" t="s">
        <v>369</v>
      </c>
      <c r="C46" s="101" t="s">
        <v>370</v>
      </c>
      <c r="D46" s="103">
        <f>+SUM(E46,+I46)</f>
        <v>21346</v>
      </c>
      <c r="E46" s="103">
        <f>+SUM(G46,+H46)</f>
        <v>463</v>
      </c>
      <c r="F46" s="104">
        <f>IF(D46&gt;0,E46/D46*100,"-")</f>
        <v>2.1690246416190386</v>
      </c>
      <c r="G46" s="103">
        <v>463</v>
      </c>
      <c r="H46" s="103">
        <v>0</v>
      </c>
      <c r="I46" s="103">
        <f>+SUM(K46,+M46,+O46)</f>
        <v>20883</v>
      </c>
      <c r="J46" s="104">
        <f>IF(D46&gt;0,I46/D46*100,"-")</f>
        <v>97.830975358380954</v>
      </c>
      <c r="K46" s="103">
        <v>17640</v>
      </c>
      <c r="L46" s="104">
        <f>IF(D46&gt;0,K46/D46*100,"-")</f>
        <v>82.638433430150855</v>
      </c>
      <c r="M46" s="103">
        <v>0</v>
      </c>
      <c r="N46" s="104">
        <f>IF(D46&gt;0,M46/D46*100,"-")</f>
        <v>0</v>
      </c>
      <c r="O46" s="103">
        <v>3243</v>
      </c>
      <c r="P46" s="103">
        <v>1702</v>
      </c>
      <c r="Q46" s="104">
        <f>IF(D46&gt;0,O46/D46*100,"-")</f>
        <v>15.192541928230114</v>
      </c>
      <c r="R46" s="103">
        <v>209</v>
      </c>
      <c r="S46" s="101"/>
      <c r="T46" s="101"/>
      <c r="U46" s="101"/>
      <c r="V46" s="101" t="s">
        <v>256</v>
      </c>
      <c r="W46" s="101"/>
      <c r="X46" s="101"/>
      <c r="Y46" s="101"/>
      <c r="Z46" s="101" t="s">
        <v>256</v>
      </c>
      <c r="AA46" s="189" t="s">
        <v>371</v>
      </c>
      <c r="AB46" s="190"/>
    </row>
    <row r="47" spans="1:28" s="105" customFormat="1" ht="13.5" customHeight="1">
      <c r="A47" s="101" t="s">
        <v>42</v>
      </c>
      <c r="B47" s="102" t="s">
        <v>372</v>
      </c>
      <c r="C47" s="101" t="s">
        <v>373</v>
      </c>
      <c r="D47" s="103">
        <f>+SUM(E47,+I47)</f>
        <v>6272</v>
      </c>
      <c r="E47" s="103">
        <f>+SUM(G47,+H47)</f>
        <v>429</v>
      </c>
      <c r="F47" s="104">
        <f>IF(D47&gt;0,E47/D47*100,"-")</f>
        <v>6.839923469387756</v>
      </c>
      <c r="G47" s="103">
        <v>429</v>
      </c>
      <c r="H47" s="103">
        <v>0</v>
      </c>
      <c r="I47" s="103">
        <f>+SUM(K47,+M47,+O47)</f>
        <v>5843</v>
      </c>
      <c r="J47" s="104">
        <f>IF(D47&gt;0,I47/D47*100,"-")</f>
        <v>93.160076530612244</v>
      </c>
      <c r="K47" s="103">
        <v>0</v>
      </c>
      <c r="L47" s="104">
        <f>IF(D47&gt;0,K47/D47*100,"-")</f>
        <v>0</v>
      </c>
      <c r="M47" s="103">
        <v>0</v>
      </c>
      <c r="N47" s="104">
        <f>IF(D47&gt;0,M47/D47*100,"-")</f>
        <v>0</v>
      </c>
      <c r="O47" s="103">
        <v>5843</v>
      </c>
      <c r="P47" s="103">
        <v>5843</v>
      </c>
      <c r="Q47" s="104">
        <f>IF(D47&gt;0,O47/D47*100,"-")</f>
        <v>93.160076530612244</v>
      </c>
      <c r="R47" s="103">
        <v>87</v>
      </c>
      <c r="S47" s="101" t="s">
        <v>256</v>
      </c>
      <c r="T47" s="101"/>
      <c r="U47" s="101"/>
      <c r="V47" s="101"/>
      <c r="W47" s="101" t="s">
        <v>256</v>
      </c>
      <c r="X47" s="101"/>
      <c r="Y47" s="101"/>
      <c r="Z47" s="101"/>
      <c r="AA47" s="189" t="s">
        <v>374</v>
      </c>
      <c r="AB47" s="190"/>
    </row>
    <row r="48" spans="1:28" s="105" customFormat="1" ht="13.5" customHeight="1">
      <c r="A48" s="101" t="s">
        <v>42</v>
      </c>
      <c r="B48" s="102" t="s">
        <v>375</v>
      </c>
      <c r="C48" s="101" t="s">
        <v>376</v>
      </c>
      <c r="D48" s="103">
        <f>+SUM(E48,+I48)</f>
        <v>15064</v>
      </c>
      <c r="E48" s="103">
        <f>+SUM(G48,+H48)</f>
        <v>1709</v>
      </c>
      <c r="F48" s="104">
        <f>IF(D48&gt;0,E48/D48*100,"-")</f>
        <v>11.344928305894848</v>
      </c>
      <c r="G48" s="103">
        <v>1709</v>
      </c>
      <c r="H48" s="103">
        <v>0</v>
      </c>
      <c r="I48" s="103">
        <f>+SUM(K48,+M48,+O48)</f>
        <v>13355</v>
      </c>
      <c r="J48" s="104">
        <f>IF(D48&gt;0,I48/D48*100,"-")</f>
        <v>88.655071694105146</v>
      </c>
      <c r="K48" s="103">
        <v>0</v>
      </c>
      <c r="L48" s="104">
        <f>IF(D48&gt;0,K48/D48*100,"-")</f>
        <v>0</v>
      </c>
      <c r="M48" s="103">
        <v>0</v>
      </c>
      <c r="N48" s="104">
        <f>IF(D48&gt;0,M48/D48*100,"-")</f>
        <v>0</v>
      </c>
      <c r="O48" s="103">
        <v>13355</v>
      </c>
      <c r="P48" s="103">
        <v>7302</v>
      </c>
      <c r="Q48" s="104">
        <f>IF(D48&gt;0,O48/D48*100,"-")</f>
        <v>88.655071694105146</v>
      </c>
      <c r="R48" s="103">
        <v>342</v>
      </c>
      <c r="S48" s="101" t="s">
        <v>256</v>
      </c>
      <c r="T48" s="101"/>
      <c r="U48" s="101"/>
      <c r="V48" s="101"/>
      <c r="W48" s="101" t="s">
        <v>256</v>
      </c>
      <c r="X48" s="101"/>
      <c r="Y48" s="101"/>
      <c r="Z48" s="101"/>
      <c r="AA48" s="189" t="s">
        <v>377</v>
      </c>
      <c r="AB48" s="190"/>
    </row>
    <row r="49" spans="1:28" s="105" customFormat="1" ht="13.5" customHeight="1">
      <c r="A49" s="101" t="s">
        <v>42</v>
      </c>
      <c r="B49" s="102" t="s">
        <v>378</v>
      </c>
      <c r="C49" s="101" t="s">
        <v>379</v>
      </c>
      <c r="D49" s="103">
        <f>+SUM(E49,+I49)</f>
        <v>14495</v>
      </c>
      <c r="E49" s="103">
        <f>+SUM(G49,+H49)</f>
        <v>2000</v>
      </c>
      <c r="F49" s="104">
        <f>IF(D49&gt;0,E49/D49*100,"-")</f>
        <v>13.797861331493619</v>
      </c>
      <c r="G49" s="103">
        <v>2000</v>
      </c>
      <c r="H49" s="103">
        <v>0</v>
      </c>
      <c r="I49" s="103">
        <f>+SUM(K49,+M49,+O49)</f>
        <v>12495</v>
      </c>
      <c r="J49" s="104">
        <f>IF(D49&gt;0,I49/D49*100,"-")</f>
        <v>86.202138668506379</v>
      </c>
      <c r="K49" s="103">
        <v>0</v>
      </c>
      <c r="L49" s="104">
        <f>IF(D49&gt;0,K49/D49*100,"-")</f>
        <v>0</v>
      </c>
      <c r="M49" s="103">
        <v>0</v>
      </c>
      <c r="N49" s="104">
        <f>IF(D49&gt;0,M49/D49*100,"-")</f>
        <v>0</v>
      </c>
      <c r="O49" s="103">
        <v>12495</v>
      </c>
      <c r="P49" s="103">
        <v>5696</v>
      </c>
      <c r="Q49" s="104">
        <f>IF(D49&gt;0,O49/D49*100,"-")</f>
        <v>86.202138668506379</v>
      </c>
      <c r="R49" s="103">
        <v>229</v>
      </c>
      <c r="S49" s="101" t="s">
        <v>256</v>
      </c>
      <c r="T49" s="101"/>
      <c r="U49" s="101"/>
      <c r="V49" s="101"/>
      <c r="W49" s="101"/>
      <c r="X49" s="101"/>
      <c r="Y49" s="101"/>
      <c r="Z49" s="101" t="s">
        <v>256</v>
      </c>
      <c r="AA49" s="189" t="s">
        <v>380</v>
      </c>
      <c r="AB49" s="190"/>
    </row>
    <row r="50" spans="1:28" s="105" customFormat="1" ht="13.5" customHeight="1">
      <c r="A50" s="101" t="s">
        <v>42</v>
      </c>
      <c r="B50" s="102" t="s">
        <v>381</v>
      </c>
      <c r="C50" s="101" t="s">
        <v>382</v>
      </c>
      <c r="D50" s="103">
        <f>+SUM(E50,+I50)</f>
        <v>16806</v>
      </c>
      <c r="E50" s="103">
        <f>+SUM(G50,+H50)</f>
        <v>2789</v>
      </c>
      <c r="F50" s="104">
        <f>IF(D50&gt;0,E50/D50*100,"-")</f>
        <v>16.595263596334643</v>
      </c>
      <c r="G50" s="103">
        <v>2789</v>
      </c>
      <c r="H50" s="103">
        <v>0</v>
      </c>
      <c r="I50" s="103">
        <f>+SUM(K50,+M50,+O50)</f>
        <v>14017</v>
      </c>
      <c r="J50" s="104">
        <f>IF(D50&gt;0,I50/D50*100,"-")</f>
        <v>83.404736403665353</v>
      </c>
      <c r="K50" s="103">
        <v>0</v>
      </c>
      <c r="L50" s="104">
        <f>IF(D50&gt;0,K50/D50*100,"-")</f>
        <v>0</v>
      </c>
      <c r="M50" s="103">
        <v>0</v>
      </c>
      <c r="N50" s="104">
        <f>IF(D50&gt;0,M50/D50*100,"-")</f>
        <v>0</v>
      </c>
      <c r="O50" s="103">
        <v>14017</v>
      </c>
      <c r="P50" s="103">
        <v>8205</v>
      </c>
      <c r="Q50" s="104">
        <f>IF(D50&gt;0,O50/D50*100,"-")</f>
        <v>83.404736403665353</v>
      </c>
      <c r="R50" s="103">
        <v>294</v>
      </c>
      <c r="S50" s="101" t="s">
        <v>256</v>
      </c>
      <c r="T50" s="101"/>
      <c r="U50" s="101"/>
      <c r="V50" s="101"/>
      <c r="W50" s="101" t="s">
        <v>256</v>
      </c>
      <c r="X50" s="101"/>
      <c r="Y50" s="101"/>
      <c r="Z50" s="101"/>
      <c r="AA50" s="189" t="s">
        <v>383</v>
      </c>
      <c r="AB50" s="190"/>
    </row>
    <row r="51" spans="1:28" s="105" customFormat="1" ht="13.5" customHeight="1">
      <c r="A51" s="101" t="s">
        <v>42</v>
      </c>
      <c r="B51" s="102" t="s">
        <v>384</v>
      </c>
      <c r="C51" s="101" t="s">
        <v>385</v>
      </c>
      <c r="D51" s="103">
        <f>+SUM(E51,+I51)</f>
        <v>7521</v>
      </c>
      <c r="E51" s="103">
        <f>+SUM(G51,+H51)</f>
        <v>581</v>
      </c>
      <c r="F51" s="104">
        <f>IF(D51&gt;0,E51/D51*100,"-")</f>
        <v>7.7250365642866639</v>
      </c>
      <c r="G51" s="103">
        <v>581</v>
      </c>
      <c r="H51" s="103">
        <v>0</v>
      </c>
      <c r="I51" s="103">
        <f>+SUM(K51,+M51,+O51)</f>
        <v>6940</v>
      </c>
      <c r="J51" s="104">
        <f>IF(D51&gt;0,I51/D51*100,"-")</f>
        <v>92.274963435713332</v>
      </c>
      <c r="K51" s="103">
        <v>1076</v>
      </c>
      <c r="L51" s="104">
        <f>IF(D51&gt;0,K51/D51*100,"-")</f>
        <v>14.306608163808004</v>
      </c>
      <c r="M51" s="103">
        <v>0</v>
      </c>
      <c r="N51" s="104">
        <f>IF(D51&gt;0,M51/D51*100,"-")</f>
        <v>0</v>
      </c>
      <c r="O51" s="103">
        <v>5864</v>
      </c>
      <c r="P51" s="103">
        <v>3912</v>
      </c>
      <c r="Q51" s="104">
        <f>IF(D51&gt;0,O51/D51*100,"-")</f>
        <v>77.968355271905338</v>
      </c>
      <c r="R51" s="103">
        <v>224</v>
      </c>
      <c r="S51" s="101" t="s">
        <v>256</v>
      </c>
      <c r="T51" s="101"/>
      <c r="U51" s="101"/>
      <c r="V51" s="101"/>
      <c r="W51" s="101" t="s">
        <v>256</v>
      </c>
      <c r="X51" s="101"/>
      <c r="Y51" s="101"/>
      <c r="Z51" s="101"/>
      <c r="AA51" s="189" t="s">
        <v>386</v>
      </c>
      <c r="AB51" s="190"/>
    </row>
    <row r="52" spans="1:28" s="105" customFormat="1" ht="13.5" customHeight="1">
      <c r="A52" s="101" t="s">
        <v>42</v>
      </c>
      <c r="B52" s="102" t="s">
        <v>387</v>
      </c>
      <c r="C52" s="101" t="s">
        <v>388</v>
      </c>
      <c r="D52" s="103">
        <f>+SUM(E52,+I52)</f>
        <v>24516</v>
      </c>
      <c r="E52" s="103">
        <f>+SUM(G52,+H52)</f>
        <v>3216</v>
      </c>
      <c r="F52" s="104">
        <f>IF(D52&gt;0,E52/D52*100,"-")</f>
        <v>13.11796377875673</v>
      </c>
      <c r="G52" s="103">
        <v>3216</v>
      </c>
      <c r="H52" s="103">
        <v>0</v>
      </c>
      <c r="I52" s="103">
        <f>+SUM(K52,+M52,+O52)</f>
        <v>21300</v>
      </c>
      <c r="J52" s="104">
        <f>IF(D52&gt;0,I52/D52*100,"-")</f>
        <v>86.882036221243268</v>
      </c>
      <c r="K52" s="103">
        <v>0</v>
      </c>
      <c r="L52" s="104">
        <f>IF(D52&gt;0,K52/D52*100,"-")</f>
        <v>0</v>
      </c>
      <c r="M52" s="103">
        <v>0</v>
      </c>
      <c r="N52" s="104">
        <f>IF(D52&gt;0,M52/D52*100,"-")</f>
        <v>0</v>
      </c>
      <c r="O52" s="103">
        <v>21300</v>
      </c>
      <c r="P52" s="103">
        <v>11657</v>
      </c>
      <c r="Q52" s="104">
        <f>IF(D52&gt;0,O52/D52*100,"-")</f>
        <v>86.882036221243268</v>
      </c>
      <c r="R52" s="103">
        <v>304</v>
      </c>
      <c r="S52" s="101" t="s">
        <v>256</v>
      </c>
      <c r="T52" s="101"/>
      <c r="U52" s="101"/>
      <c r="V52" s="101"/>
      <c r="W52" s="101" t="s">
        <v>256</v>
      </c>
      <c r="X52" s="101"/>
      <c r="Y52" s="101"/>
      <c r="Z52" s="101"/>
      <c r="AA52" s="189" t="s">
        <v>389</v>
      </c>
      <c r="AB52" s="190"/>
    </row>
    <row r="53" spans="1:28" s="105" customFormat="1" ht="13.5" customHeight="1">
      <c r="A53" s="101" t="s">
        <v>42</v>
      </c>
      <c r="B53" s="102" t="s">
        <v>390</v>
      </c>
      <c r="C53" s="101" t="s">
        <v>391</v>
      </c>
      <c r="D53" s="103">
        <f>+SUM(E53,+I53)</f>
        <v>12400</v>
      </c>
      <c r="E53" s="103">
        <f>+SUM(G53,+H53)</f>
        <v>1144</v>
      </c>
      <c r="F53" s="104">
        <f>IF(D53&gt;0,E53/D53*100,"-")</f>
        <v>9.2258064516129021</v>
      </c>
      <c r="G53" s="103">
        <v>1144</v>
      </c>
      <c r="H53" s="103">
        <v>0</v>
      </c>
      <c r="I53" s="103">
        <f>+SUM(K53,+M53,+O53)</f>
        <v>11256</v>
      </c>
      <c r="J53" s="104">
        <f>IF(D53&gt;0,I53/D53*100,"-")</f>
        <v>90.774193548387089</v>
      </c>
      <c r="K53" s="103">
        <v>0</v>
      </c>
      <c r="L53" s="104">
        <f>IF(D53&gt;0,K53/D53*100,"-")</f>
        <v>0</v>
      </c>
      <c r="M53" s="103">
        <v>0</v>
      </c>
      <c r="N53" s="104">
        <f>IF(D53&gt;0,M53/D53*100,"-")</f>
        <v>0</v>
      </c>
      <c r="O53" s="103">
        <v>11256</v>
      </c>
      <c r="P53" s="103">
        <v>9805</v>
      </c>
      <c r="Q53" s="104">
        <f>IF(D53&gt;0,O53/D53*100,"-")</f>
        <v>90.774193548387089</v>
      </c>
      <c r="R53" s="103">
        <v>92</v>
      </c>
      <c r="S53" s="101" t="s">
        <v>256</v>
      </c>
      <c r="T53" s="101"/>
      <c r="U53" s="101"/>
      <c r="V53" s="101"/>
      <c r="W53" s="101" t="s">
        <v>256</v>
      </c>
      <c r="X53" s="101"/>
      <c r="Y53" s="101"/>
      <c r="Z53" s="101"/>
      <c r="AA53" s="189" t="s">
        <v>392</v>
      </c>
      <c r="AB53" s="190"/>
    </row>
    <row r="54" spans="1:28" s="105" customFormat="1" ht="13.5" customHeight="1">
      <c r="A54" s="101" t="s">
        <v>42</v>
      </c>
      <c r="B54" s="102" t="s">
        <v>393</v>
      </c>
      <c r="C54" s="101" t="s">
        <v>394</v>
      </c>
      <c r="D54" s="103">
        <f>+SUM(E54,+I54)</f>
        <v>7255</v>
      </c>
      <c r="E54" s="103">
        <f>+SUM(G54,+H54)</f>
        <v>295</v>
      </c>
      <c r="F54" s="104">
        <f>IF(D54&gt;0,E54/D54*100,"-")</f>
        <v>4.0661612680909718</v>
      </c>
      <c r="G54" s="103">
        <v>295</v>
      </c>
      <c r="H54" s="103">
        <v>0</v>
      </c>
      <c r="I54" s="103">
        <f>+SUM(K54,+M54,+O54)</f>
        <v>6960</v>
      </c>
      <c r="J54" s="104">
        <f>IF(D54&gt;0,I54/D54*100,"-")</f>
        <v>95.93383873190902</v>
      </c>
      <c r="K54" s="103">
        <v>0</v>
      </c>
      <c r="L54" s="104">
        <f>IF(D54&gt;0,K54/D54*100,"-")</f>
        <v>0</v>
      </c>
      <c r="M54" s="103">
        <v>0</v>
      </c>
      <c r="N54" s="104">
        <f>IF(D54&gt;0,M54/D54*100,"-")</f>
        <v>0</v>
      </c>
      <c r="O54" s="103">
        <v>6960</v>
      </c>
      <c r="P54" s="103">
        <v>5087</v>
      </c>
      <c r="Q54" s="104">
        <f>IF(D54&gt;0,O54/D54*100,"-")</f>
        <v>95.93383873190902</v>
      </c>
      <c r="R54" s="103">
        <v>39</v>
      </c>
      <c r="S54" s="101" t="s">
        <v>256</v>
      </c>
      <c r="T54" s="101"/>
      <c r="U54" s="101"/>
      <c r="V54" s="101"/>
      <c r="W54" s="101" t="s">
        <v>256</v>
      </c>
      <c r="X54" s="101"/>
      <c r="Y54" s="101"/>
      <c r="Z54" s="101"/>
      <c r="AA54" s="189" t="s">
        <v>395</v>
      </c>
      <c r="AB54" s="190"/>
    </row>
    <row r="55" spans="1:28" s="105" customFormat="1" ht="13.5" customHeight="1">
      <c r="A55" s="101" t="s">
        <v>42</v>
      </c>
      <c r="B55" s="102" t="s">
        <v>396</v>
      </c>
      <c r="C55" s="101" t="s">
        <v>397</v>
      </c>
      <c r="D55" s="103">
        <f>+SUM(E55,+I55)</f>
        <v>14674</v>
      </c>
      <c r="E55" s="103">
        <f>+SUM(G55,+H55)</f>
        <v>880</v>
      </c>
      <c r="F55" s="104">
        <f>IF(D55&gt;0,E55/D55*100,"-")</f>
        <v>5.9970014992503744</v>
      </c>
      <c r="G55" s="103">
        <v>880</v>
      </c>
      <c r="H55" s="103">
        <v>0</v>
      </c>
      <c r="I55" s="103">
        <f>+SUM(K55,+M55,+O55)</f>
        <v>13794</v>
      </c>
      <c r="J55" s="104">
        <f>IF(D55&gt;0,I55/D55*100,"-")</f>
        <v>94.002998500749626</v>
      </c>
      <c r="K55" s="103">
        <v>3879</v>
      </c>
      <c r="L55" s="104">
        <f>IF(D55&gt;0,K55/D55*100,"-")</f>
        <v>26.434510017718416</v>
      </c>
      <c r="M55" s="103">
        <v>0</v>
      </c>
      <c r="N55" s="104">
        <f>IF(D55&gt;0,M55/D55*100,"-")</f>
        <v>0</v>
      </c>
      <c r="O55" s="103">
        <v>9915</v>
      </c>
      <c r="P55" s="103">
        <v>7121</v>
      </c>
      <c r="Q55" s="104">
        <f>IF(D55&gt;0,O55/D55*100,"-")</f>
        <v>67.568488483031203</v>
      </c>
      <c r="R55" s="103">
        <v>91</v>
      </c>
      <c r="S55" s="101" t="s">
        <v>256</v>
      </c>
      <c r="T55" s="101"/>
      <c r="U55" s="101"/>
      <c r="V55" s="101"/>
      <c r="W55" s="101" t="s">
        <v>256</v>
      </c>
      <c r="X55" s="101"/>
      <c r="Y55" s="101"/>
      <c r="Z55" s="101"/>
      <c r="AA55" s="189" t="s">
        <v>398</v>
      </c>
      <c r="AB55" s="190"/>
    </row>
    <row r="56" spans="1:28" s="105" customFormat="1" ht="13.5" customHeight="1">
      <c r="A56" s="101" t="s">
        <v>42</v>
      </c>
      <c r="B56" s="102" t="s">
        <v>399</v>
      </c>
      <c r="C56" s="101" t="s">
        <v>400</v>
      </c>
      <c r="D56" s="103">
        <f>+SUM(E56,+I56)</f>
        <v>11706</v>
      </c>
      <c r="E56" s="103">
        <f>+SUM(G56,+H56)</f>
        <v>945</v>
      </c>
      <c r="F56" s="104">
        <f>IF(D56&gt;0,E56/D56*100,"-")</f>
        <v>8.0727831881086622</v>
      </c>
      <c r="G56" s="103">
        <v>945</v>
      </c>
      <c r="H56" s="103">
        <v>0</v>
      </c>
      <c r="I56" s="103">
        <f>+SUM(K56,+M56,+O56)</f>
        <v>10761</v>
      </c>
      <c r="J56" s="104">
        <f>IF(D56&gt;0,I56/D56*100,"-")</f>
        <v>91.927216811891327</v>
      </c>
      <c r="K56" s="103">
        <v>0</v>
      </c>
      <c r="L56" s="104">
        <f>IF(D56&gt;0,K56/D56*100,"-")</f>
        <v>0</v>
      </c>
      <c r="M56" s="103">
        <v>2246</v>
      </c>
      <c r="N56" s="104">
        <f>IF(D56&gt;0,M56/D56*100,"-")</f>
        <v>19.186741841790536</v>
      </c>
      <c r="O56" s="103">
        <v>8515</v>
      </c>
      <c r="P56" s="103">
        <v>4797</v>
      </c>
      <c r="Q56" s="104">
        <f>IF(D56&gt;0,O56/D56*100,"-")</f>
        <v>72.740474970100806</v>
      </c>
      <c r="R56" s="103">
        <v>114</v>
      </c>
      <c r="S56" s="101" t="s">
        <v>256</v>
      </c>
      <c r="T56" s="101"/>
      <c r="U56" s="101"/>
      <c r="V56" s="101"/>
      <c r="W56" s="101" t="s">
        <v>256</v>
      </c>
      <c r="X56" s="101"/>
      <c r="Y56" s="101"/>
      <c r="Z56" s="101"/>
      <c r="AA56" s="189" t="s">
        <v>401</v>
      </c>
      <c r="AB56" s="190"/>
    </row>
    <row r="57" spans="1:28" s="105" customFormat="1" ht="13.5" customHeight="1">
      <c r="A57" s="101" t="s">
        <v>42</v>
      </c>
      <c r="B57" s="102" t="s">
        <v>402</v>
      </c>
      <c r="C57" s="101" t="s">
        <v>403</v>
      </c>
      <c r="D57" s="103">
        <f>+SUM(E57,+I57)</f>
        <v>7279</v>
      </c>
      <c r="E57" s="103">
        <f>+SUM(G57,+H57)</f>
        <v>686</v>
      </c>
      <c r="F57" s="104">
        <f>IF(D57&gt;0,E57/D57*100,"-")</f>
        <v>9.4243714795988467</v>
      </c>
      <c r="G57" s="103">
        <v>686</v>
      </c>
      <c r="H57" s="103">
        <v>0</v>
      </c>
      <c r="I57" s="103">
        <f>+SUM(K57,+M57,+O57)</f>
        <v>6593</v>
      </c>
      <c r="J57" s="104">
        <f>IF(D57&gt;0,I57/D57*100,"-")</f>
        <v>90.575628520401153</v>
      </c>
      <c r="K57" s="103">
        <v>0</v>
      </c>
      <c r="L57" s="104">
        <f>IF(D57&gt;0,K57/D57*100,"-")</f>
        <v>0</v>
      </c>
      <c r="M57" s="103">
        <v>0</v>
      </c>
      <c r="N57" s="104">
        <f>IF(D57&gt;0,M57/D57*100,"-")</f>
        <v>0</v>
      </c>
      <c r="O57" s="103">
        <v>6593</v>
      </c>
      <c r="P57" s="103">
        <v>5500</v>
      </c>
      <c r="Q57" s="104">
        <f>IF(D57&gt;0,O57/D57*100,"-")</f>
        <v>90.575628520401153</v>
      </c>
      <c r="R57" s="103">
        <v>76</v>
      </c>
      <c r="S57" s="101" t="s">
        <v>256</v>
      </c>
      <c r="T57" s="101"/>
      <c r="U57" s="101"/>
      <c r="V57" s="101"/>
      <c r="W57" s="101" t="s">
        <v>256</v>
      </c>
      <c r="X57" s="101"/>
      <c r="Y57" s="101"/>
      <c r="Z57" s="101"/>
      <c r="AA57" s="189" t="s">
        <v>404</v>
      </c>
      <c r="AB57" s="190"/>
    </row>
    <row r="58" spans="1:28" s="105" customFormat="1" ht="13.5" customHeight="1">
      <c r="A58" s="101" t="s">
        <v>42</v>
      </c>
      <c r="B58" s="102" t="s">
        <v>405</v>
      </c>
      <c r="C58" s="101" t="s">
        <v>406</v>
      </c>
      <c r="D58" s="103">
        <f>+SUM(E58,+I58)</f>
        <v>8415</v>
      </c>
      <c r="E58" s="103">
        <f>+SUM(G58,+H58)</f>
        <v>340</v>
      </c>
      <c r="F58" s="104">
        <f>IF(D58&gt;0,E58/D58*100,"-")</f>
        <v>4.0404040404040407</v>
      </c>
      <c r="G58" s="103">
        <v>340</v>
      </c>
      <c r="H58" s="103">
        <v>0</v>
      </c>
      <c r="I58" s="103">
        <f>+SUM(K58,+M58,+O58)</f>
        <v>8075</v>
      </c>
      <c r="J58" s="104">
        <f>IF(D58&gt;0,I58/D58*100,"-")</f>
        <v>95.959595959595958</v>
      </c>
      <c r="K58" s="103">
        <v>0</v>
      </c>
      <c r="L58" s="104">
        <f>IF(D58&gt;0,K58/D58*100,"-")</f>
        <v>0</v>
      </c>
      <c r="M58" s="103">
        <v>0</v>
      </c>
      <c r="N58" s="104">
        <f>IF(D58&gt;0,M58/D58*100,"-")</f>
        <v>0</v>
      </c>
      <c r="O58" s="103">
        <v>8075</v>
      </c>
      <c r="P58" s="103">
        <v>6534</v>
      </c>
      <c r="Q58" s="104">
        <f>IF(D58&gt;0,O58/D58*100,"-")</f>
        <v>95.959595959595958</v>
      </c>
      <c r="R58" s="103">
        <v>42</v>
      </c>
      <c r="S58" s="101" t="s">
        <v>256</v>
      </c>
      <c r="T58" s="101"/>
      <c r="U58" s="101"/>
      <c r="V58" s="101"/>
      <c r="W58" s="101" t="s">
        <v>256</v>
      </c>
      <c r="X58" s="101"/>
      <c r="Y58" s="101"/>
      <c r="Z58" s="101"/>
      <c r="AA58" s="189" t="s">
        <v>407</v>
      </c>
      <c r="AB58" s="190"/>
    </row>
    <row r="59" spans="1:28" s="105" customFormat="1" ht="13.5" customHeight="1">
      <c r="A59" s="101" t="s">
        <v>42</v>
      </c>
      <c r="B59" s="102" t="s">
        <v>408</v>
      </c>
      <c r="C59" s="101" t="s">
        <v>409</v>
      </c>
      <c r="D59" s="103">
        <f>+SUM(E59,+I59)</f>
        <v>9586</v>
      </c>
      <c r="E59" s="103">
        <f>+SUM(G59,+H59)</f>
        <v>1146</v>
      </c>
      <c r="F59" s="104">
        <f>IF(D59&gt;0,E59/D59*100,"-")</f>
        <v>11.954934279157104</v>
      </c>
      <c r="G59" s="103">
        <v>1129</v>
      </c>
      <c r="H59" s="103">
        <v>17</v>
      </c>
      <c r="I59" s="103">
        <f>+SUM(K59,+M59,+O59)</f>
        <v>8440</v>
      </c>
      <c r="J59" s="104">
        <f>IF(D59&gt;0,I59/D59*100,"-")</f>
        <v>88.045065720842899</v>
      </c>
      <c r="K59" s="103">
        <v>0</v>
      </c>
      <c r="L59" s="104">
        <f>IF(D59&gt;0,K59/D59*100,"-")</f>
        <v>0</v>
      </c>
      <c r="M59" s="103">
        <v>171</v>
      </c>
      <c r="N59" s="104">
        <f>IF(D59&gt;0,M59/D59*100,"-")</f>
        <v>1.7838514500312956</v>
      </c>
      <c r="O59" s="103">
        <v>8269</v>
      </c>
      <c r="P59" s="103">
        <v>3644</v>
      </c>
      <c r="Q59" s="104">
        <f>IF(D59&gt;0,O59/D59*100,"-")</f>
        <v>86.261214270811607</v>
      </c>
      <c r="R59" s="103">
        <v>50</v>
      </c>
      <c r="S59" s="101" t="s">
        <v>256</v>
      </c>
      <c r="T59" s="101"/>
      <c r="U59" s="101"/>
      <c r="V59" s="101"/>
      <c r="W59" s="101"/>
      <c r="X59" s="101" t="s">
        <v>256</v>
      </c>
      <c r="Y59" s="101"/>
      <c r="Z59" s="101"/>
      <c r="AA59" s="189" t="s">
        <v>410</v>
      </c>
      <c r="AB59" s="190"/>
    </row>
    <row r="60" spans="1:28" s="105" customFormat="1" ht="13.5" customHeight="1">
      <c r="A60" s="101" t="s">
        <v>42</v>
      </c>
      <c r="B60" s="102" t="s">
        <v>411</v>
      </c>
      <c r="C60" s="101" t="s">
        <v>412</v>
      </c>
      <c r="D60" s="103">
        <f>+SUM(E60,+I60)</f>
        <v>7723</v>
      </c>
      <c r="E60" s="103">
        <f>+SUM(G60,+H60)</f>
        <v>982</v>
      </c>
      <c r="F60" s="104">
        <f>IF(D60&gt;0,E60/D60*100,"-")</f>
        <v>12.715266088307652</v>
      </c>
      <c r="G60" s="103">
        <v>969</v>
      </c>
      <c r="H60" s="103">
        <v>13</v>
      </c>
      <c r="I60" s="103">
        <f>+SUM(K60,+M60,+O60)</f>
        <v>6741</v>
      </c>
      <c r="J60" s="104">
        <f>IF(D60&gt;0,I60/D60*100,"-")</f>
        <v>87.284733911692342</v>
      </c>
      <c r="K60" s="103">
        <v>0</v>
      </c>
      <c r="L60" s="104">
        <f>IF(D60&gt;0,K60/D60*100,"-")</f>
        <v>0</v>
      </c>
      <c r="M60" s="103">
        <v>0</v>
      </c>
      <c r="N60" s="104">
        <f>IF(D60&gt;0,M60/D60*100,"-")</f>
        <v>0</v>
      </c>
      <c r="O60" s="103">
        <v>6741</v>
      </c>
      <c r="P60" s="103">
        <v>3470</v>
      </c>
      <c r="Q60" s="104">
        <f>IF(D60&gt;0,O60/D60*100,"-")</f>
        <v>87.284733911692342</v>
      </c>
      <c r="R60" s="103">
        <v>42</v>
      </c>
      <c r="S60" s="101" t="s">
        <v>256</v>
      </c>
      <c r="T60" s="101"/>
      <c r="U60" s="101"/>
      <c r="V60" s="101"/>
      <c r="W60" s="101"/>
      <c r="X60" s="101" t="s">
        <v>256</v>
      </c>
      <c r="Y60" s="101"/>
      <c r="Z60" s="101"/>
      <c r="AA60" s="189" t="s">
        <v>413</v>
      </c>
      <c r="AB60" s="190"/>
    </row>
    <row r="61" spans="1:28" s="105" customFormat="1" ht="13.5" customHeight="1">
      <c r="A61" s="101" t="s">
        <v>42</v>
      </c>
      <c r="B61" s="102" t="s">
        <v>414</v>
      </c>
      <c r="C61" s="101" t="s">
        <v>415</v>
      </c>
      <c r="D61" s="103">
        <f>+SUM(E61,+I61)</f>
        <v>8261</v>
      </c>
      <c r="E61" s="103">
        <f>+SUM(G61,+H61)</f>
        <v>1513</v>
      </c>
      <c r="F61" s="104">
        <f>IF(D61&gt;0,E61/D61*100,"-")</f>
        <v>18.314973974095146</v>
      </c>
      <c r="G61" s="103">
        <v>1513</v>
      </c>
      <c r="H61" s="103">
        <v>0</v>
      </c>
      <c r="I61" s="103">
        <f>+SUM(K61,+M61,+O61)</f>
        <v>6748</v>
      </c>
      <c r="J61" s="104">
        <f>IF(D61&gt;0,I61/D61*100,"-")</f>
        <v>81.685026025904847</v>
      </c>
      <c r="K61" s="103">
        <v>0</v>
      </c>
      <c r="L61" s="104">
        <f>IF(D61&gt;0,K61/D61*100,"-")</f>
        <v>0</v>
      </c>
      <c r="M61" s="103">
        <v>0</v>
      </c>
      <c r="N61" s="104">
        <f>IF(D61&gt;0,M61/D61*100,"-")</f>
        <v>0</v>
      </c>
      <c r="O61" s="103">
        <v>6748</v>
      </c>
      <c r="P61" s="103">
        <v>2480</v>
      </c>
      <c r="Q61" s="104">
        <f>IF(D61&gt;0,O61/D61*100,"-")</f>
        <v>81.685026025904847</v>
      </c>
      <c r="R61" s="103">
        <v>38</v>
      </c>
      <c r="S61" s="101" t="s">
        <v>256</v>
      </c>
      <c r="T61" s="101"/>
      <c r="U61" s="101"/>
      <c r="V61" s="101"/>
      <c r="W61" s="101" t="s">
        <v>256</v>
      </c>
      <c r="X61" s="101"/>
      <c r="Y61" s="101"/>
      <c r="Z61" s="101"/>
      <c r="AA61" s="189" t="s">
        <v>416</v>
      </c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  <row r="208" spans="1:28" s="105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  <c r="AA208" s="190"/>
      <c r="AB208" s="190"/>
    </row>
    <row r="209" spans="1:28" s="105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  <c r="AA209" s="190"/>
      <c r="AB209" s="190"/>
    </row>
    <row r="210" spans="1:28" s="105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  <c r="AA210" s="190"/>
      <c r="AB210" s="190"/>
    </row>
    <row r="211" spans="1:28" s="105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  <c r="AA211" s="190"/>
      <c r="AB211" s="190"/>
    </row>
    <row r="212" spans="1:28" s="105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  <c r="AA212" s="190"/>
      <c r="AB212" s="190"/>
    </row>
    <row r="213" spans="1:28" s="105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  <c r="AA213" s="190"/>
      <c r="AB213" s="190"/>
    </row>
    <row r="214" spans="1:28" s="105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  <c r="AA214" s="190"/>
      <c r="AB214" s="190"/>
    </row>
    <row r="215" spans="1:28" s="105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  <c r="AA215" s="190"/>
      <c r="AB215" s="190"/>
    </row>
    <row r="216" spans="1:28" s="105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  <c r="AA216" s="190"/>
      <c r="AB216" s="190"/>
    </row>
    <row r="217" spans="1:28" s="105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  <c r="AA217" s="190"/>
      <c r="AB217" s="190"/>
    </row>
    <row r="218" spans="1:28" s="105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  <c r="AA218" s="190"/>
      <c r="AB218" s="190"/>
    </row>
    <row r="219" spans="1:28" s="105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  <c r="AA219" s="190"/>
      <c r="AB219" s="190"/>
    </row>
    <row r="220" spans="1:28" s="105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  <c r="AA220" s="190"/>
      <c r="AB220" s="190"/>
    </row>
    <row r="221" spans="1:28" s="105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  <c r="AA221" s="190"/>
      <c r="AB221" s="190"/>
    </row>
    <row r="222" spans="1:28" s="105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  <c r="AA222" s="190"/>
      <c r="AB222" s="190"/>
    </row>
    <row r="223" spans="1:28" s="105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  <c r="AA223" s="190"/>
      <c r="AB223" s="190"/>
    </row>
    <row r="224" spans="1:28" s="105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  <c r="AA224" s="190"/>
      <c r="AB224" s="190"/>
    </row>
    <row r="225" spans="1:28" s="105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  <c r="AA225" s="190"/>
      <c r="AB225" s="190"/>
    </row>
    <row r="226" spans="1:28" s="105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  <c r="AA226" s="190"/>
      <c r="AB226" s="190"/>
    </row>
    <row r="227" spans="1:28" s="105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  <c r="AA227" s="190"/>
      <c r="AB227" s="190"/>
    </row>
    <row r="228" spans="1:28" s="105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  <c r="AA228" s="190"/>
      <c r="AB228" s="190"/>
    </row>
    <row r="229" spans="1:28" s="105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  <c r="AA229" s="190"/>
      <c r="AB229" s="190"/>
    </row>
    <row r="230" spans="1:28" s="105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  <c r="AA230" s="190"/>
      <c r="AB230" s="190"/>
    </row>
    <row r="231" spans="1:28" s="105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  <c r="AA231" s="190"/>
      <c r="AB231" s="190"/>
    </row>
    <row r="232" spans="1:28" s="105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  <c r="AA232" s="190"/>
      <c r="AB232" s="190"/>
    </row>
    <row r="233" spans="1:28" s="105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  <c r="AA233" s="190"/>
      <c r="AB233" s="190"/>
    </row>
    <row r="234" spans="1:28" s="105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  <c r="AA234" s="190"/>
      <c r="AB234" s="190"/>
    </row>
    <row r="235" spans="1:28" s="105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  <c r="AA235" s="190"/>
      <c r="AB235" s="190"/>
    </row>
    <row r="236" spans="1:28" s="105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  <c r="AA236" s="190"/>
      <c r="AB236" s="190"/>
    </row>
    <row r="237" spans="1:28" s="105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  <c r="AA237" s="190"/>
      <c r="AB237" s="190"/>
    </row>
    <row r="238" spans="1:28" s="105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  <c r="AA238" s="190"/>
      <c r="AB238" s="190"/>
    </row>
    <row r="239" spans="1:28" s="105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  <c r="AA239" s="190"/>
      <c r="AB239" s="190"/>
    </row>
    <row r="240" spans="1:28" s="105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  <c r="AA240" s="190"/>
      <c r="AB240" s="190"/>
    </row>
    <row r="241" spans="1:28" s="105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  <c r="AA241" s="190"/>
      <c r="AB241" s="190"/>
    </row>
    <row r="242" spans="1:28" s="105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  <c r="AA242" s="190"/>
      <c r="AB242" s="190"/>
    </row>
    <row r="243" spans="1:28" s="105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  <c r="AA243" s="190"/>
      <c r="AB243" s="190"/>
    </row>
    <row r="244" spans="1:28" s="105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  <c r="AA244" s="190"/>
      <c r="AB244" s="190"/>
    </row>
    <row r="245" spans="1:28" s="105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  <c r="AA245" s="190"/>
      <c r="AB245" s="190"/>
    </row>
    <row r="246" spans="1:28" s="105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  <c r="AA246" s="190"/>
      <c r="AB246" s="190"/>
    </row>
    <row r="247" spans="1:28" s="105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  <c r="AA247" s="190"/>
      <c r="AB247" s="190"/>
    </row>
    <row r="248" spans="1:28" s="105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  <c r="AA248" s="190"/>
      <c r="AB248" s="190"/>
    </row>
    <row r="249" spans="1:28" s="105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  <c r="AA249" s="190"/>
      <c r="AB249" s="190"/>
    </row>
    <row r="250" spans="1:28" s="105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  <c r="AA250" s="190"/>
      <c r="AB250" s="190"/>
    </row>
    <row r="251" spans="1:28" s="105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  <c r="AA251" s="190"/>
      <c r="AB251" s="190"/>
    </row>
    <row r="252" spans="1:28" s="105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  <c r="AA252" s="190"/>
      <c r="AB252" s="190"/>
    </row>
    <row r="253" spans="1:28" s="105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  <c r="AA253" s="190"/>
      <c r="AB253" s="190"/>
    </row>
    <row r="254" spans="1:28" s="105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  <c r="AA254" s="190"/>
      <c r="AB254" s="190"/>
    </row>
    <row r="255" spans="1:28" s="105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  <c r="AA255" s="190"/>
      <c r="AB255" s="190"/>
    </row>
    <row r="256" spans="1:28" s="105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  <c r="AA256" s="190"/>
      <c r="AB256" s="190"/>
    </row>
    <row r="257" spans="1:28" s="105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  <c r="AA257" s="190"/>
      <c r="AB257" s="190"/>
    </row>
    <row r="258" spans="1:28" s="105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  <c r="AA258" s="190"/>
      <c r="AB258" s="190"/>
    </row>
    <row r="259" spans="1:28" s="105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  <c r="AA259" s="190"/>
      <c r="AB259" s="190"/>
    </row>
    <row r="260" spans="1:28" s="105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  <c r="AA260" s="190"/>
      <c r="AB260" s="190"/>
    </row>
    <row r="261" spans="1:28" s="105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  <c r="AA261" s="190"/>
      <c r="AB261" s="190"/>
    </row>
    <row r="262" spans="1:28" s="105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  <c r="AA262" s="190"/>
      <c r="AB262" s="190"/>
    </row>
    <row r="263" spans="1:28" s="105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  <c r="AA263" s="190"/>
      <c r="AB263" s="190"/>
    </row>
    <row r="264" spans="1:28" s="105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  <c r="AA264" s="190"/>
      <c r="AB264" s="190"/>
    </row>
    <row r="265" spans="1:28" s="105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  <c r="AA265" s="190"/>
      <c r="AB265" s="190"/>
    </row>
    <row r="266" spans="1:28" s="105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  <c r="AA266" s="190"/>
      <c r="AB266" s="190"/>
    </row>
    <row r="267" spans="1:28" s="105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  <c r="AA267" s="190"/>
      <c r="AB267" s="190"/>
    </row>
    <row r="268" spans="1:28" s="105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  <c r="AA268" s="190"/>
      <c r="AB268" s="190"/>
    </row>
    <row r="269" spans="1:28" s="105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  <c r="AA269" s="190"/>
      <c r="AB269" s="190"/>
    </row>
    <row r="270" spans="1:28" s="105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  <c r="AA270" s="190"/>
      <c r="AB270" s="190"/>
    </row>
    <row r="271" spans="1:28" s="105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  <c r="AA271" s="190"/>
      <c r="AB271" s="190"/>
    </row>
    <row r="272" spans="1:28" s="105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  <c r="AA272" s="190"/>
      <c r="AB272" s="190"/>
    </row>
    <row r="273" spans="1:28" s="105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  <c r="AA273" s="190"/>
      <c r="AB273" s="190"/>
    </row>
    <row r="274" spans="1:28" s="105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  <c r="AA274" s="190"/>
      <c r="AB274" s="190"/>
    </row>
    <row r="275" spans="1:28" s="105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  <c r="AA275" s="190"/>
      <c r="AB275" s="190"/>
    </row>
    <row r="276" spans="1:28" s="105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  <c r="AA276" s="190"/>
      <c r="AB276" s="190"/>
    </row>
    <row r="277" spans="1:28" s="105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  <c r="AA277" s="190"/>
      <c r="AB277" s="190"/>
    </row>
    <row r="278" spans="1:28" s="105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  <c r="AA278" s="190"/>
      <c r="AB278" s="190"/>
    </row>
    <row r="279" spans="1:28" s="105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  <c r="AA279" s="190"/>
      <c r="AB279" s="190"/>
    </row>
    <row r="280" spans="1:28" s="105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  <c r="AA280" s="190"/>
      <c r="AB280" s="190"/>
    </row>
    <row r="281" spans="1:28" s="105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  <c r="AA281" s="190"/>
      <c r="AB281" s="190"/>
    </row>
    <row r="282" spans="1:28" s="105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  <c r="AA282" s="190"/>
      <c r="AB282" s="190"/>
    </row>
    <row r="283" spans="1:28" s="105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  <c r="AA283" s="190"/>
      <c r="AB283" s="190"/>
    </row>
    <row r="284" spans="1:28" s="105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  <c r="AA284" s="190"/>
      <c r="AB284" s="190"/>
    </row>
    <row r="285" spans="1:28" s="105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  <c r="AA285" s="190"/>
      <c r="AB285" s="190"/>
    </row>
    <row r="286" spans="1:28" s="105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  <c r="AA286" s="190"/>
      <c r="AB286" s="190"/>
    </row>
    <row r="287" spans="1:28" s="105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  <c r="AA287" s="190"/>
      <c r="AB287" s="190"/>
    </row>
    <row r="288" spans="1:28" s="105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  <c r="AA288" s="190"/>
      <c r="AB288" s="190"/>
    </row>
    <row r="289" spans="1:28" s="105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  <c r="AA289" s="190"/>
      <c r="AB289" s="190"/>
    </row>
    <row r="290" spans="1:28" s="105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  <c r="AA290" s="190"/>
      <c r="AB290" s="190"/>
    </row>
    <row r="291" spans="1:28" s="105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  <c r="AA291" s="190"/>
      <c r="AB291" s="190"/>
    </row>
    <row r="292" spans="1:28" s="105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  <c r="AA292" s="190"/>
      <c r="AB292" s="190"/>
    </row>
    <row r="293" spans="1:28" s="105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  <c r="AA293" s="190"/>
      <c r="AB293" s="190"/>
    </row>
    <row r="294" spans="1:28" s="105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  <c r="AA294" s="190"/>
      <c r="AB294" s="190"/>
    </row>
    <row r="295" spans="1:28" s="105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  <c r="AA295" s="190"/>
      <c r="AB295" s="190"/>
    </row>
    <row r="296" spans="1:28" s="105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  <c r="AA296" s="190"/>
      <c r="AB296" s="190"/>
    </row>
    <row r="297" spans="1:28" s="105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  <c r="AA297" s="190"/>
      <c r="AB297" s="190"/>
    </row>
    <row r="298" spans="1:28" s="105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  <c r="AA298" s="190"/>
      <c r="AB298" s="190"/>
    </row>
    <row r="299" spans="1:28" s="105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  <c r="AA299" s="190"/>
      <c r="AB299" s="190"/>
    </row>
    <row r="300" spans="1:28" s="105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  <c r="AA300" s="190"/>
      <c r="AB300" s="190"/>
    </row>
    <row r="301" spans="1:28" s="105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  <c r="AA301" s="190"/>
      <c r="AB301" s="190"/>
    </row>
    <row r="302" spans="1:28" s="105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  <c r="AA302" s="190"/>
      <c r="AB302" s="190"/>
    </row>
    <row r="303" spans="1:28" s="105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  <c r="AA303" s="190"/>
      <c r="AB303" s="190"/>
    </row>
    <row r="304" spans="1:28" s="105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  <c r="AA304" s="190"/>
      <c r="AB304" s="190"/>
    </row>
    <row r="305" spans="1:28" s="105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  <c r="AA305" s="190"/>
      <c r="AB305" s="190"/>
    </row>
    <row r="306" spans="1:28" s="105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  <c r="AA306" s="190"/>
      <c r="AB306" s="190"/>
    </row>
    <row r="307" spans="1:28" s="105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  <c r="AA307" s="190"/>
      <c r="AB307" s="190"/>
    </row>
    <row r="308" spans="1:28" s="105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  <c r="AA308" s="190"/>
      <c r="AB308" s="190"/>
    </row>
    <row r="309" spans="1:28" s="105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  <c r="AA309" s="190"/>
      <c r="AB309" s="190"/>
    </row>
    <row r="310" spans="1:28" s="105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  <c r="AA310" s="190"/>
      <c r="AB310" s="190"/>
    </row>
    <row r="311" spans="1:28" s="105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  <c r="AA311" s="190"/>
      <c r="AB311" s="190"/>
    </row>
    <row r="312" spans="1:28" s="105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  <c r="AA312" s="190"/>
      <c r="AB312" s="190"/>
    </row>
    <row r="313" spans="1:28" s="105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  <c r="AA313" s="190"/>
      <c r="AB313" s="190"/>
    </row>
    <row r="314" spans="1:28" s="105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  <c r="AA314" s="190"/>
      <c r="AB314" s="190"/>
    </row>
    <row r="315" spans="1:28" s="105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  <c r="AA315" s="190"/>
      <c r="AB315" s="190"/>
    </row>
    <row r="316" spans="1:28" s="105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  <c r="AA316" s="190"/>
      <c r="AB316" s="190"/>
    </row>
    <row r="317" spans="1:28" s="105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  <c r="AA317" s="190"/>
      <c r="AB317" s="190"/>
    </row>
    <row r="318" spans="1:28" s="105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  <c r="AA318" s="190"/>
      <c r="AB318" s="190"/>
    </row>
    <row r="319" spans="1:28" s="105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  <c r="AA319" s="190"/>
      <c r="AB319" s="190"/>
    </row>
    <row r="320" spans="1:28" s="105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  <c r="AA320" s="190"/>
      <c r="AB320" s="190"/>
    </row>
    <row r="321" spans="1:28" s="105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  <c r="AA321" s="190"/>
      <c r="AB321" s="190"/>
    </row>
    <row r="322" spans="1:28" s="105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  <c r="AA322" s="190"/>
      <c r="AB322" s="190"/>
    </row>
    <row r="323" spans="1:28" s="105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  <c r="AA323" s="190"/>
      <c r="AB323" s="190"/>
    </row>
    <row r="324" spans="1:28" s="105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  <c r="AA324" s="190"/>
      <c r="AB324" s="190"/>
    </row>
    <row r="325" spans="1:28" s="105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  <c r="AA325" s="190"/>
      <c r="AB325" s="190"/>
    </row>
    <row r="326" spans="1:28" s="105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  <c r="AA326" s="190"/>
      <c r="AB326" s="190"/>
    </row>
    <row r="327" spans="1:28" s="105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  <c r="AA327" s="190"/>
      <c r="AB327" s="190"/>
    </row>
    <row r="328" spans="1:28" s="105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  <c r="AA328" s="190"/>
      <c r="AB328" s="190"/>
    </row>
    <row r="329" spans="1:28" s="105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  <c r="AA329" s="190"/>
      <c r="AB329" s="190"/>
    </row>
    <row r="330" spans="1:28" s="105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  <c r="AA330" s="190"/>
      <c r="AB330" s="190"/>
    </row>
    <row r="331" spans="1:28" s="105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  <c r="AA331" s="190"/>
      <c r="AB331" s="190"/>
    </row>
    <row r="332" spans="1:28" s="105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  <c r="AA332" s="190"/>
      <c r="AB332" s="190"/>
    </row>
    <row r="333" spans="1:28" s="105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  <c r="AA333" s="190"/>
      <c r="AB333" s="190"/>
    </row>
    <row r="334" spans="1:28" s="105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  <c r="AA334" s="190"/>
      <c r="AB334" s="190"/>
    </row>
    <row r="335" spans="1:28" s="105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  <c r="AA335" s="190"/>
      <c r="AB335" s="190"/>
    </row>
    <row r="336" spans="1:28" s="105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  <c r="AA336" s="190"/>
      <c r="AB336" s="190"/>
    </row>
    <row r="337" spans="1:28" s="105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  <c r="AA337" s="190"/>
      <c r="AB337" s="190"/>
    </row>
    <row r="338" spans="1:28" s="105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  <c r="AA338" s="190"/>
      <c r="AB338" s="190"/>
    </row>
    <row r="339" spans="1:28" s="105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  <c r="AA339" s="190"/>
      <c r="AB339" s="190"/>
    </row>
    <row r="340" spans="1:28" s="105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  <c r="AA340" s="190"/>
      <c r="AB340" s="190"/>
    </row>
    <row r="341" spans="1:28" s="105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  <c r="AA341" s="190"/>
      <c r="AB341" s="190"/>
    </row>
    <row r="342" spans="1:28" s="105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  <c r="AA342" s="190"/>
      <c r="AB342" s="190"/>
    </row>
    <row r="343" spans="1:28" s="105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  <c r="AA343" s="190"/>
      <c r="AB343" s="190"/>
    </row>
    <row r="344" spans="1:28" s="105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  <c r="AA344" s="190"/>
      <c r="AB344" s="190"/>
    </row>
    <row r="345" spans="1:28" s="105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  <c r="AA345" s="190"/>
      <c r="AB345" s="190"/>
    </row>
    <row r="346" spans="1:28" s="105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  <c r="AA346" s="190"/>
      <c r="AB346" s="190"/>
    </row>
    <row r="347" spans="1:28" s="105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  <c r="AA347" s="190"/>
      <c r="AB347" s="190"/>
    </row>
    <row r="348" spans="1:28" s="105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  <c r="AA348" s="190"/>
      <c r="AB348" s="190"/>
    </row>
    <row r="349" spans="1:28" s="105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  <c r="AA349" s="190"/>
      <c r="AB349" s="190"/>
    </row>
    <row r="350" spans="1:28" s="105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  <c r="AA350" s="190"/>
      <c r="AB350" s="190"/>
    </row>
    <row r="351" spans="1:28" s="105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  <c r="AA351" s="190"/>
      <c r="AB351" s="190"/>
    </row>
    <row r="352" spans="1:28" s="105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  <c r="AA352" s="190"/>
      <c r="AB352" s="190"/>
    </row>
    <row r="353" spans="1:28" s="105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  <c r="AA353" s="190"/>
      <c r="AB353" s="190"/>
    </row>
    <row r="354" spans="1:28" s="105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  <c r="AA354" s="190"/>
      <c r="AB354" s="190"/>
    </row>
    <row r="355" spans="1:28" s="105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  <c r="AA355" s="190"/>
      <c r="AB355" s="190"/>
    </row>
    <row r="356" spans="1:28" s="105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  <c r="AA356" s="190"/>
      <c r="AB356" s="190"/>
    </row>
    <row r="357" spans="1:28" s="105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  <c r="AA357" s="190"/>
      <c r="AB357" s="190"/>
    </row>
    <row r="358" spans="1:28" s="105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  <c r="AA358" s="190"/>
      <c r="AB358" s="190"/>
    </row>
    <row r="359" spans="1:28" s="105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  <c r="AA359" s="190"/>
      <c r="AB359" s="190"/>
    </row>
    <row r="360" spans="1:28" s="105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  <c r="AA360" s="190"/>
      <c r="AB360" s="190"/>
    </row>
    <row r="361" spans="1:28" s="105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  <c r="AA361" s="190"/>
      <c r="AB361" s="190"/>
    </row>
    <row r="362" spans="1:28" s="105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  <c r="AA362" s="190"/>
      <c r="AB362" s="190"/>
    </row>
    <row r="363" spans="1:28" s="105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  <c r="AA363" s="190"/>
      <c r="AB363" s="190"/>
    </row>
    <row r="364" spans="1:28" s="105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  <c r="AA364" s="190"/>
      <c r="AB364" s="190"/>
    </row>
    <row r="365" spans="1:28" s="105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  <c r="AA365" s="190"/>
      <c r="AB365" s="190"/>
    </row>
    <row r="366" spans="1:28" s="105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  <c r="AA366" s="190"/>
      <c r="AB366" s="190"/>
    </row>
    <row r="367" spans="1:28" s="105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  <c r="AA367" s="190"/>
      <c r="AB367" s="190"/>
    </row>
    <row r="368" spans="1:28" s="105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  <c r="AA368" s="190"/>
      <c r="AB368" s="190"/>
    </row>
    <row r="369" spans="1:28" s="105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  <c r="AA369" s="190"/>
      <c r="AB369" s="190"/>
    </row>
    <row r="370" spans="1:28" s="105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  <c r="AA370" s="190"/>
      <c r="AB370" s="190"/>
    </row>
    <row r="371" spans="1:28" s="105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  <c r="AA371" s="190"/>
      <c r="AB371" s="190"/>
    </row>
    <row r="372" spans="1:28" s="105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  <c r="AA372" s="190"/>
      <c r="AB372" s="190"/>
    </row>
    <row r="373" spans="1:28" s="105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  <c r="AA373" s="190"/>
      <c r="AB373" s="190"/>
    </row>
    <row r="374" spans="1:28" s="105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  <c r="AA374" s="190"/>
      <c r="AB374" s="190"/>
    </row>
    <row r="375" spans="1:28" s="105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  <c r="AA375" s="190"/>
      <c r="AB375" s="190"/>
    </row>
    <row r="376" spans="1:28" s="105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  <c r="AA376" s="190"/>
      <c r="AB376" s="190"/>
    </row>
    <row r="377" spans="1:28" s="105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  <c r="AA377" s="190"/>
      <c r="AB377" s="190"/>
    </row>
    <row r="378" spans="1:28" s="105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  <c r="AA378" s="190"/>
      <c r="AB378" s="190"/>
    </row>
    <row r="379" spans="1:28" s="105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  <c r="AA379" s="190"/>
      <c r="AB379" s="190"/>
    </row>
    <row r="380" spans="1:28" s="105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  <c r="AA380" s="190"/>
      <c r="AB380" s="190"/>
    </row>
    <row r="381" spans="1:28" s="105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  <c r="AA381" s="190"/>
      <c r="AB381" s="190"/>
    </row>
    <row r="382" spans="1:28" s="105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  <c r="AA382" s="190"/>
      <c r="AB382" s="190"/>
    </row>
    <row r="383" spans="1:28" s="105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  <c r="AA383" s="190"/>
      <c r="AB383" s="190"/>
    </row>
    <row r="384" spans="1:28" s="105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  <c r="AA384" s="190"/>
      <c r="AB384" s="190"/>
    </row>
    <row r="385" spans="1:28" s="105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  <c r="AA385" s="190"/>
      <c r="AB385" s="190"/>
    </row>
    <row r="386" spans="1:28" s="105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  <c r="AA386" s="190"/>
      <c r="AB386" s="190"/>
    </row>
    <row r="387" spans="1:28" s="105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  <c r="AA387" s="190"/>
      <c r="AB387" s="190"/>
    </row>
    <row r="388" spans="1:28" s="105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  <c r="AA388" s="190"/>
      <c r="AB388" s="190"/>
    </row>
    <row r="389" spans="1:28" s="105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  <c r="AA389" s="190"/>
      <c r="AB389" s="190"/>
    </row>
    <row r="390" spans="1:28" s="105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  <c r="AA390" s="190"/>
      <c r="AB390" s="190"/>
    </row>
    <row r="391" spans="1:28" s="105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  <c r="AA391" s="190"/>
      <c r="AB391" s="190"/>
    </row>
    <row r="392" spans="1:28" s="105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  <c r="AA392" s="190"/>
      <c r="AB392" s="190"/>
    </row>
    <row r="393" spans="1:28" s="105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  <c r="AA393" s="190"/>
      <c r="AB393" s="190"/>
    </row>
    <row r="394" spans="1:28" s="105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  <c r="AA394" s="190"/>
      <c r="AB394" s="190"/>
    </row>
    <row r="395" spans="1:28" s="105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  <c r="AA395" s="190"/>
      <c r="AB395" s="190"/>
    </row>
    <row r="396" spans="1:28" s="105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  <c r="AA396" s="190"/>
      <c r="AB396" s="190"/>
    </row>
    <row r="397" spans="1:28" s="105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  <c r="AA397" s="190"/>
      <c r="AB397" s="190"/>
    </row>
    <row r="398" spans="1:28" s="105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  <c r="AA398" s="190"/>
      <c r="AB398" s="190"/>
    </row>
    <row r="399" spans="1:28" s="105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  <c r="AA399" s="190"/>
      <c r="AB399" s="190"/>
    </row>
    <row r="400" spans="1:28" s="105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  <c r="AA400" s="190"/>
      <c r="AB400" s="190"/>
    </row>
    <row r="401" spans="1:28" s="105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  <c r="AA401" s="190"/>
      <c r="AB401" s="190"/>
    </row>
    <row r="402" spans="1:28" s="105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  <c r="AA402" s="190"/>
      <c r="AB402" s="190"/>
    </row>
    <row r="403" spans="1:28" s="105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  <c r="AA403" s="190"/>
      <c r="AB403" s="190"/>
    </row>
    <row r="404" spans="1:28" s="105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  <c r="AA404" s="190"/>
      <c r="AB404" s="190"/>
    </row>
    <row r="405" spans="1:28" s="105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  <c r="AA405" s="190"/>
      <c r="AB405" s="190"/>
    </row>
    <row r="406" spans="1:28" s="105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  <c r="AA406" s="190"/>
      <c r="AB406" s="190"/>
    </row>
    <row r="407" spans="1:28" s="105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  <c r="AA407" s="190"/>
      <c r="AB407" s="190"/>
    </row>
    <row r="408" spans="1:28" s="105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  <c r="AA408" s="190"/>
      <c r="AB408" s="190"/>
    </row>
    <row r="409" spans="1:28" s="105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  <c r="AA409" s="190"/>
      <c r="AB409" s="190"/>
    </row>
    <row r="410" spans="1:28" s="105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  <c r="AA410" s="190"/>
      <c r="AB410" s="190"/>
    </row>
    <row r="411" spans="1:28" s="105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  <c r="AA411" s="190"/>
      <c r="AB411" s="190"/>
    </row>
    <row r="412" spans="1:28" s="105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  <c r="AA412" s="190"/>
      <c r="AB412" s="190"/>
    </row>
    <row r="413" spans="1:28" s="105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  <c r="AA413" s="190"/>
      <c r="AB413" s="190"/>
    </row>
    <row r="414" spans="1:28" s="105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  <c r="AA414" s="190"/>
      <c r="AB414" s="190"/>
    </row>
    <row r="415" spans="1:28" s="105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  <c r="AA415" s="190"/>
      <c r="AB415" s="190"/>
    </row>
    <row r="416" spans="1:28" s="105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  <c r="AA416" s="190"/>
      <c r="AB416" s="190"/>
    </row>
    <row r="417" spans="1:28" s="105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  <c r="AA417" s="190"/>
      <c r="AB417" s="190"/>
    </row>
    <row r="418" spans="1:28" s="105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  <c r="AA418" s="190"/>
      <c r="AB418" s="190"/>
    </row>
    <row r="419" spans="1:28" s="105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  <c r="AA419" s="190"/>
      <c r="AB419" s="190"/>
    </row>
    <row r="420" spans="1:28" s="105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  <c r="AA420" s="190"/>
      <c r="AB420" s="190"/>
    </row>
    <row r="421" spans="1:28" s="105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  <c r="AA421" s="190"/>
      <c r="AB421" s="190"/>
    </row>
    <row r="422" spans="1:28" s="105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  <c r="AA422" s="190"/>
      <c r="AB422" s="190"/>
    </row>
    <row r="423" spans="1:28" s="105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  <c r="AA423" s="190"/>
      <c r="AB423" s="190"/>
    </row>
    <row r="424" spans="1:28" s="105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  <c r="AA424" s="190"/>
      <c r="AB424" s="190"/>
    </row>
    <row r="425" spans="1:28" s="105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  <c r="AA425" s="190"/>
      <c r="AB425" s="190"/>
    </row>
    <row r="426" spans="1:28" s="105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  <c r="AA426" s="190"/>
      <c r="AB426" s="190"/>
    </row>
    <row r="427" spans="1:28" s="105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  <c r="AA427" s="190"/>
      <c r="AB427" s="190"/>
    </row>
    <row r="428" spans="1:28" s="105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  <c r="AA428" s="190"/>
      <c r="AB428" s="190"/>
    </row>
    <row r="429" spans="1:28" s="105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  <c r="AA429" s="190"/>
      <c r="AB429" s="190"/>
    </row>
    <row r="430" spans="1:28" s="105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  <c r="AA430" s="190"/>
      <c r="AB430" s="190"/>
    </row>
    <row r="431" spans="1:28" s="105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  <c r="AA431" s="190"/>
      <c r="AB431" s="190"/>
    </row>
    <row r="432" spans="1:28" s="105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  <c r="AA432" s="190"/>
      <c r="AB432" s="190"/>
    </row>
    <row r="433" spans="1:28" s="105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  <c r="AA433" s="190"/>
      <c r="AB433" s="190"/>
    </row>
    <row r="434" spans="1:28" s="105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  <c r="AA434" s="190"/>
      <c r="AB434" s="190"/>
    </row>
    <row r="435" spans="1:28" s="105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  <c r="AA435" s="190"/>
      <c r="AB435" s="190"/>
    </row>
    <row r="436" spans="1:28" s="105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  <c r="AA436" s="190"/>
      <c r="AB436" s="190"/>
    </row>
    <row r="437" spans="1:28" s="105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  <c r="AA437" s="190"/>
      <c r="AB437" s="190"/>
    </row>
    <row r="438" spans="1:28" s="105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  <c r="AA438" s="190"/>
      <c r="AB438" s="190"/>
    </row>
    <row r="439" spans="1:28" s="105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  <c r="AA439" s="190"/>
      <c r="AB439" s="190"/>
    </row>
    <row r="440" spans="1:28" s="105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  <c r="AA440" s="190"/>
      <c r="AB440" s="190"/>
    </row>
    <row r="441" spans="1:28" s="105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  <c r="AA441" s="190"/>
      <c r="AB441" s="190"/>
    </row>
    <row r="442" spans="1:28" s="105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  <c r="AA442" s="190"/>
      <c r="AB442" s="190"/>
    </row>
    <row r="443" spans="1:28" s="105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  <c r="AA443" s="190"/>
      <c r="AB443" s="190"/>
    </row>
    <row r="444" spans="1:28" s="105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  <c r="AA444" s="190"/>
      <c r="AB444" s="190"/>
    </row>
    <row r="445" spans="1:28" s="105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  <c r="AA445" s="190"/>
      <c r="AB445" s="190"/>
    </row>
    <row r="446" spans="1:28" s="105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  <c r="AA446" s="190"/>
      <c r="AB446" s="190"/>
    </row>
    <row r="447" spans="1:28" s="105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  <c r="AA447" s="190"/>
      <c r="AB447" s="190"/>
    </row>
    <row r="448" spans="1:28" s="105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  <c r="AA448" s="190"/>
      <c r="AB448" s="190"/>
    </row>
    <row r="449" spans="1:28" s="105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  <c r="AA449" s="190"/>
      <c r="AB449" s="190"/>
    </row>
    <row r="450" spans="1:28" s="105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  <c r="AA450" s="190"/>
      <c r="AB450" s="190"/>
    </row>
    <row r="451" spans="1:28" s="105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  <c r="AA451" s="190"/>
      <c r="AB451" s="190"/>
    </row>
    <row r="452" spans="1:28" s="105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  <c r="AA452" s="190"/>
      <c r="AB452" s="190"/>
    </row>
    <row r="453" spans="1:28" s="105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  <c r="AA453" s="190"/>
      <c r="AB453" s="190"/>
    </row>
    <row r="454" spans="1:28" s="105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  <c r="AA454" s="190"/>
      <c r="AB454" s="190"/>
    </row>
    <row r="455" spans="1:28" s="105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  <c r="AA455" s="190"/>
      <c r="AB455" s="190"/>
    </row>
    <row r="456" spans="1:28" s="105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  <c r="AA456" s="190"/>
      <c r="AB456" s="190"/>
    </row>
    <row r="457" spans="1:28" s="105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  <c r="AA457" s="190"/>
      <c r="AB457" s="190"/>
    </row>
    <row r="458" spans="1:28" s="105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  <c r="AA458" s="190"/>
      <c r="AB458" s="190"/>
    </row>
    <row r="459" spans="1:28" s="105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  <c r="AA459" s="190"/>
      <c r="AB459" s="190"/>
    </row>
    <row r="460" spans="1:28" s="105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  <c r="AA460" s="190"/>
      <c r="AB460" s="190"/>
    </row>
    <row r="461" spans="1:28" s="105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  <c r="AA461" s="190"/>
      <c r="AB461" s="190"/>
    </row>
    <row r="462" spans="1:28" s="105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  <c r="AA462" s="190"/>
      <c r="AB462" s="190"/>
    </row>
    <row r="463" spans="1:28" s="105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  <c r="AA463" s="190"/>
      <c r="AB463" s="190"/>
    </row>
    <row r="464" spans="1:28" s="105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  <c r="AA464" s="190"/>
      <c r="AB464" s="190"/>
    </row>
    <row r="465" spans="1:28" s="105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  <c r="AA465" s="190"/>
      <c r="AB465" s="190"/>
    </row>
    <row r="466" spans="1:28" s="105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  <c r="AA466" s="190"/>
      <c r="AB466" s="190"/>
    </row>
    <row r="467" spans="1:28" s="105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  <c r="AA467" s="190"/>
      <c r="AB467" s="190"/>
    </row>
    <row r="468" spans="1:28" s="105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  <c r="AA468" s="190"/>
      <c r="AB468" s="190"/>
    </row>
    <row r="469" spans="1:28" s="105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  <c r="AA469" s="190"/>
      <c r="AB469" s="190"/>
    </row>
    <row r="470" spans="1:28" s="105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  <c r="AA470" s="190"/>
      <c r="AB470" s="190"/>
    </row>
    <row r="471" spans="1:28" s="105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  <c r="AA471" s="190"/>
      <c r="AB471" s="190"/>
    </row>
    <row r="472" spans="1:28" s="105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  <c r="AA472" s="190"/>
      <c r="AB472" s="190"/>
    </row>
    <row r="473" spans="1:28" s="105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  <c r="AA473" s="190"/>
      <c r="AB473" s="190"/>
    </row>
    <row r="474" spans="1:28" s="105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  <c r="AA474" s="190"/>
      <c r="AB474" s="190"/>
    </row>
    <row r="475" spans="1:28" s="105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  <c r="AA475" s="190"/>
      <c r="AB475" s="190"/>
    </row>
    <row r="476" spans="1:28" s="105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  <c r="AA476" s="190"/>
      <c r="AB476" s="190"/>
    </row>
    <row r="477" spans="1:28" s="105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  <c r="AA477" s="190"/>
      <c r="AB477" s="190"/>
    </row>
    <row r="478" spans="1:28" s="105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  <c r="AA478" s="190"/>
      <c r="AB478" s="190"/>
    </row>
    <row r="479" spans="1:28" s="105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  <c r="AA479" s="190"/>
      <c r="AB479" s="190"/>
    </row>
    <row r="480" spans="1:28" s="105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  <c r="AA480" s="190"/>
      <c r="AB480" s="190"/>
    </row>
    <row r="481" spans="1:28" s="105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  <c r="AA481" s="190"/>
      <c r="AB481" s="190"/>
    </row>
    <row r="482" spans="1:28" s="105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  <c r="AA482" s="190"/>
      <c r="AB482" s="190"/>
    </row>
    <row r="483" spans="1:28" s="105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  <c r="AA483" s="190"/>
      <c r="AB483" s="190"/>
    </row>
    <row r="484" spans="1:28" s="105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  <c r="AA484" s="190"/>
      <c r="AB484" s="190"/>
    </row>
    <row r="485" spans="1:28" s="105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  <c r="AA485" s="190"/>
      <c r="AB485" s="190"/>
    </row>
    <row r="486" spans="1:28" s="105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  <c r="AA486" s="190"/>
      <c r="AB486" s="190"/>
    </row>
    <row r="487" spans="1:28" s="105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  <c r="AA487" s="190"/>
      <c r="AB487" s="190"/>
    </row>
    <row r="488" spans="1:28" s="105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  <c r="AA488" s="190"/>
      <c r="AB488" s="190"/>
    </row>
    <row r="489" spans="1:28" s="105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  <c r="AA489" s="190"/>
      <c r="AB489" s="190"/>
    </row>
    <row r="490" spans="1:28" s="105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  <c r="AA490" s="190"/>
      <c r="AB490" s="190"/>
    </row>
    <row r="491" spans="1:28" s="105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  <c r="AA491" s="190"/>
      <c r="AB491" s="190"/>
    </row>
    <row r="492" spans="1:28" s="105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  <c r="AA492" s="190"/>
      <c r="AB492" s="190"/>
    </row>
    <row r="493" spans="1:28" s="105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  <c r="AA493" s="190"/>
      <c r="AB493" s="190"/>
    </row>
    <row r="494" spans="1:28" s="105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  <c r="AA494" s="190"/>
      <c r="AB494" s="190"/>
    </row>
    <row r="495" spans="1:28" s="105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  <c r="AA495" s="190"/>
      <c r="AB495" s="190"/>
    </row>
    <row r="496" spans="1:28" s="105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  <c r="AA496" s="190"/>
      <c r="AB496" s="190"/>
    </row>
    <row r="497" spans="1:28" s="105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  <c r="AA497" s="190"/>
      <c r="AB497" s="190"/>
    </row>
    <row r="498" spans="1:28" s="105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  <c r="AA498" s="190"/>
      <c r="AB498" s="190"/>
    </row>
    <row r="499" spans="1:28" s="105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  <c r="AA499" s="190"/>
      <c r="AB499" s="190"/>
    </row>
    <row r="500" spans="1:28" s="105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  <c r="AA500" s="190"/>
      <c r="AB500" s="190"/>
    </row>
    <row r="501" spans="1:28" s="105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  <c r="AA501" s="190"/>
      <c r="AB501" s="190"/>
    </row>
    <row r="502" spans="1:28" s="105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  <c r="AA502" s="190"/>
      <c r="AB502" s="190"/>
    </row>
    <row r="503" spans="1:28" s="105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  <c r="AA503" s="190"/>
      <c r="AB503" s="190"/>
    </row>
    <row r="504" spans="1:28" s="105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  <c r="AA504" s="190"/>
      <c r="AB504" s="190"/>
    </row>
    <row r="505" spans="1:28" s="105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  <c r="AA505" s="190"/>
      <c r="AB505" s="190"/>
    </row>
    <row r="506" spans="1:28" s="105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  <c r="AA506" s="190"/>
      <c r="AB506" s="190"/>
    </row>
    <row r="507" spans="1:28" s="105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  <c r="AA507" s="190"/>
      <c r="AB507" s="190"/>
    </row>
    <row r="508" spans="1:28" s="105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  <c r="AA508" s="190"/>
      <c r="AB508" s="190"/>
    </row>
    <row r="509" spans="1:28" s="105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  <c r="AA509" s="190"/>
      <c r="AB509" s="190"/>
    </row>
    <row r="510" spans="1:28" s="105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  <c r="AA510" s="190"/>
      <c r="AB510" s="190"/>
    </row>
    <row r="511" spans="1:28" s="105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  <c r="AA511" s="190"/>
      <c r="AB511" s="190"/>
    </row>
    <row r="512" spans="1:28" s="105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  <c r="AA512" s="190"/>
      <c r="AB512" s="190"/>
    </row>
    <row r="513" spans="1:28" s="105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  <c r="AA513" s="190"/>
      <c r="AB513" s="190"/>
    </row>
    <row r="514" spans="1:28" s="105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  <c r="AA514" s="190"/>
      <c r="AB514" s="190"/>
    </row>
    <row r="515" spans="1:28" s="105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  <c r="AA515" s="190"/>
      <c r="AB515" s="190"/>
    </row>
    <row r="516" spans="1:28" s="105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  <c r="AA516" s="190"/>
      <c r="AB516" s="190"/>
    </row>
    <row r="517" spans="1:28" s="105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  <c r="AA517" s="190"/>
      <c r="AB517" s="190"/>
    </row>
    <row r="518" spans="1:28" s="105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  <c r="AA518" s="190"/>
      <c r="AB518" s="190"/>
    </row>
    <row r="519" spans="1:28" s="105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  <c r="AA519" s="190"/>
      <c r="AB519" s="190"/>
    </row>
    <row r="520" spans="1:28" s="105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  <c r="AA520" s="190"/>
      <c r="AB520" s="190"/>
    </row>
    <row r="521" spans="1:28" s="105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  <c r="AA521" s="190"/>
      <c r="AB521" s="190"/>
    </row>
    <row r="522" spans="1:28" s="105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  <c r="AA522" s="190"/>
      <c r="AB522" s="190"/>
    </row>
    <row r="523" spans="1:28" s="105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  <c r="AA523" s="190"/>
      <c r="AB523" s="190"/>
    </row>
    <row r="524" spans="1:28" s="105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  <c r="AA524" s="190"/>
      <c r="AB524" s="190"/>
    </row>
    <row r="525" spans="1:28" s="105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  <c r="AA525" s="190"/>
      <c r="AB525" s="190"/>
    </row>
    <row r="526" spans="1:28" s="105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  <c r="AA526" s="190"/>
      <c r="AB526" s="190"/>
    </row>
    <row r="527" spans="1:28" s="105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  <c r="AA527" s="190"/>
      <c r="AB527" s="190"/>
    </row>
    <row r="528" spans="1:28" s="105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  <c r="AA528" s="190"/>
      <c r="AB528" s="190"/>
    </row>
    <row r="529" spans="1:28" s="105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  <c r="AA529" s="190"/>
      <c r="AB529" s="190"/>
    </row>
    <row r="530" spans="1:28" s="105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  <c r="AA530" s="190"/>
      <c r="AB530" s="190"/>
    </row>
    <row r="531" spans="1:28" s="105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  <c r="AA531" s="190"/>
      <c r="AB531" s="190"/>
    </row>
    <row r="532" spans="1:28" s="105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  <c r="AA532" s="190"/>
      <c r="AB532" s="190"/>
    </row>
    <row r="533" spans="1:28" s="105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  <c r="AA533" s="190"/>
      <c r="AB533" s="190"/>
    </row>
    <row r="534" spans="1:28" s="105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  <c r="AA534" s="190"/>
      <c r="AB534" s="190"/>
    </row>
    <row r="535" spans="1:28" s="105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  <c r="AA535" s="190"/>
      <c r="AB535" s="190"/>
    </row>
    <row r="536" spans="1:28" s="105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  <c r="AA536" s="190"/>
      <c r="AB536" s="190"/>
    </row>
    <row r="537" spans="1:28" s="105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  <c r="AA537" s="190"/>
      <c r="AB537" s="190"/>
    </row>
    <row r="538" spans="1:28" s="105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  <c r="AA538" s="190"/>
      <c r="AB538" s="190"/>
    </row>
    <row r="539" spans="1:28" s="105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  <c r="AA539" s="190"/>
      <c r="AB539" s="190"/>
    </row>
    <row r="540" spans="1:28" s="105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  <c r="AA540" s="190"/>
      <c r="AB540" s="190"/>
    </row>
    <row r="541" spans="1:28" s="105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  <c r="AA541" s="190"/>
      <c r="AB541" s="190"/>
    </row>
    <row r="542" spans="1:28" s="105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  <c r="AA542" s="190"/>
      <c r="AB542" s="190"/>
    </row>
    <row r="543" spans="1:28" s="105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  <c r="AA543" s="190"/>
      <c r="AB543" s="190"/>
    </row>
    <row r="544" spans="1:28" s="105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  <c r="AA544" s="190"/>
      <c r="AB544" s="190"/>
    </row>
    <row r="545" spans="1:28" s="105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  <c r="AA545" s="190"/>
      <c r="AB545" s="190"/>
    </row>
    <row r="546" spans="1:28" s="105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  <c r="AA546" s="190"/>
      <c r="AB546" s="190"/>
    </row>
    <row r="547" spans="1:28" s="105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  <c r="AA547" s="190"/>
      <c r="AB547" s="190"/>
    </row>
    <row r="548" spans="1:28" s="105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  <c r="AA548" s="190"/>
      <c r="AB548" s="190"/>
    </row>
    <row r="549" spans="1:28" s="105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  <c r="AA549" s="190"/>
      <c r="AB549" s="190"/>
    </row>
    <row r="550" spans="1:28" s="105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  <c r="AA550" s="190"/>
      <c r="AB550" s="190"/>
    </row>
    <row r="551" spans="1:28" s="105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  <c r="AA551" s="190"/>
      <c r="AB551" s="190"/>
    </row>
    <row r="552" spans="1:28" s="105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  <c r="AA552" s="190"/>
      <c r="AB552" s="190"/>
    </row>
    <row r="553" spans="1:28" s="105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  <c r="AA553" s="190"/>
      <c r="AB553" s="190"/>
    </row>
    <row r="554" spans="1:28" s="105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  <c r="AA554" s="190"/>
      <c r="AB554" s="190"/>
    </row>
    <row r="555" spans="1:28" s="105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  <c r="AA555" s="190"/>
      <c r="AB555" s="190"/>
    </row>
    <row r="556" spans="1:28" s="105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  <c r="AA556" s="190"/>
      <c r="AB556" s="190"/>
    </row>
    <row r="557" spans="1:28" s="105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  <c r="AA557" s="190"/>
      <c r="AB557" s="190"/>
    </row>
    <row r="558" spans="1:28" s="105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  <c r="AA558" s="190"/>
      <c r="AB558" s="190"/>
    </row>
    <row r="559" spans="1:28" s="105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  <c r="AA559" s="190"/>
      <c r="AB559" s="190"/>
    </row>
    <row r="560" spans="1:28" s="105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  <c r="AA560" s="190"/>
      <c r="AB560" s="190"/>
    </row>
    <row r="561" spans="1:28" s="105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  <c r="AA561" s="190"/>
      <c r="AB561" s="190"/>
    </row>
    <row r="562" spans="1:28" s="105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  <c r="AA562" s="190"/>
      <c r="AB562" s="190"/>
    </row>
    <row r="563" spans="1:28" s="105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  <c r="AA563" s="190"/>
      <c r="AB563" s="190"/>
    </row>
    <row r="564" spans="1:28" s="105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  <c r="AA564" s="190"/>
      <c r="AB564" s="190"/>
    </row>
    <row r="565" spans="1:28" s="105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  <c r="AA565" s="190"/>
      <c r="AB565" s="190"/>
    </row>
    <row r="566" spans="1:28" s="105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  <c r="AA566" s="190"/>
      <c r="AB566" s="190"/>
    </row>
    <row r="567" spans="1:28" s="105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  <c r="AA567" s="190"/>
      <c r="AB567" s="190"/>
    </row>
    <row r="568" spans="1:28" s="105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  <c r="AA568" s="190"/>
      <c r="AB568" s="190"/>
    </row>
    <row r="569" spans="1:28" s="105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  <c r="AA569" s="190"/>
      <c r="AB569" s="190"/>
    </row>
    <row r="570" spans="1:28" s="105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  <c r="AA570" s="190"/>
      <c r="AB570" s="190"/>
    </row>
    <row r="571" spans="1:28" s="105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  <c r="AA571" s="190"/>
      <c r="AB571" s="190"/>
    </row>
    <row r="572" spans="1:28" s="105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  <c r="AA572" s="190"/>
      <c r="AB572" s="190"/>
    </row>
    <row r="573" spans="1:28" s="105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  <c r="AA573" s="190"/>
      <c r="AB573" s="190"/>
    </row>
    <row r="574" spans="1:28" s="105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  <c r="AA574" s="190"/>
      <c r="AB574" s="190"/>
    </row>
    <row r="575" spans="1:28" s="105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  <c r="AA575" s="190"/>
      <c r="AB575" s="190"/>
    </row>
    <row r="576" spans="1:28" s="105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  <c r="AA576" s="190"/>
      <c r="AB576" s="190"/>
    </row>
    <row r="577" spans="1:28" s="105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  <c r="AA577" s="190"/>
      <c r="AB577" s="190"/>
    </row>
    <row r="578" spans="1:28" s="105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  <c r="AA578" s="190"/>
      <c r="AB578" s="190"/>
    </row>
    <row r="579" spans="1:28" s="105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  <c r="AA579" s="190"/>
      <c r="AB579" s="190"/>
    </row>
    <row r="580" spans="1:28" s="105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  <c r="AA580" s="190"/>
      <c r="AB580" s="190"/>
    </row>
    <row r="581" spans="1:28" s="105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  <c r="AA581" s="190"/>
      <c r="AB581" s="190"/>
    </row>
    <row r="582" spans="1:28" s="105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  <c r="AA582" s="190"/>
      <c r="AB582" s="190"/>
    </row>
    <row r="583" spans="1:28" s="105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  <c r="AA583" s="190"/>
      <c r="AB583" s="190"/>
    </row>
    <row r="584" spans="1:28" s="105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  <c r="AA584" s="190"/>
      <c r="AB584" s="190"/>
    </row>
    <row r="585" spans="1:28" s="105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  <c r="AA585" s="190"/>
      <c r="AB585" s="190"/>
    </row>
    <row r="586" spans="1:28" s="105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  <c r="AA586" s="190"/>
      <c r="AB586" s="190"/>
    </row>
    <row r="587" spans="1:28" s="105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  <c r="AA587" s="190"/>
      <c r="AB587" s="190"/>
    </row>
    <row r="588" spans="1:28" s="105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  <c r="AA588" s="190"/>
      <c r="AB588" s="190"/>
    </row>
    <row r="589" spans="1:28" s="105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  <c r="AA589" s="190"/>
      <c r="AB589" s="190"/>
    </row>
    <row r="590" spans="1:28" s="105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  <c r="AA590" s="190"/>
      <c r="AB590" s="190"/>
    </row>
    <row r="591" spans="1:28" s="105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  <c r="AA591" s="190"/>
      <c r="AB591" s="190"/>
    </row>
    <row r="592" spans="1:28" s="105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  <c r="AA592" s="190"/>
      <c r="AB592" s="190"/>
    </row>
    <row r="593" spans="1:28" s="105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  <c r="AA593" s="190"/>
      <c r="AB593" s="190"/>
    </row>
    <row r="594" spans="1:28" s="105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  <c r="AA594" s="190"/>
      <c r="AB594" s="190"/>
    </row>
    <row r="595" spans="1:28" s="105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  <c r="AA595" s="190"/>
      <c r="AB595" s="190"/>
    </row>
    <row r="596" spans="1:28" s="105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  <c r="AA596" s="190"/>
      <c r="AB596" s="190"/>
    </row>
    <row r="597" spans="1:28" s="105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  <c r="AA597" s="190"/>
      <c r="AB597" s="190"/>
    </row>
    <row r="598" spans="1:28" s="105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  <c r="AA598" s="190"/>
      <c r="AB598" s="190"/>
    </row>
    <row r="599" spans="1:28" s="105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  <c r="AA599" s="190"/>
      <c r="AB599" s="190"/>
    </row>
    <row r="600" spans="1:28" s="105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  <c r="AA600" s="190"/>
      <c r="AB600" s="190"/>
    </row>
    <row r="601" spans="1:28" s="105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  <c r="AA601" s="190"/>
      <c r="AB601" s="190"/>
    </row>
    <row r="602" spans="1:28" s="105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  <c r="AA602" s="190"/>
      <c r="AB602" s="190"/>
    </row>
    <row r="603" spans="1:28" s="105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  <c r="AA603" s="190"/>
      <c r="AB603" s="190"/>
    </row>
    <row r="604" spans="1:28" s="105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  <c r="AA604" s="190"/>
      <c r="AB604" s="190"/>
    </row>
    <row r="605" spans="1:28" s="105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  <c r="AA605" s="190"/>
      <c r="AB605" s="190"/>
    </row>
    <row r="606" spans="1:28" s="105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  <c r="AA606" s="190"/>
      <c r="AB606" s="190"/>
    </row>
    <row r="607" spans="1:28" s="105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  <c r="AA607" s="190"/>
      <c r="AB607" s="190"/>
    </row>
    <row r="608" spans="1:28" s="105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  <c r="AA608" s="190"/>
      <c r="AB608" s="190"/>
    </row>
    <row r="609" spans="1:28" s="105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  <c r="AA609" s="190"/>
      <c r="AB609" s="190"/>
    </row>
    <row r="610" spans="1:28" s="105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  <c r="AA610" s="190"/>
      <c r="AB610" s="190"/>
    </row>
    <row r="611" spans="1:28" s="105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  <c r="AA611" s="190"/>
      <c r="AB611" s="190"/>
    </row>
    <row r="612" spans="1:28" s="105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  <c r="AA612" s="190"/>
      <c r="AB612" s="190"/>
    </row>
    <row r="613" spans="1:28" s="105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  <c r="AA613" s="190"/>
      <c r="AB613" s="190"/>
    </row>
    <row r="614" spans="1:28" s="105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  <c r="AA614" s="190"/>
      <c r="AB614" s="190"/>
    </row>
    <row r="615" spans="1:28" s="105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  <c r="AA615" s="190"/>
      <c r="AB615" s="190"/>
    </row>
    <row r="616" spans="1:28" s="105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  <c r="AA616" s="190"/>
      <c r="AB616" s="190"/>
    </row>
    <row r="617" spans="1:28" s="105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  <c r="AA617" s="190"/>
      <c r="AB617" s="190"/>
    </row>
    <row r="618" spans="1:28" s="105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  <c r="AA618" s="190"/>
      <c r="AB618" s="190"/>
    </row>
    <row r="619" spans="1:28" s="105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  <c r="AA619" s="190"/>
      <c r="AB619" s="190"/>
    </row>
    <row r="620" spans="1:28" s="105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  <c r="AA620" s="190"/>
      <c r="AB620" s="190"/>
    </row>
    <row r="621" spans="1:28" s="105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  <c r="AA621" s="190"/>
      <c r="AB621" s="190"/>
    </row>
    <row r="622" spans="1:28" s="105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  <c r="AA622" s="190"/>
      <c r="AB622" s="190"/>
    </row>
    <row r="623" spans="1:28" s="105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  <c r="AA623" s="190"/>
      <c r="AB623" s="190"/>
    </row>
    <row r="624" spans="1:28" s="105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  <c r="AA624" s="190"/>
      <c r="AB624" s="190"/>
    </row>
    <row r="625" spans="1:28" s="105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  <c r="AA625" s="190"/>
      <c r="AB625" s="190"/>
    </row>
    <row r="626" spans="1:28" s="105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  <c r="AA626" s="190"/>
      <c r="AB626" s="190"/>
    </row>
    <row r="627" spans="1:28" s="105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  <c r="AA627" s="190"/>
      <c r="AB627" s="190"/>
    </row>
    <row r="628" spans="1:28" s="105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  <c r="AA628" s="190"/>
      <c r="AB628" s="190"/>
    </row>
    <row r="629" spans="1:28" s="105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  <c r="AA629" s="190"/>
      <c r="AB629" s="190"/>
    </row>
    <row r="630" spans="1:28" s="105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  <c r="AA630" s="190"/>
      <c r="AB630" s="190"/>
    </row>
    <row r="631" spans="1:28" s="105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  <c r="AA631" s="190"/>
      <c r="AB631" s="190"/>
    </row>
    <row r="632" spans="1:28" s="105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  <c r="AA632" s="190"/>
      <c r="AB632" s="190"/>
    </row>
    <row r="633" spans="1:28" s="105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  <c r="AA633" s="190"/>
      <c r="AB633" s="190"/>
    </row>
    <row r="634" spans="1:28" s="105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  <c r="AA634" s="190"/>
      <c r="AB634" s="190"/>
    </row>
    <row r="635" spans="1:28" s="105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  <c r="AA635" s="190"/>
      <c r="AB635" s="190"/>
    </row>
    <row r="636" spans="1:28" s="105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  <c r="AA636" s="190"/>
      <c r="AB636" s="190"/>
    </row>
    <row r="637" spans="1:28" s="105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  <c r="AA637" s="190"/>
      <c r="AB637" s="190"/>
    </row>
    <row r="638" spans="1:28" s="105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  <c r="AA638" s="190"/>
      <c r="AB638" s="190"/>
    </row>
    <row r="639" spans="1:28" s="105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  <c r="AA639" s="190"/>
      <c r="AB639" s="190"/>
    </row>
    <row r="640" spans="1:28" s="105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  <c r="AA640" s="190"/>
      <c r="AB640" s="190"/>
    </row>
    <row r="641" spans="1:28" s="105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  <c r="AA641" s="190"/>
      <c r="AB641" s="190"/>
    </row>
    <row r="642" spans="1:28" s="105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  <c r="AA642" s="190"/>
      <c r="AB642" s="190"/>
    </row>
    <row r="643" spans="1:28" s="105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  <c r="AA643" s="190"/>
      <c r="AB643" s="190"/>
    </row>
    <row r="644" spans="1:28" s="105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  <c r="AA644" s="190"/>
      <c r="AB644" s="190"/>
    </row>
    <row r="645" spans="1:28" s="105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  <c r="AA645" s="190"/>
      <c r="AB645" s="190"/>
    </row>
    <row r="646" spans="1:28" s="105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  <c r="AA646" s="190"/>
      <c r="AB646" s="190"/>
    </row>
    <row r="647" spans="1:28" s="105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  <c r="AA647" s="190"/>
      <c r="AB647" s="190"/>
    </row>
    <row r="648" spans="1:28" s="105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  <c r="AA648" s="190"/>
      <c r="AB648" s="190"/>
    </row>
    <row r="649" spans="1:28" s="105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  <c r="AA649" s="190"/>
      <c r="AB649" s="190"/>
    </row>
    <row r="650" spans="1:28" s="105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  <c r="AA650" s="190"/>
      <c r="AB650" s="190"/>
    </row>
    <row r="651" spans="1:28" s="105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  <c r="AA651" s="190"/>
      <c r="AB651" s="190"/>
    </row>
    <row r="652" spans="1:28" s="105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  <c r="AA652" s="190"/>
      <c r="AB652" s="190"/>
    </row>
    <row r="653" spans="1:28" s="105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  <c r="AA653" s="190"/>
      <c r="AB653" s="190"/>
    </row>
    <row r="654" spans="1:28" s="105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  <c r="AA654" s="190"/>
      <c r="AB654" s="190"/>
    </row>
    <row r="655" spans="1:28" s="105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  <c r="AA655" s="190"/>
      <c r="AB655" s="190"/>
    </row>
    <row r="656" spans="1:28" s="105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  <c r="AA656" s="190"/>
      <c r="AB656" s="190"/>
    </row>
    <row r="657" spans="1:28" s="105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  <c r="AA657" s="190"/>
      <c r="AB657" s="190"/>
    </row>
    <row r="658" spans="1:28" s="105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  <c r="AA658" s="190"/>
      <c r="AB658" s="190"/>
    </row>
    <row r="659" spans="1:28" s="105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  <c r="AA659" s="190"/>
      <c r="AB659" s="190"/>
    </row>
    <row r="660" spans="1:28" s="105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  <c r="AA660" s="190"/>
      <c r="AB660" s="190"/>
    </row>
    <row r="661" spans="1:28" s="105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  <c r="AA661" s="190"/>
      <c r="AB661" s="190"/>
    </row>
    <row r="662" spans="1:28" s="105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  <c r="AA662" s="190"/>
      <c r="AB662" s="190"/>
    </row>
    <row r="663" spans="1:28" s="105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  <c r="AA663" s="190"/>
      <c r="AB663" s="190"/>
    </row>
    <row r="664" spans="1:28" s="105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  <c r="AA664" s="190"/>
      <c r="AB664" s="190"/>
    </row>
    <row r="665" spans="1:28" s="105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  <c r="AA665" s="190"/>
      <c r="AB665" s="190"/>
    </row>
    <row r="666" spans="1:28" s="105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  <c r="AA666" s="190"/>
      <c r="AB666" s="190"/>
    </row>
    <row r="667" spans="1:28" s="105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  <c r="AA667" s="190"/>
      <c r="AB667" s="190"/>
    </row>
    <row r="668" spans="1:28" s="105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  <c r="AA668" s="190"/>
      <c r="AB668" s="190"/>
    </row>
    <row r="669" spans="1:28" s="105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  <c r="AA669" s="190"/>
      <c r="AB669" s="190"/>
    </row>
    <row r="670" spans="1:28" s="105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  <c r="AA670" s="190"/>
      <c r="AB670" s="190"/>
    </row>
    <row r="671" spans="1:28" s="105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  <c r="AA671" s="190"/>
      <c r="AB671" s="190"/>
    </row>
    <row r="672" spans="1:28" s="105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  <c r="AA672" s="190"/>
      <c r="AB672" s="190"/>
    </row>
    <row r="673" spans="1:28" s="105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  <c r="AA673" s="190"/>
      <c r="AB673" s="190"/>
    </row>
    <row r="674" spans="1:28" s="105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  <c r="AA674" s="190"/>
      <c r="AB674" s="190"/>
    </row>
    <row r="675" spans="1:28" s="105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  <c r="AA675" s="190"/>
      <c r="AB675" s="190"/>
    </row>
    <row r="676" spans="1:28" s="105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  <c r="AA676" s="190"/>
      <c r="AB676" s="190"/>
    </row>
    <row r="677" spans="1:28" s="105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  <c r="AA677" s="190"/>
      <c r="AB677" s="190"/>
    </row>
    <row r="678" spans="1:28" s="105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  <c r="AA678" s="190"/>
      <c r="AB678" s="190"/>
    </row>
    <row r="679" spans="1:28" s="105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  <c r="AA679" s="190"/>
      <c r="AB679" s="190"/>
    </row>
    <row r="680" spans="1:28" s="105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  <c r="AA680" s="190"/>
      <c r="AB680" s="190"/>
    </row>
    <row r="681" spans="1:28" s="105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  <c r="AA681" s="190"/>
      <c r="AB681" s="190"/>
    </row>
    <row r="682" spans="1:28" s="105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  <c r="AA682" s="190"/>
      <c r="AB682" s="190"/>
    </row>
    <row r="683" spans="1:28" s="105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  <c r="AA683" s="190"/>
      <c r="AB683" s="190"/>
    </row>
    <row r="684" spans="1:28" s="105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  <c r="AA684" s="190"/>
      <c r="AB684" s="190"/>
    </row>
    <row r="685" spans="1:28" s="105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  <c r="AA685" s="190"/>
      <c r="AB685" s="190"/>
    </row>
    <row r="686" spans="1:28" s="105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  <c r="AA686" s="190"/>
      <c r="AB686" s="190"/>
    </row>
    <row r="687" spans="1:28" s="105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  <c r="AA687" s="190"/>
      <c r="AB687" s="190"/>
    </row>
    <row r="688" spans="1:28" s="105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  <c r="AA688" s="190"/>
      <c r="AB688" s="190"/>
    </row>
    <row r="689" spans="1:28" s="105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  <c r="AA689" s="190"/>
      <c r="AB689" s="190"/>
    </row>
    <row r="690" spans="1:28" s="105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  <c r="AA690" s="190"/>
      <c r="AB690" s="190"/>
    </row>
    <row r="691" spans="1:28" s="105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  <c r="AA691" s="190"/>
      <c r="AB691" s="190"/>
    </row>
    <row r="692" spans="1:28" s="105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  <c r="AA692" s="190"/>
      <c r="AB692" s="190"/>
    </row>
    <row r="693" spans="1:28" s="105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  <c r="AA693" s="190"/>
      <c r="AB693" s="190"/>
    </row>
    <row r="694" spans="1:28" s="105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  <c r="AA694" s="190"/>
      <c r="AB694" s="190"/>
    </row>
    <row r="695" spans="1:28" s="105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  <c r="AA695" s="190"/>
      <c r="AB695" s="190"/>
    </row>
    <row r="696" spans="1:28" s="105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  <c r="AA696" s="190"/>
      <c r="AB696" s="190"/>
    </row>
    <row r="697" spans="1:28" s="105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  <c r="AA697" s="190"/>
      <c r="AB697" s="190"/>
    </row>
    <row r="698" spans="1:28" s="105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  <c r="AA698" s="190"/>
      <c r="AB698" s="190"/>
    </row>
    <row r="699" spans="1:28" s="105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  <c r="AA699" s="190"/>
      <c r="AB699" s="190"/>
    </row>
    <row r="700" spans="1:28" s="105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  <c r="AA700" s="190"/>
      <c r="AB700" s="190"/>
    </row>
    <row r="701" spans="1:28" s="105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  <c r="AA701" s="190"/>
      <c r="AB701" s="190"/>
    </row>
    <row r="702" spans="1:28" s="105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  <c r="AA702" s="190"/>
      <c r="AB702" s="190"/>
    </row>
    <row r="703" spans="1:28" s="105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  <c r="AA703" s="190"/>
      <c r="AB703" s="190"/>
    </row>
    <row r="704" spans="1:28" s="105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  <c r="AA704" s="190"/>
      <c r="AB704" s="190"/>
    </row>
    <row r="705" spans="1:28" s="105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  <c r="AA705" s="190"/>
      <c r="AB705" s="190"/>
    </row>
    <row r="706" spans="1:28" s="105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  <c r="AA706" s="190"/>
      <c r="AB706" s="190"/>
    </row>
    <row r="707" spans="1:28" s="105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  <c r="AA707" s="190"/>
      <c r="AB707" s="190"/>
    </row>
    <row r="708" spans="1:28" s="105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  <c r="AA708" s="190"/>
      <c r="AB708" s="190"/>
    </row>
    <row r="709" spans="1:28" s="105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  <c r="AA709" s="190"/>
      <c r="AB709" s="190"/>
    </row>
    <row r="710" spans="1:28" s="105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  <c r="AA710" s="190"/>
      <c r="AB710" s="190"/>
    </row>
    <row r="711" spans="1:28" s="105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  <c r="AA711" s="190"/>
      <c r="AB711" s="190"/>
    </row>
    <row r="712" spans="1:28" s="105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  <c r="AA712" s="190"/>
      <c r="AB712" s="190"/>
    </row>
    <row r="713" spans="1:28" s="105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  <c r="AA713" s="190"/>
      <c r="AB713" s="190"/>
    </row>
    <row r="714" spans="1:28" s="105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  <c r="AA714" s="190"/>
      <c r="AB714" s="190"/>
    </row>
    <row r="715" spans="1:28" s="105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  <c r="AA715" s="190"/>
      <c r="AB715" s="190"/>
    </row>
    <row r="716" spans="1:28" s="105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  <c r="AA716" s="190"/>
      <c r="AB716" s="190"/>
    </row>
    <row r="717" spans="1:28" s="105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  <c r="AA717" s="190"/>
      <c r="AB717" s="190"/>
    </row>
    <row r="718" spans="1:28" s="105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  <c r="AA718" s="190"/>
      <c r="AB718" s="190"/>
    </row>
    <row r="719" spans="1:28" s="105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  <c r="AA719" s="190"/>
      <c r="AB719" s="190"/>
    </row>
    <row r="720" spans="1:28" s="105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  <c r="AA720" s="190"/>
      <c r="AB720" s="190"/>
    </row>
    <row r="721" spans="1:28" s="105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  <c r="AA721" s="190"/>
      <c r="AB721" s="190"/>
    </row>
    <row r="722" spans="1:28" s="105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  <c r="AA722" s="190"/>
      <c r="AB722" s="190"/>
    </row>
    <row r="723" spans="1:28" s="105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  <c r="AA723" s="190"/>
      <c r="AB723" s="190"/>
    </row>
    <row r="724" spans="1:28" s="105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  <c r="AA724" s="190"/>
      <c r="AB724" s="190"/>
    </row>
    <row r="725" spans="1:28" s="105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  <c r="AA725" s="190"/>
      <c r="AB725" s="190"/>
    </row>
    <row r="726" spans="1:28" s="105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  <c r="AA726" s="190"/>
      <c r="AB726" s="190"/>
    </row>
    <row r="727" spans="1:28" s="105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  <c r="AA727" s="190"/>
      <c r="AB727" s="190"/>
    </row>
    <row r="728" spans="1:28" s="105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  <c r="AA728" s="190"/>
      <c r="AB728" s="190"/>
    </row>
    <row r="729" spans="1:28" s="105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  <c r="AA729" s="190"/>
      <c r="AB729" s="190"/>
    </row>
    <row r="730" spans="1:28" s="105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  <c r="AA730" s="190"/>
      <c r="AB730" s="190"/>
    </row>
    <row r="731" spans="1:28" s="105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  <c r="AA731" s="190"/>
      <c r="AB731" s="190"/>
    </row>
    <row r="732" spans="1:28" s="105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  <c r="AA732" s="190"/>
      <c r="AB732" s="190"/>
    </row>
    <row r="733" spans="1:28" s="105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  <c r="AA733" s="190"/>
      <c r="AB733" s="190"/>
    </row>
    <row r="734" spans="1:28" s="105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  <c r="AA734" s="190"/>
      <c r="AB734" s="190"/>
    </row>
    <row r="735" spans="1:28" s="105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  <c r="AA735" s="190"/>
      <c r="AB735" s="190"/>
    </row>
    <row r="736" spans="1:28" s="105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  <c r="AA736" s="190"/>
      <c r="AB736" s="190"/>
    </row>
    <row r="737" spans="1:28" s="105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  <c r="AA737" s="190"/>
      <c r="AB737" s="190"/>
    </row>
    <row r="738" spans="1:28" s="105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  <c r="AA738" s="190"/>
      <c r="AB738" s="190"/>
    </row>
    <row r="739" spans="1:28" s="105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  <c r="AA739" s="190"/>
      <c r="AB739" s="190"/>
    </row>
    <row r="740" spans="1:28" s="105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  <c r="AA740" s="190"/>
      <c r="AB740" s="190"/>
    </row>
    <row r="741" spans="1:28" s="105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  <c r="AA741" s="190"/>
      <c r="AB741" s="190"/>
    </row>
    <row r="742" spans="1:28" s="105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  <c r="AA742" s="190"/>
      <c r="AB742" s="190"/>
    </row>
    <row r="743" spans="1:28" s="105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  <c r="AA743" s="190"/>
      <c r="AB743" s="190"/>
    </row>
    <row r="744" spans="1:28" s="105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  <c r="AA744" s="190"/>
      <c r="AB744" s="190"/>
    </row>
    <row r="745" spans="1:28" s="105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  <c r="AA745" s="190"/>
      <c r="AB745" s="190"/>
    </row>
    <row r="746" spans="1:28" s="105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  <c r="AA746" s="190"/>
      <c r="AB746" s="190"/>
    </row>
    <row r="747" spans="1:28" s="105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  <c r="AA747" s="190"/>
      <c r="AB747" s="190"/>
    </row>
    <row r="748" spans="1:28" s="105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  <c r="AA748" s="190"/>
      <c r="AB748" s="190"/>
    </row>
    <row r="749" spans="1:28" s="105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  <c r="AA749" s="190"/>
      <c r="AB749" s="190"/>
    </row>
    <row r="750" spans="1:28" s="105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  <c r="AA750" s="190"/>
      <c r="AB750" s="190"/>
    </row>
    <row r="751" spans="1:28" s="105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  <c r="AA751" s="190"/>
      <c r="AB751" s="190"/>
    </row>
    <row r="752" spans="1:28" s="105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  <c r="AA752" s="190"/>
      <c r="AB752" s="190"/>
    </row>
    <row r="753" spans="1:28" s="105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  <c r="AA753" s="190"/>
      <c r="AB753" s="190"/>
    </row>
    <row r="754" spans="1:28" s="105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  <c r="AA754" s="190"/>
      <c r="AB754" s="190"/>
    </row>
    <row r="755" spans="1:28" s="105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  <c r="AA755" s="190"/>
      <c r="AB755" s="190"/>
    </row>
    <row r="756" spans="1:28" s="105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  <c r="AA756" s="190"/>
      <c r="AB756" s="190"/>
    </row>
    <row r="757" spans="1:28" s="105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  <c r="AA757" s="190"/>
      <c r="AB757" s="190"/>
    </row>
    <row r="758" spans="1:28" s="105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  <c r="AA758" s="190"/>
      <c r="AB758" s="190"/>
    </row>
    <row r="759" spans="1:28" s="105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  <c r="AA759" s="190"/>
      <c r="AB759" s="190"/>
    </row>
    <row r="760" spans="1:28" s="105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  <c r="AA760" s="190"/>
      <c r="AB760" s="190"/>
    </row>
    <row r="761" spans="1:28" s="105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  <c r="AA761" s="190"/>
      <c r="AB761" s="190"/>
    </row>
    <row r="762" spans="1:28" s="105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  <c r="AA762" s="190"/>
      <c r="AB762" s="190"/>
    </row>
    <row r="763" spans="1:28" s="105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  <c r="AA763" s="190"/>
      <c r="AB763" s="190"/>
    </row>
    <row r="764" spans="1:28" s="105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  <c r="AA764" s="190"/>
      <c r="AB764" s="190"/>
    </row>
    <row r="765" spans="1:28" s="105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  <c r="AA765" s="190"/>
      <c r="AB765" s="190"/>
    </row>
    <row r="766" spans="1:28" s="105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  <c r="AA766" s="190"/>
      <c r="AB766" s="190"/>
    </row>
    <row r="767" spans="1:28" s="105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  <c r="AA767" s="190"/>
      <c r="AB767" s="190"/>
    </row>
    <row r="768" spans="1:28" s="105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  <c r="AA768" s="190"/>
      <c r="AB768" s="190"/>
    </row>
    <row r="769" spans="1:28" s="105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  <c r="AA769" s="190"/>
      <c r="AB769" s="190"/>
    </row>
    <row r="770" spans="1:28" s="105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  <c r="AA770" s="190"/>
      <c r="AB770" s="190"/>
    </row>
    <row r="771" spans="1:28" s="105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  <c r="AA771" s="190"/>
      <c r="AB771" s="190"/>
    </row>
    <row r="772" spans="1:28" s="105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  <c r="AA772" s="190"/>
      <c r="AB772" s="190"/>
    </row>
    <row r="773" spans="1:28" s="105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  <c r="AA773" s="190"/>
      <c r="AB773" s="190"/>
    </row>
    <row r="774" spans="1:28" s="105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  <c r="AA774" s="190"/>
      <c r="AB774" s="190"/>
    </row>
    <row r="775" spans="1:28" s="105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  <c r="AA775" s="190"/>
      <c r="AB775" s="190"/>
    </row>
    <row r="776" spans="1:28" s="105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  <c r="AA776" s="190"/>
      <c r="AB776" s="190"/>
    </row>
    <row r="777" spans="1:28" s="105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  <c r="AA777" s="190"/>
      <c r="AB777" s="190"/>
    </row>
    <row r="778" spans="1:28" s="105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  <c r="AA778" s="190"/>
      <c r="AB778" s="190"/>
    </row>
    <row r="779" spans="1:28" s="105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  <c r="AA779" s="190"/>
      <c r="AB779" s="190"/>
    </row>
    <row r="780" spans="1:28" s="105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  <c r="AA780" s="190"/>
      <c r="AB780" s="190"/>
    </row>
    <row r="781" spans="1:28" s="105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  <c r="AA781" s="190"/>
      <c r="AB781" s="190"/>
    </row>
    <row r="782" spans="1:28" s="105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  <c r="AA782" s="190"/>
      <c r="AB782" s="190"/>
    </row>
    <row r="783" spans="1:28" s="105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  <c r="AA783" s="190"/>
      <c r="AB783" s="190"/>
    </row>
    <row r="784" spans="1:28" s="105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  <c r="AA784" s="190"/>
      <c r="AB784" s="190"/>
    </row>
    <row r="785" spans="1:28" s="105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  <c r="AA785" s="190"/>
      <c r="AB785" s="190"/>
    </row>
    <row r="786" spans="1:28" s="105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  <c r="AA786" s="190"/>
      <c r="AB786" s="190"/>
    </row>
    <row r="787" spans="1:28" s="105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  <c r="AA787" s="190"/>
      <c r="AB787" s="190"/>
    </row>
    <row r="788" spans="1:28" s="105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  <c r="AA788" s="190"/>
      <c r="AB788" s="190"/>
    </row>
    <row r="789" spans="1:28" s="105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  <c r="AA789" s="190"/>
      <c r="AB789" s="190"/>
    </row>
    <row r="790" spans="1:28" s="105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  <c r="AA790" s="190"/>
      <c r="AB790" s="190"/>
    </row>
    <row r="791" spans="1:28" s="105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  <c r="AA791" s="190"/>
      <c r="AB791" s="190"/>
    </row>
    <row r="792" spans="1:28" s="105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  <c r="AA792" s="190"/>
      <c r="AB792" s="190"/>
    </row>
    <row r="793" spans="1:28" s="105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  <c r="AA793" s="190"/>
      <c r="AB793" s="190"/>
    </row>
    <row r="794" spans="1:28" s="105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  <c r="AA794" s="190"/>
      <c r="AB794" s="190"/>
    </row>
    <row r="795" spans="1:28" s="105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  <c r="AA795" s="190"/>
      <c r="AB795" s="190"/>
    </row>
    <row r="796" spans="1:28" s="105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  <c r="AA796" s="190"/>
      <c r="AB796" s="190"/>
    </row>
    <row r="797" spans="1:28" s="105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  <c r="AA797" s="190"/>
      <c r="AB797" s="190"/>
    </row>
    <row r="798" spans="1:28" s="105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  <c r="AA798" s="190"/>
      <c r="AB798" s="190"/>
    </row>
    <row r="799" spans="1:28" s="105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  <c r="AA799" s="190"/>
      <c r="AB799" s="190"/>
    </row>
    <row r="800" spans="1:28" s="105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  <c r="AA800" s="190"/>
      <c r="AB800" s="190"/>
    </row>
    <row r="801" spans="1:28" s="105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  <c r="AA801" s="190"/>
      <c r="AB801" s="190"/>
    </row>
    <row r="802" spans="1:28" s="105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  <c r="AA802" s="190"/>
      <c r="AB802" s="190"/>
    </row>
    <row r="803" spans="1:28" s="105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  <c r="AA803" s="190"/>
      <c r="AB803" s="190"/>
    </row>
    <row r="804" spans="1:28" s="105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  <c r="AA804" s="190"/>
      <c r="AB804" s="190"/>
    </row>
    <row r="805" spans="1:28" s="105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  <c r="AA805" s="190"/>
      <c r="AB805" s="190"/>
    </row>
    <row r="806" spans="1:28" s="105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  <c r="AA806" s="190"/>
      <c r="AB806" s="190"/>
    </row>
    <row r="807" spans="1:28" s="105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  <c r="AA807" s="190"/>
      <c r="AB807" s="190"/>
    </row>
    <row r="808" spans="1:28" s="105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  <c r="AA808" s="190"/>
      <c r="AB808" s="190"/>
    </row>
    <row r="809" spans="1:28" s="105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  <c r="AA809" s="190"/>
      <c r="AB809" s="190"/>
    </row>
    <row r="810" spans="1:28" s="105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  <c r="AA810" s="190"/>
      <c r="AB810" s="190"/>
    </row>
    <row r="811" spans="1:28" s="105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  <c r="AA811" s="190"/>
      <c r="AB811" s="190"/>
    </row>
    <row r="812" spans="1:28" s="105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  <c r="AA812" s="190"/>
      <c r="AB812" s="190"/>
    </row>
    <row r="813" spans="1:28" s="105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  <c r="AA813" s="190"/>
      <c r="AB813" s="190"/>
    </row>
    <row r="814" spans="1:28" s="105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  <c r="AA814" s="190"/>
      <c r="AB814" s="190"/>
    </row>
    <row r="815" spans="1:28" s="105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  <c r="AA815" s="190"/>
      <c r="AB815" s="190"/>
    </row>
    <row r="816" spans="1:28" s="105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  <c r="AA816" s="190"/>
      <c r="AB816" s="190"/>
    </row>
    <row r="817" spans="1:28" s="105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  <c r="AA817" s="190"/>
      <c r="AB817" s="190"/>
    </row>
    <row r="818" spans="1:28" s="105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  <c r="AA818" s="190"/>
      <c r="AB818" s="190"/>
    </row>
    <row r="819" spans="1:28" s="105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  <c r="AA819" s="190"/>
      <c r="AB819" s="190"/>
    </row>
    <row r="820" spans="1:28" s="105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  <c r="AA820" s="190"/>
      <c r="AB820" s="190"/>
    </row>
    <row r="821" spans="1:28" s="105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  <c r="AA821" s="190"/>
      <c r="AB821" s="190"/>
    </row>
    <row r="822" spans="1:28" s="105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  <c r="AA822" s="190"/>
      <c r="AB822" s="190"/>
    </row>
    <row r="823" spans="1:28" s="105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  <c r="AA823" s="190"/>
      <c r="AB823" s="190"/>
    </row>
    <row r="824" spans="1:28" s="105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  <c r="AA824" s="190"/>
      <c r="AB824" s="190"/>
    </row>
    <row r="825" spans="1:28" s="105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  <c r="AA825" s="190"/>
      <c r="AB825" s="190"/>
    </row>
    <row r="826" spans="1:28" s="105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  <c r="AA826" s="190"/>
      <c r="AB826" s="190"/>
    </row>
    <row r="827" spans="1:28" s="105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  <c r="AA827" s="190"/>
      <c r="AB827" s="190"/>
    </row>
    <row r="828" spans="1:28" s="105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  <c r="AA828" s="190"/>
      <c r="AB828" s="190"/>
    </row>
    <row r="829" spans="1:28" s="105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  <c r="AA829" s="190"/>
      <c r="AB829" s="190"/>
    </row>
    <row r="830" spans="1:28" s="105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  <c r="AA830" s="190"/>
      <c r="AB830" s="190"/>
    </row>
    <row r="831" spans="1:28" s="105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  <c r="AA831" s="190"/>
      <c r="AB831" s="190"/>
    </row>
    <row r="832" spans="1:28" s="105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  <c r="AA832" s="190"/>
      <c r="AB832" s="190"/>
    </row>
    <row r="833" spans="1:28" s="105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  <c r="AA833" s="190"/>
      <c r="AB833" s="190"/>
    </row>
    <row r="834" spans="1:28" s="105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  <c r="AA834" s="190"/>
      <c r="AB834" s="190"/>
    </row>
    <row r="835" spans="1:28" s="105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  <c r="AA835" s="190"/>
      <c r="AB835" s="190"/>
    </row>
    <row r="836" spans="1:28" s="105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  <c r="AA836" s="190"/>
      <c r="AB836" s="190"/>
    </row>
    <row r="837" spans="1:28" s="105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  <c r="AA837" s="190"/>
      <c r="AB837" s="190"/>
    </row>
    <row r="838" spans="1:28" s="105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  <c r="AA838" s="190"/>
      <c r="AB838" s="190"/>
    </row>
    <row r="839" spans="1:28" s="105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  <c r="AA839" s="190"/>
      <c r="AB839" s="190"/>
    </row>
    <row r="840" spans="1:28" s="105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  <c r="AA840" s="190"/>
      <c r="AB840" s="190"/>
    </row>
    <row r="841" spans="1:28" s="105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  <c r="AA841" s="190"/>
      <c r="AB841" s="190"/>
    </row>
    <row r="842" spans="1:28" s="105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  <c r="AA842" s="190"/>
      <c r="AB842" s="190"/>
    </row>
    <row r="843" spans="1:28" s="105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  <c r="AA843" s="190"/>
      <c r="AB843" s="190"/>
    </row>
    <row r="844" spans="1:28" s="105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  <c r="AA844" s="190"/>
      <c r="AB844" s="190"/>
    </row>
    <row r="845" spans="1:28" s="105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  <c r="AA845" s="190"/>
      <c r="AB845" s="190"/>
    </row>
    <row r="846" spans="1:28" s="105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  <c r="AA846" s="190"/>
      <c r="AB846" s="190"/>
    </row>
    <row r="847" spans="1:28" s="105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  <c r="AA847" s="190"/>
      <c r="AB847" s="190"/>
    </row>
    <row r="848" spans="1:28" s="105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  <c r="AA848" s="190"/>
      <c r="AB848" s="190"/>
    </row>
    <row r="849" spans="1:28" s="105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  <c r="AA849" s="190"/>
      <c r="AB849" s="190"/>
    </row>
    <row r="850" spans="1:28" s="105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  <c r="AA850" s="190"/>
      <c r="AB850" s="190"/>
    </row>
    <row r="851" spans="1:28" s="105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  <c r="AA851" s="190"/>
      <c r="AB851" s="190"/>
    </row>
    <row r="852" spans="1:28" s="105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  <c r="AA852" s="190"/>
      <c r="AB852" s="190"/>
    </row>
    <row r="853" spans="1:28" s="105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  <c r="AA853" s="190"/>
      <c r="AB853" s="190"/>
    </row>
    <row r="854" spans="1:28" s="105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  <c r="AA854" s="190"/>
      <c r="AB854" s="190"/>
    </row>
    <row r="855" spans="1:28" s="105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  <c r="AA855" s="190"/>
      <c r="AB855" s="190"/>
    </row>
    <row r="856" spans="1:28" s="105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  <c r="AA856" s="190"/>
      <c r="AB856" s="190"/>
    </row>
    <row r="857" spans="1:28" s="105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  <c r="AA857" s="190"/>
      <c r="AB857" s="190"/>
    </row>
    <row r="858" spans="1:28" s="105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  <c r="AA858" s="190"/>
      <c r="AB858" s="190"/>
    </row>
    <row r="859" spans="1:28" s="105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  <c r="AA859" s="190"/>
      <c r="AB859" s="190"/>
    </row>
    <row r="860" spans="1:28" s="105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  <c r="AA860" s="190"/>
      <c r="AB860" s="190"/>
    </row>
    <row r="861" spans="1:28" s="105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  <c r="AA861" s="190"/>
      <c r="AB861" s="190"/>
    </row>
    <row r="862" spans="1:28" s="105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  <c r="AA862" s="190"/>
      <c r="AB862" s="190"/>
    </row>
    <row r="863" spans="1:28" s="105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  <c r="AA863" s="190"/>
      <c r="AB863" s="190"/>
    </row>
    <row r="864" spans="1:28" s="105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  <c r="AA864" s="190"/>
      <c r="AB864" s="190"/>
    </row>
    <row r="865" spans="1:28" s="105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  <c r="AA865" s="190"/>
      <c r="AB865" s="190"/>
    </row>
    <row r="866" spans="1:28" s="105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  <c r="AA866" s="190"/>
      <c r="AB866" s="190"/>
    </row>
    <row r="867" spans="1:28" s="105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  <c r="AA867" s="190"/>
      <c r="AB867" s="190"/>
    </row>
    <row r="868" spans="1:28" s="105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  <c r="AA868" s="190"/>
      <c r="AB868" s="190"/>
    </row>
    <row r="869" spans="1:28" s="105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  <c r="AA869" s="190"/>
      <c r="AB869" s="190"/>
    </row>
    <row r="870" spans="1:28" s="105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  <c r="AA870" s="190"/>
      <c r="AB870" s="190"/>
    </row>
    <row r="871" spans="1:28" s="105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  <c r="AA871" s="190"/>
      <c r="AB871" s="190"/>
    </row>
    <row r="872" spans="1:28" s="105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  <c r="AA872" s="190"/>
      <c r="AB872" s="190"/>
    </row>
    <row r="873" spans="1:28" s="105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  <c r="AA873" s="190"/>
      <c r="AB873" s="190"/>
    </row>
    <row r="874" spans="1:28" s="105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  <c r="AA874" s="190"/>
      <c r="AB874" s="190"/>
    </row>
    <row r="875" spans="1:28" s="105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  <c r="AA875" s="190"/>
      <c r="AB875" s="190"/>
    </row>
    <row r="876" spans="1:28" s="105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  <c r="AA876" s="190"/>
      <c r="AB876" s="190"/>
    </row>
    <row r="877" spans="1:28" s="105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  <c r="AA877" s="190"/>
      <c r="AB877" s="190"/>
    </row>
    <row r="878" spans="1:28" s="105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  <c r="AA878" s="190"/>
      <c r="AB878" s="190"/>
    </row>
    <row r="879" spans="1:28" s="105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  <c r="AA879" s="190"/>
      <c r="AB879" s="190"/>
    </row>
    <row r="880" spans="1:28" s="105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  <c r="AA880" s="190"/>
      <c r="AB880" s="190"/>
    </row>
    <row r="881" spans="1:28" s="105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  <c r="AA881" s="190"/>
      <c r="AB881" s="190"/>
    </row>
    <row r="882" spans="1:28" s="105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  <c r="AA882" s="190"/>
      <c r="AB882" s="190"/>
    </row>
    <row r="883" spans="1:28" s="105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  <c r="AA883" s="190"/>
      <c r="AB883" s="190"/>
    </row>
    <row r="884" spans="1:28" s="105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  <c r="AA884" s="190"/>
      <c r="AB884" s="190"/>
    </row>
    <row r="885" spans="1:28" s="105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  <c r="AA885" s="190"/>
      <c r="AB885" s="190"/>
    </row>
    <row r="886" spans="1:28" s="105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  <c r="AA886" s="190"/>
      <c r="AB886" s="190"/>
    </row>
    <row r="887" spans="1:28" s="105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  <c r="AA887" s="190"/>
      <c r="AB887" s="190"/>
    </row>
    <row r="888" spans="1:28" s="105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  <c r="AA888" s="190"/>
      <c r="AB888" s="190"/>
    </row>
    <row r="889" spans="1:28" s="105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  <c r="AA889" s="190"/>
      <c r="AB889" s="190"/>
    </row>
    <row r="890" spans="1:28" s="105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  <c r="AA890" s="190"/>
      <c r="AB890" s="190"/>
    </row>
    <row r="891" spans="1:28" s="105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  <c r="AA891" s="190"/>
      <c r="AB891" s="190"/>
    </row>
    <row r="892" spans="1:28" s="105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  <c r="AA892" s="190"/>
      <c r="AB892" s="190"/>
    </row>
    <row r="893" spans="1:28" s="105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  <c r="AA893" s="190"/>
      <c r="AB893" s="190"/>
    </row>
    <row r="894" spans="1:28" s="105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  <c r="AA894" s="190"/>
      <c r="AB894" s="190"/>
    </row>
    <row r="895" spans="1:28" s="105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  <c r="AA895" s="190"/>
      <c r="AB895" s="190"/>
    </row>
    <row r="896" spans="1:28" s="105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  <c r="AA896" s="190"/>
      <c r="AB896" s="190"/>
    </row>
    <row r="897" spans="1:28" s="105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  <c r="AA897" s="190"/>
      <c r="AB897" s="190"/>
    </row>
    <row r="898" spans="1:28" s="105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  <c r="AA898" s="190"/>
      <c r="AB898" s="190"/>
    </row>
    <row r="899" spans="1:28" s="105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  <c r="AA899" s="190"/>
      <c r="AB899" s="190"/>
    </row>
    <row r="900" spans="1:28" s="105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  <c r="AA900" s="190"/>
      <c r="AB900" s="190"/>
    </row>
    <row r="901" spans="1:28" s="105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  <c r="AA901" s="190"/>
      <c r="AB901" s="190"/>
    </row>
    <row r="902" spans="1:28" s="105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  <c r="AA902" s="190"/>
      <c r="AB902" s="190"/>
    </row>
    <row r="903" spans="1:28" s="105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  <c r="AA903" s="190"/>
      <c r="AB903" s="190"/>
    </row>
    <row r="904" spans="1:28" s="105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  <c r="AA904" s="190"/>
      <c r="AB904" s="190"/>
    </row>
    <row r="905" spans="1:28" s="105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  <c r="AA905" s="190"/>
      <c r="AB905" s="190"/>
    </row>
    <row r="906" spans="1:28" s="105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  <c r="AA906" s="190"/>
      <c r="AB906" s="190"/>
    </row>
    <row r="907" spans="1:28" s="105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  <c r="AA907" s="190"/>
      <c r="AB907" s="190"/>
    </row>
    <row r="908" spans="1:28" s="105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  <c r="AA908" s="190"/>
      <c r="AB908" s="190"/>
    </row>
    <row r="909" spans="1:28" s="105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  <c r="AA909" s="190"/>
      <c r="AB909" s="190"/>
    </row>
    <row r="910" spans="1:28" s="105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  <c r="AA910" s="190"/>
      <c r="AB910" s="190"/>
    </row>
    <row r="911" spans="1:28" s="105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  <c r="AA911" s="190"/>
      <c r="AB911" s="190"/>
    </row>
    <row r="912" spans="1:28" s="105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  <c r="AA912" s="190"/>
      <c r="AB912" s="190"/>
    </row>
    <row r="913" spans="1:28" s="105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  <c r="AA913" s="190"/>
      <c r="AB913" s="190"/>
    </row>
    <row r="914" spans="1:28" s="105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  <c r="AA914" s="190"/>
      <c r="AB914" s="190"/>
    </row>
    <row r="915" spans="1:28" s="105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  <c r="AA915" s="190"/>
      <c r="AB915" s="190"/>
    </row>
    <row r="916" spans="1:28" s="105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  <c r="AA916" s="190"/>
      <c r="AB916" s="190"/>
    </row>
    <row r="917" spans="1:28" s="105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  <c r="AA917" s="190"/>
      <c r="AB917" s="190"/>
    </row>
    <row r="918" spans="1:28" s="105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  <c r="AA918" s="190"/>
      <c r="AB918" s="190"/>
    </row>
    <row r="919" spans="1:28" s="105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  <c r="AA919" s="190"/>
      <c r="AB919" s="190"/>
    </row>
    <row r="920" spans="1:28" s="105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  <c r="AA920" s="190"/>
      <c r="AB920" s="190"/>
    </row>
    <row r="921" spans="1:28" s="105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  <c r="AA921" s="190"/>
      <c r="AB921" s="190"/>
    </row>
    <row r="922" spans="1:28" s="105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  <c r="AA922" s="190"/>
      <c r="AB922" s="190"/>
    </row>
    <row r="923" spans="1:28" s="105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  <c r="AA923" s="190"/>
      <c r="AB923" s="190"/>
    </row>
    <row r="924" spans="1:28" s="105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  <c r="AA924" s="190"/>
      <c r="AB924" s="190"/>
    </row>
    <row r="925" spans="1:28" s="105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  <c r="AA925" s="190"/>
      <c r="AB925" s="190"/>
    </row>
    <row r="926" spans="1:28" s="105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  <c r="AA926" s="190"/>
      <c r="AB926" s="190"/>
    </row>
    <row r="927" spans="1:28" s="105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  <c r="AA927" s="190"/>
      <c r="AB927" s="190"/>
    </row>
    <row r="928" spans="1:28" s="105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  <c r="AA928" s="190"/>
      <c r="AB928" s="190"/>
    </row>
    <row r="929" spans="1:28" s="105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  <c r="AA929" s="190"/>
      <c r="AB929" s="190"/>
    </row>
    <row r="930" spans="1:28" s="105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  <c r="AA930" s="190"/>
      <c r="AB930" s="190"/>
    </row>
    <row r="931" spans="1:28" s="105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  <c r="AA931" s="190"/>
      <c r="AB931" s="190"/>
    </row>
    <row r="932" spans="1:28" s="105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  <c r="AA932" s="190"/>
      <c r="AB932" s="190"/>
    </row>
    <row r="933" spans="1:28" s="105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  <c r="AA933" s="190"/>
      <c r="AB933" s="190"/>
    </row>
    <row r="934" spans="1:28" s="105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  <c r="AA934" s="190"/>
      <c r="AB934" s="190"/>
    </row>
    <row r="935" spans="1:28" s="105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  <c r="AA935" s="190"/>
      <c r="AB935" s="190"/>
    </row>
    <row r="936" spans="1:28" s="105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  <c r="AA936" s="190"/>
      <c r="AB936" s="190"/>
    </row>
    <row r="937" spans="1:28" s="105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  <c r="AA937" s="190"/>
      <c r="AB937" s="190"/>
    </row>
    <row r="938" spans="1:28" s="105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  <c r="AA938" s="190"/>
      <c r="AB938" s="190"/>
    </row>
    <row r="939" spans="1:28" s="105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  <c r="AA939" s="190"/>
      <c r="AB939" s="190"/>
    </row>
    <row r="940" spans="1:28" s="105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  <c r="AA940" s="190"/>
      <c r="AB940" s="190"/>
    </row>
    <row r="941" spans="1:28" s="105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  <c r="AA941" s="190"/>
      <c r="AB941" s="190"/>
    </row>
    <row r="942" spans="1:28" s="105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  <c r="AA942" s="190"/>
      <c r="AB942" s="190"/>
    </row>
    <row r="943" spans="1:28" s="105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  <c r="AA943" s="190"/>
      <c r="AB943" s="190"/>
    </row>
    <row r="944" spans="1:28" s="105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  <c r="AA944" s="190"/>
      <c r="AB944" s="190"/>
    </row>
    <row r="945" spans="1:28" s="105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  <c r="AA945" s="190"/>
      <c r="AB945" s="190"/>
    </row>
    <row r="946" spans="1:28" s="105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  <c r="AA946" s="190"/>
      <c r="AB946" s="190"/>
    </row>
    <row r="947" spans="1:28" s="105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  <c r="AA947" s="190"/>
      <c r="AB947" s="190"/>
    </row>
    <row r="948" spans="1:28" s="105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  <c r="AA948" s="190"/>
      <c r="AB948" s="190"/>
    </row>
    <row r="949" spans="1:28" s="105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  <c r="AA949" s="190"/>
      <c r="AB949" s="190"/>
    </row>
    <row r="950" spans="1:28" s="105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  <c r="AA950" s="190"/>
      <c r="AB950" s="190"/>
    </row>
    <row r="951" spans="1:28" s="105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  <c r="AA951" s="190"/>
      <c r="AB951" s="190"/>
    </row>
    <row r="952" spans="1:28" s="105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  <c r="AA952" s="190"/>
      <c r="AB952" s="190"/>
    </row>
    <row r="953" spans="1:28" s="105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  <c r="AA953" s="190"/>
      <c r="AB953" s="190"/>
    </row>
    <row r="954" spans="1:28" s="105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  <c r="AA954" s="190"/>
      <c r="AB954" s="190"/>
    </row>
    <row r="955" spans="1:28" s="105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  <c r="AA955" s="190"/>
      <c r="AB955" s="190"/>
    </row>
    <row r="956" spans="1:28" s="105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  <c r="AA956" s="190"/>
      <c r="AB956" s="190"/>
    </row>
    <row r="957" spans="1:28" s="105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  <c r="AA957" s="190"/>
      <c r="AB957" s="190"/>
    </row>
    <row r="958" spans="1:28" s="105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  <c r="AA958" s="190"/>
      <c r="AB958" s="190"/>
    </row>
    <row r="959" spans="1:28" s="105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  <c r="AA959" s="190"/>
      <c r="AB959" s="190"/>
    </row>
    <row r="960" spans="1:28" s="105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  <c r="AA960" s="190"/>
      <c r="AB960" s="190"/>
    </row>
    <row r="961" spans="1:28" s="105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  <c r="AA961" s="190"/>
      <c r="AB961" s="190"/>
    </row>
    <row r="962" spans="1:28" s="105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  <c r="AA962" s="190"/>
      <c r="AB962" s="190"/>
    </row>
    <row r="963" spans="1:28" s="105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  <c r="AA963" s="190"/>
      <c r="AB963" s="190"/>
    </row>
    <row r="964" spans="1:28" s="105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  <c r="AA964" s="190"/>
      <c r="AB964" s="190"/>
    </row>
    <row r="965" spans="1:28" s="105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  <c r="AA965" s="190"/>
      <c r="AB965" s="190"/>
    </row>
    <row r="966" spans="1:28" s="105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  <c r="AA966" s="190"/>
      <c r="AB966" s="190"/>
    </row>
    <row r="967" spans="1:28" s="105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  <c r="AA967" s="190"/>
      <c r="AB967" s="190"/>
    </row>
    <row r="968" spans="1:28" s="105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  <c r="AA968" s="190"/>
      <c r="AB968" s="190"/>
    </row>
    <row r="969" spans="1:28" s="105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  <c r="AA969" s="190"/>
      <c r="AB969" s="190"/>
    </row>
    <row r="970" spans="1:28" s="105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  <c r="AA970" s="190"/>
      <c r="AB970" s="190"/>
    </row>
    <row r="971" spans="1:28" s="105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  <c r="AA971" s="190"/>
      <c r="AB971" s="190"/>
    </row>
    <row r="972" spans="1:28" s="105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  <c r="AA972" s="190"/>
      <c r="AB972" s="190"/>
    </row>
    <row r="973" spans="1:28" s="105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  <c r="AA973" s="190"/>
      <c r="AB973" s="190"/>
    </row>
    <row r="974" spans="1:28" s="105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  <c r="AA974" s="190"/>
      <c r="AB974" s="190"/>
    </row>
    <row r="975" spans="1:28" s="105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  <c r="AA975" s="190"/>
      <c r="AB975" s="190"/>
    </row>
    <row r="976" spans="1:28" s="105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  <c r="AA976" s="190"/>
      <c r="AB976" s="190"/>
    </row>
    <row r="977" spans="1:28" s="105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  <c r="AA977" s="190"/>
      <c r="AB977" s="190"/>
    </row>
    <row r="978" spans="1:28" s="105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  <c r="AA978" s="190"/>
      <c r="AB978" s="190"/>
    </row>
    <row r="979" spans="1:28" s="105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  <c r="AA979" s="190"/>
      <c r="AB979" s="190"/>
    </row>
    <row r="980" spans="1:28" s="105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  <c r="AA980" s="190"/>
      <c r="AB980" s="190"/>
    </row>
    <row r="981" spans="1:28" s="105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  <c r="AA981" s="190"/>
      <c r="AB981" s="190"/>
    </row>
    <row r="982" spans="1:28" s="105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  <c r="AA982" s="190"/>
      <c r="AB982" s="190"/>
    </row>
    <row r="983" spans="1:28" s="105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  <c r="AA983" s="190"/>
      <c r="AB983" s="190"/>
    </row>
    <row r="984" spans="1:28" s="105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  <c r="AA984" s="190"/>
      <c r="AB984" s="190"/>
    </row>
    <row r="985" spans="1:28" s="105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  <c r="AA985" s="190"/>
      <c r="AB985" s="190"/>
    </row>
    <row r="986" spans="1:28" s="105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  <c r="AA986" s="190"/>
      <c r="AB986" s="190"/>
    </row>
    <row r="987" spans="1:28" s="105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  <c r="AA987" s="190"/>
      <c r="AB987" s="190"/>
    </row>
    <row r="988" spans="1:28" s="105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  <c r="AA988" s="190"/>
      <c r="AB988" s="190"/>
    </row>
    <row r="989" spans="1:28" s="105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  <c r="AA989" s="190"/>
      <c r="AB989" s="190"/>
    </row>
    <row r="990" spans="1:28" s="105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  <c r="AA990" s="190"/>
      <c r="AB990" s="190"/>
    </row>
    <row r="991" spans="1:28" s="105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  <c r="AA991" s="190"/>
      <c r="AB991" s="190"/>
    </row>
    <row r="992" spans="1:28" s="105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  <c r="AA992" s="190"/>
      <c r="AB992" s="190"/>
    </row>
    <row r="993" spans="1:28" s="105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  <c r="AA993" s="190"/>
      <c r="AB993" s="190"/>
    </row>
    <row r="994" spans="1:28" s="105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  <c r="AA994" s="190"/>
      <c r="AB994" s="190"/>
    </row>
    <row r="995" spans="1:28" s="105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  <c r="AA995" s="190"/>
      <c r="AB995" s="190"/>
    </row>
    <row r="996" spans="1:28" s="105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  <c r="AA996" s="190"/>
      <c r="AB996" s="190"/>
    </row>
    <row r="997" spans="1:28" s="105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  <c r="AA997" s="190"/>
      <c r="AB997" s="190"/>
    </row>
    <row r="998" spans="1:28" s="105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  <c r="AA998" s="190"/>
      <c r="AB998" s="190"/>
    </row>
    <row r="999" spans="1:28" s="105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  <c r="AA999" s="190"/>
      <c r="AB999" s="190"/>
    </row>
    <row r="1000" spans="1:28" s="105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  <c r="AA1000" s="190"/>
      <c r="AB1000" s="190"/>
    </row>
  </sheetData>
  <sortState ref="A8:AA61">
    <sortCondition ref="A8:A61"/>
    <sortCondition ref="B8:B61"/>
    <sortCondition ref="C8:C61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&amp;L水洗化人口等（平成28年度実績）</oddHeader>
  </headerFooter>
  <colBreaks count="1" manualBreakCount="1">
    <brk id="17" min="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千葉県</v>
      </c>
      <c r="B7" s="107" t="str">
        <f>水洗化人口等!B7</f>
        <v>12000</v>
      </c>
      <c r="C7" s="106" t="s">
        <v>200</v>
      </c>
      <c r="D7" s="108">
        <f>SUM(E7,+H7,+K7)</f>
        <v>798881</v>
      </c>
      <c r="E7" s="108">
        <f>SUM(F7:G7)</f>
        <v>32219</v>
      </c>
      <c r="F7" s="108">
        <f>SUM(F$8:F$1000)</f>
        <v>17017</v>
      </c>
      <c r="G7" s="108">
        <f>SUM(G$8:G$1000)</f>
        <v>15202</v>
      </c>
      <c r="H7" s="108">
        <f>SUM(I7:J7)</f>
        <v>158116</v>
      </c>
      <c r="I7" s="108">
        <f>SUM(I$8:I$1000)</f>
        <v>54521</v>
      </c>
      <c r="J7" s="108">
        <f>SUM(J$8:J$1000)</f>
        <v>103595</v>
      </c>
      <c r="K7" s="108">
        <f>SUM(L7:M7)</f>
        <v>608546</v>
      </c>
      <c r="L7" s="108">
        <f>SUM(L$8:L$1000)</f>
        <v>55563</v>
      </c>
      <c r="M7" s="108">
        <f>SUM(M$8:M$1000)</f>
        <v>552983</v>
      </c>
      <c r="N7" s="108">
        <f>SUM(O7,+V7,+AC7)</f>
        <v>799139</v>
      </c>
      <c r="O7" s="108">
        <f>SUM(P7:U7)</f>
        <v>127101</v>
      </c>
      <c r="P7" s="108">
        <f t="shared" ref="P7:U7" si="0">SUM(P$8:P$1000)</f>
        <v>125563</v>
      </c>
      <c r="Q7" s="108">
        <f t="shared" si="0"/>
        <v>0</v>
      </c>
      <c r="R7" s="108">
        <f t="shared" si="0"/>
        <v>0</v>
      </c>
      <c r="S7" s="108">
        <f t="shared" si="0"/>
        <v>1538</v>
      </c>
      <c r="T7" s="108">
        <f t="shared" si="0"/>
        <v>0</v>
      </c>
      <c r="U7" s="108">
        <f t="shared" si="0"/>
        <v>0</v>
      </c>
      <c r="V7" s="108">
        <f>SUM(W7:AB7)</f>
        <v>671780</v>
      </c>
      <c r="W7" s="108">
        <f t="shared" ref="W7:AB7" si="1">SUM(W$8:W$1000)</f>
        <v>661676</v>
      </c>
      <c r="X7" s="108">
        <f t="shared" si="1"/>
        <v>0</v>
      </c>
      <c r="Y7" s="108">
        <f t="shared" si="1"/>
        <v>0</v>
      </c>
      <c r="Z7" s="108">
        <f t="shared" si="1"/>
        <v>10104</v>
      </c>
      <c r="AA7" s="108">
        <f t="shared" si="1"/>
        <v>0</v>
      </c>
      <c r="AB7" s="108">
        <f t="shared" si="1"/>
        <v>0</v>
      </c>
      <c r="AC7" s="108">
        <f>SUM(AD7:AE7)</f>
        <v>258</v>
      </c>
      <c r="AD7" s="108">
        <f>SUM(AD$8:AD$1000)</f>
        <v>258</v>
      </c>
      <c r="AE7" s="108">
        <f>SUM(AE$8:AE$1000)</f>
        <v>0</v>
      </c>
      <c r="AF7" s="108">
        <f>SUM(AG7:AI7)</f>
        <v>23262</v>
      </c>
      <c r="AG7" s="108">
        <f>SUM(AG$8:AG$1000)</f>
        <v>23262</v>
      </c>
      <c r="AH7" s="108">
        <f>SUM(AH$8:AH$1000)</f>
        <v>0</v>
      </c>
      <c r="AI7" s="108">
        <f>SUM(AI$8:AI$1000)</f>
        <v>0</v>
      </c>
      <c r="AJ7" s="108">
        <f>SUM(AK7:AS7)</f>
        <v>27546</v>
      </c>
      <c r="AK7" s="108">
        <f t="shared" ref="AK7:AS7" si="2">SUM(AK$8:AK$1000)</f>
        <v>4828</v>
      </c>
      <c r="AL7" s="108">
        <f t="shared" si="2"/>
        <v>0</v>
      </c>
      <c r="AM7" s="108">
        <f t="shared" si="2"/>
        <v>15166</v>
      </c>
      <c r="AN7" s="108">
        <f t="shared" si="2"/>
        <v>4785</v>
      </c>
      <c r="AO7" s="108">
        <f t="shared" si="2"/>
        <v>0</v>
      </c>
      <c r="AP7" s="108">
        <f t="shared" si="2"/>
        <v>0</v>
      </c>
      <c r="AQ7" s="108">
        <f t="shared" si="2"/>
        <v>352</v>
      </c>
      <c r="AR7" s="108">
        <f t="shared" si="2"/>
        <v>16</v>
      </c>
      <c r="AS7" s="108">
        <f t="shared" si="2"/>
        <v>2399</v>
      </c>
      <c r="AT7" s="108">
        <f>SUM(AU7:AY7)</f>
        <v>1078</v>
      </c>
      <c r="AU7" s="108">
        <f>SUM(AU$8:AU$1000)</f>
        <v>544</v>
      </c>
      <c r="AV7" s="108">
        <f>SUM(AV$8:AV$1000)</f>
        <v>0</v>
      </c>
      <c r="AW7" s="108">
        <f>SUM(AW$8:AW$1000)</f>
        <v>534</v>
      </c>
      <c r="AX7" s="108">
        <f>SUM(AX$8:AX$1000)</f>
        <v>0</v>
      </c>
      <c r="AY7" s="108">
        <f>SUM(AY$8:AY$1000)</f>
        <v>0</v>
      </c>
      <c r="AZ7" s="108">
        <f>SUM(BA7:BC7)</f>
        <v>1872</v>
      </c>
      <c r="BA7" s="108">
        <f>SUM(BA$8:BA$1000)</f>
        <v>1872</v>
      </c>
      <c r="BB7" s="108">
        <f>SUM(BB$8:BB$1000)</f>
        <v>0</v>
      </c>
      <c r="BC7" s="108">
        <f>SUM(BC$8:BC$1000)</f>
        <v>0</v>
      </c>
    </row>
    <row r="8" spans="1:55" s="105" customFormat="1" ht="13.5" customHeight="1">
      <c r="A8" s="115" t="s">
        <v>42</v>
      </c>
      <c r="B8" s="113" t="s">
        <v>254</v>
      </c>
      <c r="C8" s="101" t="s">
        <v>255</v>
      </c>
      <c r="D8" s="103">
        <f>SUM(E8,+H8,+K8)</f>
        <v>25997</v>
      </c>
      <c r="E8" s="103">
        <f>SUM(F8:G8)</f>
        <v>0</v>
      </c>
      <c r="F8" s="103">
        <v>0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25997</v>
      </c>
      <c r="L8" s="103">
        <v>5593</v>
      </c>
      <c r="M8" s="103">
        <v>20404</v>
      </c>
      <c r="N8" s="103">
        <f>SUM(O8,+V8,+AC8)</f>
        <v>25997</v>
      </c>
      <c r="O8" s="103">
        <f>SUM(P8:U8)</f>
        <v>5593</v>
      </c>
      <c r="P8" s="103">
        <v>5593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20404</v>
      </c>
      <c r="W8" s="103">
        <v>20404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101</v>
      </c>
      <c r="AG8" s="103">
        <v>101</v>
      </c>
      <c r="AH8" s="103">
        <v>0</v>
      </c>
      <c r="AI8" s="103">
        <v>0</v>
      </c>
      <c r="AJ8" s="103">
        <f>SUM(AK8:AS8)</f>
        <v>101</v>
      </c>
      <c r="AK8" s="103">
        <v>0</v>
      </c>
      <c r="AL8" s="103">
        <v>0</v>
      </c>
      <c r="AM8" s="103">
        <v>101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42</v>
      </c>
      <c r="B9" s="113" t="s">
        <v>258</v>
      </c>
      <c r="C9" s="101" t="s">
        <v>259</v>
      </c>
      <c r="D9" s="103">
        <f>SUM(E9,+H9,+K9)</f>
        <v>15517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15517</v>
      </c>
      <c r="L9" s="103">
        <v>3985</v>
      </c>
      <c r="M9" s="103">
        <v>11532</v>
      </c>
      <c r="N9" s="103">
        <f>SUM(O9,+V9,+AC9)</f>
        <v>15517</v>
      </c>
      <c r="O9" s="103">
        <f>SUM(P9:U9)</f>
        <v>3985</v>
      </c>
      <c r="P9" s="103">
        <v>3985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11532</v>
      </c>
      <c r="W9" s="103">
        <v>11532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61</v>
      </c>
      <c r="AG9" s="103">
        <v>61</v>
      </c>
      <c r="AH9" s="103">
        <v>0</v>
      </c>
      <c r="AI9" s="103">
        <v>0</v>
      </c>
      <c r="AJ9" s="103">
        <f>SUM(AK9:AS9)</f>
        <v>482</v>
      </c>
      <c r="AK9" s="103">
        <v>482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61</v>
      </c>
      <c r="AU9" s="103">
        <v>61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42</v>
      </c>
      <c r="B10" s="113" t="s">
        <v>261</v>
      </c>
      <c r="C10" s="101" t="s">
        <v>262</v>
      </c>
      <c r="D10" s="103">
        <f>SUM(E10,+H10,+K10)</f>
        <v>66602</v>
      </c>
      <c r="E10" s="103">
        <f>SUM(F10:G10)</f>
        <v>0</v>
      </c>
      <c r="F10" s="103">
        <v>0</v>
      </c>
      <c r="G10" s="103">
        <v>0</v>
      </c>
      <c r="H10" s="103">
        <f>SUM(I10:J10)</f>
        <v>2810</v>
      </c>
      <c r="I10" s="103">
        <v>2810</v>
      </c>
      <c r="J10" s="103">
        <v>0</v>
      </c>
      <c r="K10" s="103">
        <f>SUM(L10:M10)</f>
        <v>63792</v>
      </c>
      <c r="L10" s="103">
        <v>1191</v>
      </c>
      <c r="M10" s="103">
        <v>62601</v>
      </c>
      <c r="N10" s="103">
        <f>SUM(O10,+V10,+AC10)</f>
        <v>66602</v>
      </c>
      <c r="O10" s="103">
        <f>SUM(P10:U10)</f>
        <v>4001</v>
      </c>
      <c r="P10" s="103">
        <v>4001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62601</v>
      </c>
      <c r="W10" s="103">
        <v>62601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3037</v>
      </c>
      <c r="AG10" s="103">
        <v>3037</v>
      </c>
      <c r="AH10" s="103">
        <v>0</v>
      </c>
      <c r="AI10" s="103">
        <v>0</v>
      </c>
      <c r="AJ10" s="103">
        <f>SUM(AK10:AS10)</f>
        <v>3037</v>
      </c>
      <c r="AK10" s="103">
        <v>0</v>
      </c>
      <c r="AL10" s="103">
        <v>0</v>
      </c>
      <c r="AM10" s="103">
        <v>3037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364</v>
      </c>
      <c r="AU10" s="103">
        <v>0</v>
      </c>
      <c r="AV10" s="103">
        <v>0</v>
      </c>
      <c r="AW10" s="103">
        <v>364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42</v>
      </c>
      <c r="B11" s="113" t="s">
        <v>264</v>
      </c>
      <c r="C11" s="101" t="s">
        <v>265</v>
      </c>
      <c r="D11" s="103">
        <f>SUM(E11,+H11,+K11)</f>
        <v>58800</v>
      </c>
      <c r="E11" s="103">
        <f>SUM(F11:G11)</f>
        <v>0</v>
      </c>
      <c r="F11" s="103">
        <v>0</v>
      </c>
      <c r="G11" s="103">
        <v>0</v>
      </c>
      <c r="H11" s="103">
        <f>SUM(I11:J11)</f>
        <v>58800</v>
      </c>
      <c r="I11" s="103">
        <v>4246</v>
      </c>
      <c r="J11" s="103">
        <v>54554</v>
      </c>
      <c r="K11" s="103">
        <f>SUM(L11:M11)</f>
        <v>0</v>
      </c>
      <c r="L11" s="103">
        <v>0</v>
      </c>
      <c r="M11" s="103">
        <v>0</v>
      </c>
      <c r="N11" s="103">
        <f>SUM(O11,+V11,+AC11)</f>
        <v>58800</v>
      </c>
      <c r="O11" s="103">
        <f>SUM(P11:U11)</f>
        <v>4246</v>
      </c>
      <c r="P11" s="103">
        <v>4246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54554</v>
      </c>
      <c r="W11" s="103">
        <v>54554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2619</v>
      </c>
      <c r="AG11" s="103">
        <v>2619</v>
      </c>
      <c r="AH11" s="103">
        <v>0</v>
      </c>
      <c r="AI11" s="103">
        <v>0</v>
      </c>
      <c r="AJ11" s="103">
        <f>SUM(AK11:AS11)</f>
        <v>2619</v>
      </c>
      <c r="AK11" s="103">
        <v>0</v>
      </c>
      <c r="AL11" s="103">
        <v>0</v>
      </c>
      <c r="AM11" s="103">
        <v>1222</v>
      </c>
      <c r="AN11" s="103">
        <v>1397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42</v>
      </c>
      <c r="B12" s="113" t="s">
        <v>267</v>
      </c>
      <c r="C12" s="101" t="s">
        <v>268</v>
      </c>
      <c r="D12" s="103">
        <f>SUM(E12,+H12,+K12)</f>
        <v>26098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26098</v>
      </c>
      <c r="L12" s="103">
        <v>6130</v>
      </c>
      <c r="M12" s="103">
        <v>19968</v>
      </c>
      <c r="N12" s="103">
        <f>SUM(O12,+V12,+AC12)</f>
        <v>26098</v>
      </c>
      <c r="O12" s="103">
        <f>SUM(P12:U12)</f>
        <v>6130</v>
      </c>
      <c r="P12" s="103">
        <v>6130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19968</v>
      </c>
      <c r="W12" s="103">
        <v>19968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9</v>
      </c>
      <c r="AG12" s="103">
        <v>9</v>
      </c>
      <c r="AH12" s="103">
        <v>0</v>
      </c>
      <c r="AI12" s="103">
        <v>0</v>
      </c>
      <c r="AJ12" s="103">
        <f>SUM(AK12:AS12)</f>
        <v>9</v>
      </c>
      <c r="AK12" s="103">
        <v>0</v>
      </c>
      <c r="AL12" s="103">
        <v>0</v>
      </c>
      <c r="AM12" s="103">
        <v>9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1566</v>
      </c>
      <c r="BA12" s="103">
        <v>1566</v>
      </c>
      <c r="BB12" s="103">
        <v>0</v>
      </c>
      <c r="BC12" s="103">
        <v>0</v>
      </c>
    </row>
    <row r="13" spans="1:55" s="105" customFormat="1" ht="13.5" customHeight="1">
      <c r="A13" s="115" t="s">
        <v>42</v>
      </c>
      <c r="B13" s="113" t="s">
        <v>270</v>
      </c>
      <c r="C13" s="101" t="s">
        <v>271</v>
      </c>
      <c r="D13" s="103">
        <f>SUM(E13,+H13,+K13)</f>
        <v>34241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34241</v>
      </c>
      <c r="L13" s="103">
        <v>3778</v>
      </c>
      <c r="M13" s="103">
        <v>30463</v>
      </c>
      <c r="N13" s="103">
        <f>SUM(O13,+V13,+AC13)</f>
        <v>34241</v>
      </c>
      <c r="O13" s="103">
        <f>SUM(P13:U13)</f>
        <v>3778</v>
      </c>
      <c r="P13" s="103">
        <v>3778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30463</v>
      </c>
      <c r="W13" s="103">
        <v>30463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1634</v>
      </c>
      <c r="AG13" s="103">
        <v>1634</v>
      </c>
      <c r="AH13" s="103">
        <v>0</v>
      </c>
      <c r="AI13" s="103">
        <v>0</v>
      </c>
      <c r="AJ13" s="103">
        <f>SUM(AK13:AS13)</f>
        <v>1634</v>
      </c>
      <c r="AK13" s="103">
        <v>0</v>
      </c>
      <c r="AL13" s="103">
        <v>0</v>
      </c>
      <c r="AM13" s="103">
        <v>1634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21</v>
      </c>
      <c r="AU13" s="103">
        <v>0</v>
      </c>
      <c r="AV13" s="103">
        <v>0</v>
      </c>
      <c r="AW13" s="103">
        <v>21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42</v>
      </c>
      <c r="B14" s="113" t="s">
        <v>273</v>
      </c>
      <c r="C14" s="101" t="s">
        <v>274</v>
      </c>
      <c r="D14" s="103">
        <f>SUM(E14,+H14,+K14)</f>
        <v>29407</v>
      </c>
      <c r="E14" s="103">
        <f>SUM(F14:G14)</f>
        <v>0</v>
      </c>
      <c r="F14" s="103">
        <v>0</v>
      </c>
      <c r="G14" s="103">
        <v>0</v>
      </c>
      <c r="H14" s="103">
        <f>SUM(I14:J14)</f>
        <v>2453</v>
      </c>
      <c r="I14" s="103">
        <v>2453</v>
      </c>
      <c r="J14" s="103">
        <v>0</v>
      </c>
      <c r="K14" s="103">
        <f>SUM(L14:M14)</f>
        <v>26954</v>
      </c>
      <c r="L14" s="103">
        <v>906</v>
      </c>
      <c r="M14" s="103">
        <v>26048</v>
      </c>
      <c r="N14" s="103">
        <f>SUM(O14,+V14,+AC14)</f>
        <v>29407</v>
      </c>
      <c r="O14" s="103">
        <f>SUM(P14:U14)</f>
        <v>3359</v>
      </c>
      <c r="P14" s="103">
        <v>3359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26048</v>
      </c>
      <c r="W14" s="103">
        <v>26048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1190</v>
      </c>
      <c r="AG14" s="103">
        <v>1190</v>
      </c>
      <c r="AH14" s="103">
        <v>0</v>
      </c>
      <c r="AI14" s="103">
        <v>0</v>
      </c>
      <c r="AJ14" s="103">
        <f>SUM(AK14:AS14)</f>
        <v>1190</v>
      </c>
      <c r="AK14" s="103">
        <v>0</v>
      </c>
      <c r="AL14" s="103">
        <v>0</v>
      </c>
      <c r="AM14" s="103">
        <v>284</v>
      </c>
      <c r="AN14" s="103">
        <v>899</v>
      </c>
      <c r="AO14" s="103">
        <v>0</v>
      </c>
      <c r="AP14" s="103">
        <v>0</v>
      </c>
      <c r="AQ14" s="103">
        <v>0</v>
      </c>
      <c r="AR14" s="103">
        <v>7</v>
      </c>
      <c r="AS14" s="103">
        <v>0</v>
      </c>
      <c r="AT14" s="103">
        <f>SUM(AU14:AY14)</f>
        <v>28</v>
      </c>
      <c r="AU14" s="103">
        <v>0</v>
      </c>
      <c r="AV14" s="103">
        <v>0</v>
      </c>
      <c r="AW14" s="103">
        <v>28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42</v>
      </c>
      <c r="B15" s="113" t="s">
        <v>276</v>
      </c>
      <c r="C15" s="101" t="s">
        <v>277</v>
      </c>
      <c r="D15" s="103">
        <f>SUM(E15,+H15,+K15)</f>
        <v>43215</v>
      </c>
      <c r="E15" s="103">
        <f>SUM(F15:G15)</f>
        <v>808</v>
      </c>
      <c r="F15" s="103">
        <v>808</v>
      </c>
      <c r="G15" s="103">
        <v>0</v>
      </c>
      <c r="H15" s="103">
        <f>SUM(I15:J15)</f>
        <v>42407</v>
      </c>
      <c r="I15" s="103">
        <v>3835</v>
      </c>
      <c r="J15" s="103">
        <v>38572</v>
      </c>
      <c r="K15" s="103">
        <f>SUM(L15:M15)</f>
        <v>0</v>
      </c>
      <c r="L15" s="103">
        <v>0</v>
      </c>
      <c r="M15" s="103">
        <v>0</v>
      </c>
      <c r="N15" s="103">
        <f>SUM(O15,+V15,+AC15)</f>
        <v>43215</v>
      </c>
      <c r="O15" s="103">
        <f>SUM(P15:U15)</f>
        <v>4643</v>
      </c>
      <c r="P15" s="103">
        <v>4643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38572</v>
      </c>
      <c r="W15" s="103">
        <v>38572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74</v>
      </c>
      <c r="AG15" s="103">
        <v>74</v>
      </c>
      <c r="AH15" s="103">
        <v>0</v>
      </c>
      <c r="AI15" s="103">
        <v>0</v>
      </c>
      <c r="AJ15" s="103">
        <f>SUM(AK15:AS15)</f>
        <v>1112</v>
      </c>
      <c r="AK15" s="103">
        <v>1112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74</v>
      </c>
      <c r="AU15" s="103">
        <v>74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42</v>
      </c>
      <c r="B16" s="113" t="s">
        <v>279</v>
      </c>
      <c r="C16" s="101" t="s">
        <v>280</v>
      </c>
      <c r="D16" s="103">
        <f>SUM(E16,+H16,+K16)</f>
        <v>17454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17454</v>
      </c>
      <c r="L16" s="103">
        <v>1816</v>
      </c>
      <c r="M16" s="103">
        <v>15638</v>
      </c>
      <c r="N16" s="103">
        <f>SUM(O16,+V16,+AC16)</f>
        <v>17454</v>
      </c>
      <c r="O16" s="103">
        <f>SUM(P16:U16)</f>
        <v>1816</v>
      </c>
      <c r="P16" s="103">
        <v>1816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15638</v>
      </c>
      <c r="W16" s="103">
        <v>15638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1735</v>
      </c>
      <c r="AG16" s="103">
        <v>1735</v>
      </c>
      <c r="AH16" s="103">
        <v>0</v>
      </c>
      <c r="AI16" s="103">
        <v>0</v>
      </c>
      <c r="AJ16" s="103">
        <f>SUM(AK16:AS16)</f>
        <v>1735</v>
      </c>
      <c r="AK16" s="103">
        <v>0</v>
      </c>
      <c r="AL16" s="103">
        <v>0</v>
      </c>
      <c r="AM16" s="103">
        <v>1735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46</v>
      </c>
      <c r="AU16" s="103">
        <v>0</v>
      </c>
      <c r="AV16" s="103">
        <v>0</v>
      </c>
      <c r="AW16" s="103">
        <v>46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42</v>
      </c>
      <c r="B17" s="113" t="s">
        <v>282</v>
      </c>
      <c r="C17" s="101" t="s">
        <v>283</v>
      </c>
      <c r="D17" s="103">
        <f>SUM(E17,+H17,+K17)</f>
        <v>26947</v>
      </c>
      <c r="E17" s="103">
        <f>SUM(F17:G17)</f>
        <v>0</v>
      </c>
      <c r="F17" s="103">
        <v>0</v>
      </c>
      <c r="G17" s="103">
        <v>0</v>
      </c>
      <c r="H17" s="103">
        <f>SUM(I17:J17)</f>
        <v>3083</v>
      </c>
      <c r="I17" s="103">
        <v>3083</v>
      </c>
      <c r="J17" s="103">
        <v>0</v>
      </c>
      <c r="K17" s="103">
        <f>SUM(L17:M17)</f>
        <v>23864</v>
      </c>
      <c r="L17" s="103">
        <v>0</v>
      </c>
      <c r="M17" s="103">
        <v>23864</v>
      </c>
      <c r="N17" s="103">
        <f>SUM(O17,+V17,+AC17)</f>
        <v>26947</v>
      </c>
      <c r="O17" s="103">
        <f>SUM(P17:U17)</f>
        <v>3083</v>
      </c>
      <c r="P17" s="103">
        <v>3083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23864</v>
      </c>
      <c r="W17" s="103">
        <v>23864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107</v>
      </c>
      <c r="AG17" s="103">
        <v>107</v>
      </c>
      <c r="AH17" s="103">
        <v>0</v>
      </c>
      <c r="AI17" s="103">
        <v>0</v>
      </c>
      <c r="AJ17" s="103">
        <f>SUM(AK17:AS17)</f>
        <v>107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107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42</v>
      </c>
      <c r="B18" s="113" t="s">
        <v>285</v>
      </c>
      <c r="C18" s="101" t="s">
        <v>286</v>
      </c>
      <c r="D18" s="103">
        <f>SUM(E18,+H18,+K18)</f>
        <v>10087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10087</v>
      </c>
      <c r="L18" s="103">
        <v>1868</v>
      </c>
      <c r="M18" s="103">
        <v>8219</v>
      </c>
      <c r="N18" s="103">
        <f>SUM(O18,+V18,+AC18)</f>
        <v>10087</v>
      </c>
      <c r="O18" s="103">
        <f>SUM(P18:U18)</f>
        <v>1868</v>
      </c>
      <c r="P18" s="103">
        <v>1868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8219</v>
      </c>
      <c r="W18" s="103">
        <v>8219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0</v>
      </c>
      <c r="AG18" s="103">
        <v>0</v>
      </c>
      <c r="AH18" s="103">
        <v>0</v>
      </c>
      <c r="AI18" s="103">
        <v>0</v>
      </c>
      <c r="AJ18" s="103">
        <f>SUM(AK18:AS18)</f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137</v>
      </c>
      <c r="BA18" s="103">
        <v>137</v>
      </c>
      <c r="BB18" s="103">
        <v>0</v>
      </c>
      <c r="BC18" s="103">
        <v>0</v>
      </c>
    </row>
    <row r="19" spans="1:55" s="105" customFormat="1" ht="13.5" customHeight="1">
      <c r="A19" s="115" t="s">
        <v>42</v>
      </c>
      <c r="B19" s="113" t="s">
        <v>288</v>
      </c>
      <c r="C19" s="101" t="s">
        <v>289</v>
      </c>
      <c r="D19" s="103">
        <f>SUM(E19,+H19,+K19)</f>
        <v>10565</v>
      </c>
      <c r="E19" s="103">
        <f>SUM(F19:G19)</f>
        <v>330</v>
      </c>
      <c r="F19" s="103">
        <v>0</v>
      </c>
      <c r="G19" s="103">
        <v>330</v>
      </c>
      <c r="H19" s="103">
        <f>SUM(I19:J19)</f>
        <v>1985</v>
      </c>
      <c r="I19" s="103">
        <v>1985</v>
      </c>
      <c r="J19" s="103">
        <v>0</v>
      </c>
      <c r="K19" s="103">
        <f>SUM(L19:M19)</f>
        <v>8250</v>
      </c>
      <c r="L19" s="103">
        <v>0</v>
      </c>
      <c r="M19" s="103">
        <v>8250</v>
      </c>
      <c r="N19" s="103">
        <f>SUM(O19,+V19,+AC19)</f>
        <v>10565</v>
      </c>
      <c r="O19" s="103">
        <f>SUM(P19:U19)</f>
        <v>1985</v>
      </c>
      <c r="P19" s="103">
        <v>1985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8580</v>
      </c>
      <c r="W19" s="103">
        <v>8580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106</v>
      </c>
      <c r="AG19" s="103">
        <v>106</v>
      </c>
      <c r="AH19" s="103">
        <v>0</v>
      </c>
      <c r="AI19" s="103">
        <v>0</v>
      </c>
      <c r="AJ19" s="103">
        <f>SUM(AK19:AS19)</f>
        <v>72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2</v>
      </c>
      <c r="AS19" s="103">
        <v>70</v>
      </c>
      <c r="AT19" s="103">
        <f>SUM(AU19:AY19)</f>
        <v>34</v>
      </c>
      <c r="AU19" s="103">
        <v>34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42</v>
      </c>
      <c r="B20" s="113" t="s">
        <v>291</v>
      </c>
      <c r="C20" s="101" t="s">
        <v>292</v>
      </c>
      <c r="D20" s="103">
        <f>SUM(E20,+H20,+K20)</f>
        <v>16621</v>
      </c>
      <c r="E20" s="103">
        <f>SUM(F20:G20)</f>
        <v>0</v>
      </c>
      <c r="F20" s="103">
        <v>0</v>
      </c>
      <c r="G20" s="103">
        <v>0</v>
      </c>
      <c r="H20" s="103">
        <f>SUM(I20:J20)</f>
        <v>2877</v>
      </c>
      <c r="I20" s="103">
        <v>2877</v>
      </c>
      <c r="J20" s="103">
        <v>0</v>
      </c>
      <c r="K20" s="103">
        <f>SUM(L20:M20)</f>
        <v>13744</v>
      </c>
      <c r="L20" s="103">
        <v>0</v>
      </c>
      <c r="M20" s="103">
        <v>13744</v>
      </c>
      <c r="N20" s="103">
        <f>SUM(O20,+V20,+AC20)</f>
        <v>16621</v>
      </c>
      <c r="O20" s="103">
        <f>SUM(P20:U20)</f>
        <v>2877</v>
      </c>
      <c r="P20" s="103">
        <v>2877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13744</v>
      </c>
      <c r="W20" s="103">
        <v>13744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0</v>
      </c>
      <c r="AG20" s="103">
        <v>0</v>
      </c>
      <c r="AH20" s="103">
        <v>0</v>
      </c>
      <c r="AI20" s="103">
        <v>0</v>
      </c>
      <c r="AJ20" s="103">
        <f>SUM(AK20:AS20)</f>
        <v>195</v>
      </c>
      <c r="AK20" s="103">
        <v>195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42</v>
      </c>
      <c r="B21" s="113" t="s">
        <v>294</v>
      </c>
      <c r="C21" s="101" t="s">
        <v>295</v>
      </c>
      <c r="D21" s="103">
        <f>SUM(E21,+H21,+K21)</f>
        <v>4928</v>
      </c>
      <c r="E21" s="103">
        <f>SUM(F21:G21)</f>
        <v>0</v>
      </c>
      <c r="F21" s="103">
        <v>0</v>
      </c>
      <c r="G21" s="103">
        <v>0</v>
      </c>
      <c r="H21" s="103">
        <f>SUM(I21:J21)</f>
        <v>569</v>
      </c>
      <c r="I21" s="103">
        <v>569</v>
      </c>
      <c r="J21" s="103">
        <v>0</v>
      </c>
      <c r="K21" s="103">
        <f>SUM(L21:M21)</f>
        <v>4359</v>
      </c>
      <c r="L21" s="103">
        <v>0</v>
      </c>
      <c r="M21" s="103">
        <v>4359</v>
      </c>
      <c r="N21" s="103">
        <f>SUM(O21,+V21,+AC21)</f>
        <v>4928</v>
      </c>
      <c r="O21" s="103">
        <f>SUM(P21:U21)</f>
        <v>569</v>
      </c>
      <c r="P21" s="103">
        <v>569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4359</v>
      </c>
      <c r="W21" s="103">
        <v>4359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229</v>
      </c>
      <c r="AG21" s="103">
        <v>229</v>
      </c>
      <c r="AH21" s="103">
        <v>0</v>
      </c>
      <c r="AI21" s="103">
        <v>0</v>
      </c>
      <c r="AJ21" s="103">
        <f>SUM(AK21:AS21)</f>
        <v>229</v>
      </c>
      <c r="AK21" s="103">
        <v>0</v>
      </c>
      <c r="AL21" s="103">
        <v>0</v>
      </c>
      <c r="AM21" s="103">
        <v>229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27</v>
      </c>
      <c r="AU21" s="103">
        <v>0</v>
      </c>
      <c r="AV21" s="103">
        <v>0</v>
      </c>
      <c r="AW21" s="103">
        <v>27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42</v>
      </c>
      <c r="B22" s="113" t="s">
        <v>297</v>
      </c>
      <c r="C22" s="101" t="s">
        <v>298</v>
      </c>
      <c r="D22" s="103">
        <f>SUM(E22,+H22,+K22)</f>
        <v>23375</v>
      </c>
      <c r="E22" s="103">
        <f>SUM(F22:G22)</f>
        <v>0</v>
      </c>
      <c r="F22" s="103">
        <v>0</v>
      </c>
      <c r="G22" s="103">
        <v>0</v>
      </c>
      <c r="H22" s="103">
        <f>SUM(I22:J22)</f>
        <v>3530</v>
      </c>
      <c r="I22" s="103">
        <v>3530</v>
      </c>
      <c r="J22" s="103">
        <v>0</v>
      </c>
      <c r="K22" s="103">
        <f>SUM(L22:M22)</f>
        <v>19845</v>
      </c>
      <c r="L22" s="103">
        <v>705</v>
      </c>
      <c r="M22" s="103">
        <v>19140</v>
      </c>
      <c r="N22" s="103">
        <f>SUM(O22,+V22,+AC22)</f>
        <v>23375</v>
      </c>
      <c r="O22" s="103">
        <f>SUM(P22:U22)</f>
        <v>4235</v>
      </c>
      <c r="P22" s="103">
        <v>4235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19140</v>
      </c>
      <c r="W22" s="103">
        <v>19140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708</v>
      </c>
      <c r="AG22" s="103">
        <v>708</v>
      </c>
      <c r="AH22" s="103">
        <v>0</v>
      </c>
      <c r="AI22" s="103">
        <v>0</v>
      </c>
      <c r="AJ22" s="103">
        <f>SUM(AK22:AS22)</f>
        <v>1208</v>
      </c>
      <c r="AK22" s="103">
        <v>523</v>
      </c>
      <c r="AL22" s="103">
        <v>0</v>
      </c>
      <c r="AM22" s="103">
        <v>685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23</v>
      </c>
      <c r="AU22" s="103">
        <v>23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42</v>
      </c>
      <c r="B23" s="113" t="s">
        <v>300</v>
      </c>
      <c r="C23" s="101" t="s">
        <v>301</v>
      </c>
      <c r="D23" s="103">
        <f>SUM(E23,+H23,+K23)</f>
        <v>8095</v>
      </c>
      <c r="E23" s="103">
        <f>SUM(F23:G23)</f>
        <v>0</v>
      </c>
      <c r="F23" s="103">
        <v>0</v>
      </c>
      <c r="G23" s="103">
        <v>0</v>
      </c>
      <c r="H23" s="103">
        <f>SUM(I23:J23)</f>
        <v>2101</v>
      </c>
      <c r="I23" s="103">
        <v>2101</v>
      </c>
      <c r="J23" s="103">
        <v>0</v>
      </c>
      <c r="K23" s="103">
        <f>SUM(L23:M23)</f>
        <v>5994</v>
      </c>
      <c r="L23" s="103">
        <v>0</v>
      </c>
      <c r="M23" s="103">
        <v>5994</v>
      </c>
      <c r="N23" s="103">
        <f>SUM(O23,+V23,+AC23)</f>
        <v>8270</v>
      </c>
      <c r="O23" s="103">
        <f>SUM(P23:U23)</f>
        <v>2101</v>
      </c>
      <c r="P23" s="103">
        <v>2101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5994</v>
      </c>
      <c r="W23" s="103">
        <v>5994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175</v>
      </c>
      <c r="AD23" s="103">
        <v>175</v>
      </c>
      <c r="AE23" s="103">
        <v>0</v>
      </c>
      <c r="AF23" s="103">
        <f>SUM(AG23:AI23)</f>
        <v>423</v>
      </c>
      <c r="AG23" s="103">
        <v>423</v>
      </c>
      <c r="AH23" s="103">
        <v>0</v>
      </c>
      <c r="AI23" s="103">
        <v>0</v>
      </c>
      <c r="AJ23" s="103">
        <f>SUM(AK23:AS23)</f>
        <v>423</v>
      </c>
      <c r="AK23" s="103">
        <v>0</v>
      </c>
      <c r="AL23" s="103">
        <v>0</v>
      </c>
      <c r="AM23" s="103">
        <v>287</v>
      </c>
      <c r="AN23" s="103">
        <v>136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42</v>
      </c>
      <c r="B24" s="113" t="s">
        <v>303</v>
      </c>
      <c r="C24" s="101" t="s">
        <v>304</v>
      </c>
      <c r="D24" s="103">
        <f>SUM(E24,+H24,+K24)</f>
        <v>67884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67884</v>
      </c>
      <c r="L24" s="103">
        <v>9908</v>
      </c>
      <c r="M24" s="103">
        <v>57976</v>
      </c>
      <c r="N24" s="103">
        <f>SUM(O24,+V24,+AC24)</f>
        <v>67884</v>
      </c>
      <c r="O24" s="103">
        <f>SUM(P24:U24)</f>
        <v>9908</v>
      </c>
      <c r="P24" s="103">
        <v>9908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57976</v>
      </c>
      <c r="W24" s="103">
        <v>57976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2605</v>
      </c>
      <c r="AG24" s="103">
        <v>2605</v>
      </c>
      <c r="AH24" s="103">
        <v>0</v>
      </c>
      <c r="AI24" s="103">
        <v>0</v>
      </c>
      <c r="AJ24" s="103">
        <f>SUM(AK24:AS24)</f>
        <v>2605</v>
      </c>
      <c r="AK24" s="103">
        <v>0</v>
      </c>
      <c r="AL24" s="103">
        <v>0</v>
      </c>
      <c r="AM24" s="103">
        <v>940</v>
      </c>
      <c r="AN24" s="103">
        <v>1665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42</v>
      </c>
      <c r="B25" s="113" t="s">
        <v>306</v>
      </c>
      <c r="C25" s="101" t="s">
        <v>307</v>
      </c>
      <c r="D25" s="103">
        <f>SUM(E25,+H25,+K25)</f>
        <v>12730</v>
      </c>
      <c r="E25" s="103">
        <f>SUM(F25:G25)</f>
        <v>0</v>
      </c>
      <c r="F25" s="103">
        <v>0</v>
      </c>
      <c r="G25" s="103">
        <v>0</v>
      </c>
      <c r="H25" s="103">
        <f>SUM(I25:J25)</f>
        <v>1579</v>
      </c>
      <c r="I25" s="103">
        <v>1579</v>
      </c>
      <c r="J25" s="103">
        <v>0</v>
      </c>
      <c r="K25" s="103">
        <f>SUM(L25:M25)</f>
        <v>11151</v>
      </c>
      <c r="L25" s="103">
        <v>0</v>
      </c>
      <c r="M25" s="103">
        <v>11151</v>
      </c>
      <c r="N25" s="103">
        <f>SUM(O25,+V25,+AC25)</f>
        <v>12730</v>
      </c>
      <c r="O25" s="103">
        <f>SUM(P25:U25)</f>
        <v>1579</v>
      </c>
      <c r="P25" s="103">
        <v>1579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11151</v>
      </c>
      <c r="W25" s="103">
        <v>11151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585</v>
      </c>
      <c r="AG25" s="103">
        <v>585</v>
      </c>
      <c r="AH25" s="103">
        <v>0</v>
      </c>
      <c r="AI25" s="103">
        <v>0</v>
      </c>
      <c r="AJ25" s="103">
        <f>SUM(AK25:AS25)</f>
        <v>585</v>
      </c>
      <c r="AK25" s="103">
        <v>0</v>
      </c>
      <c r="AL25" s="103">
        <v>0</v>
      </c>
      <c r="AM25" s="103">
        <v>585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42</v>
      </c>
      <c r="B26" s="113" t="s">
        <v>309</v>
      </c>
      <c r="C26" s="101" t="s">
        <v>310</v>
      </c>
      <c r="D26" s="103">
        <f>SUM(E26,+H26,+K26)</f>
        <v>11152</v>
      </c>
      <c r="E26" s="103">
        <f>SUM(F26:G26)</f>
        <v>0</v>
      </c>
      <c r="F26" s="103">
        <v>0</v>
      </c>
      <c r="G26" s="103">
        <v>0</v>
      </c>
      <c r="H26" s="103">
        <f>SUM(I26:J26)</f>
        <v>1443</v>
      </c>
      <c r="I26" s="103">
        <v>1443</v>
      </c>
      <c r="J26" s="103">
        <v>0</v>
      </c>
      <c r="K26" s="103">
        <f>SUM(L26:M26)</f>
        <v>9709</v>
      </c>
      <c r="L26" s="103">
        <v>0</v>
      </c>
      <c r="M26" s="103">
        <v>9709</v>
      </c>
      <c r="N26" s="103">
        <f>SUM(O26,+V26,+AC26)</f>
        <v>11152</v>
      </c>
      <c r="O26" s="103">
        <f>SUM(P26:U26)</f>
        <v>1443</v>
      </c>
      <c r="P26" s="103">
        <v>1443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9709</v>
      </c>
      <c r="W26" s="103">
        <v>9709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36</v>
      </c>
      <c r="AG26" s="103">
        <v>36</v>
      </c>
      <c r="AH26" s="103">
        <v>0</v>
      </c>
      <c r="AI26" s="103">
        <v>0</v>
      </c>
      <c r="AJ26" s="103">
        <f>SUM(AK26:AS26)</f>
        <v>464</v>
      </c>
      <c r="AK26" s="103">
        <v>428</v>
      </c>
      <c r="AL26" s="103">
        <v>0</v>
      </c>
      <c r="AM26" s="103">
        <v>36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42</v>
      </c>
      <c r="B27" s="113" t="s">
        <v>312</v>
      </c>
      <c r="C27" s="101" t="s">
        <v>313</v>
      </c>
      <c r="D27" s="103">
        <f>SUM(E27,+H27,+K27)</f>
        <v>10567</v>
      </c>
      <c r="E27" s="103">
        <f>SUM(F27:G27)</f>
        <v>0</v>
      </c>
      <c r="F27" s="103">
        <v>0</v>
      </c>
      <c r="G27" s="103">
        <v>0</v>
      </c>
      <c r="H27" s="103">
        <f>SUM(I27:J27)</f>
        <v>1065</v>
      </c>
      <c r="I27" s="103">
        <v>1065</v>
      </c>
      <c r="J27" s="103">
        <v>0</v>
      </c>
      <c r="K27" s="103">
        <f>SUM(L27:M27)</f>
        <v>9502</v>
      </c>
      <c r="L27" s="103">
        <v>433</v>
      </c>
      <c r="M27" s="103">
        <v>9069</v>
      </c>
      <c r="N27" s="103">
        <f>SUM(O27,+V27,+AC27)</f>
        <v>10567</v>
      </c>
      <c r="O27" s="103">
        <f>SUM(P27:U27)</f>
        <v>1498</v>
      </c>
      <c r="P27" s="103">
        <v>1498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9069</v>
      </c>
      <c r="W27" s="103">
        <v>9069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577</v>
      </c>
      <c r="AG27" s="103">
        <v>577</v>
      </c>
      <c r="AH27" s="103">
        <v>0</v>
      </c>
      <c r="AI27" s="103">
        <v>0</v>
      </c>
      <c r="AJ27" s="103">
        <f>SUM(AK27:AS27)</f>
        <v>577</v>
      </c>
      <c r="AK27" s="103">
        <v>0</v>
      </c>
      <c r="AL27" s="103">
        <v>0</v>
      </c>
      <c r="AM27" s="103">
        <v>577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42</v>
      </c>
      <c r="B28" s="113" t="s">
        <v>315</v>
      </c>
      <c r="C28" s="101" t="s">
        <v>316</v>
      </c>
      <c r="D28" s="103">
        <f>SUM(E28,+H28,+K28)</f>
        <v>14591</v>
      </c>
      <c r="E28" s="103">
        <f>SUM(F28:G28)</f>
        <v>3212</v>
      </c>
      <c r="F28" s="103">
        <v>3039</v>
      </c>
      <c r="G28" s="103">
        <v>173</v>
      </c>
      <c r="H28" s="103">
        <f>SUM(I28:J28)</f>
        <v>2411</v>
      </c>
      <c r="I28" s="103">
        <v>2411</v>
      </c>
      <c r="J28" s="103">
        <v>0</v>
      </c>
      <c r="K28" s="103">
        <f>SUM(L28:M28)</f>
        <v>8968</v>
      </c>
      <c r="L28" s="103">
        <v>0</v>
      </c>
      <c r="M28" s="103">
        <v>8968</v>
      </c>
      <c r="N28" s="103">
        <f>SUM(O28,+V28,+AC28)</f>
        <v>14591</v>
      </c>
      <c r="O28" s="103">
        <f>SUM(P28:U28)</f>
        <v>5450</v>
      </c>
      <c r="P28" s="103">
        <v>5450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9141</v>
      </c>
      <c r="W28" s="103">
        <v>9141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865</v>
      </c>
      <c r="AG28" s="103">
        <v>865</v>
      </c>
      <c r="AH28" s="103">
        <v>0</v>
      </c>
      <c r="AI28" s="103">
        <v>0</v>
      </c>
      <c r="AJ28" s="103">
        <f>SUM(AK28:AS28)</f>
        <v>862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862</v>
      </c>
      <c r="AT28" s="103">
        <f>SUM(AU28:AY28)</f>
        <v>3</v>
      </c>
      <c r="AU28" s="103">
        <v>3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42</v>
      </c>
      <c r="B29" s="113" t="s">
        <v>318</v>
      </c>
      <c r="C29" s="101" t="s">
        <v>319</v>
      </c>
      <c r="D29" s="103">
        <f>SUM(E29,+H29,+K29)</f>
        <v>19333</v>
      </c>
      <c r="E29" s="103">
        <f>SUM(F29:G29)</f>
        <v>0</v>
      </c>
      <c r="F29" s="103">
        <v>0</v>
      </c>
      <c r="G29" s="103">
        <v>0</v>
      </c>
      <c r="H29" s="103">
        <f>SUM(I29:J29)</f>
        <v>2738</v>
      </c>
      <c r="I29" s="103">
        <v>2738</v>
      </c>
      <c r="J29" s="103">
        <v>0</v>
      </c>
      <c r="K29" s="103">
        <f>SUM(L29:M29)</f>
        <v>16595</v>
      </c>
      <c r="L29" s="103">
        <v>0</v>
      </c>
      <c r="M29" s="103">
        <v>16595</v>
      </c>
      <c r="N29" s="103">
        <f>SUM(O29,+V29,+AC29)</f>
        <v>19333</v>
      </c>
      <c r="O29" s="103">
        <f>SUM(P29:U29)</f>
        <v>2738</v>
      </c>
      <c r="P29" s="103">
        <v>2738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16595</v>
      </c>
      <c r="W29" s="103">
        <v>16595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115</v>
      </c>
      <c r="AG29" s="103">
        <v>115</v>
      </c>
      <c r="AH29" s="103">
        <v>0</v>
      </c>
      <c r="AI29" s="103">
        <v>0</v>
      </c>
      <c r="AJ29" s="103">
        <f>SUM(AK29:AS29)</f>
        <v>1190</v>
      </c>
      <c r="AK29" s="103">
        <v>1190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115</v>
      </c>
      <c r="AU29" s="103">
        <v>115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42</v>
      </c>
      <c r="B30" s="113" t="s">
        <v>321</v>
      </c>
      <c r="C30" s="101" t="s">
        <v>322</v>
      </c>
      <c r="D30" s="103">
        <f>SUM(E30,+H30,+K30)</f>
        <v>20267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20267</v>
      </c>
      <c r="L30" s="103">
        <v>1814</v>
      </c>
      <c r="M30" s="103">
        <v>18453</v>
      </c>
      <c r="N30" s="103">
        <f>SUM(O30,+V30,+AC30)</f>
        <v>20267</v>
      </c>
      <c r="O30" s="103">
        <f>SUM(P30:U30)</f>
        <v>1814</v>
      </c>
      <c r="P30" s="103">
        <v>1814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18453</v>
      </c>
      <c r="W30" s="103">
        <v>18453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186</v>
      </c>
      <c r="AG30" s="103">
        <v>186</v>
      </c>
      <c r="AH30" s="103">
        <v>0</v>
      </c>
      <c r="AI30" s="103">
        <v>0</v>
      </c>
      <c r="AJ30" s="103">
        <f>SUM(AK30:AS30)</f>
        <v>186</v>
      </c>
      <c r="AK30" s="103">
        <v>0</v>
      </c>
      <c r="AL30" s="103">
        <v>0</v>
      </c>
      <c r="AM30" s="103">
        <v>186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7</v>
      </c>
      <c r="AU30" s="103">
        <v>0</v>
      </c>
      <c r="AV30" s="103">
        <v>0</v>
      </c>
      <c r="AW30" s="103">
        <v>7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42</v>
      </c>
      <c r="B31" s="113" t="s">
        <v>324</v>
      </c>
      <c r="C31" s="101" t="s">
        <v>325</v>
      </c>
      <c r="D31" s="103">
        <f>SUM(E31,+H31,+K31)</f>
        <v>18376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18376</v>
      </c>
      <c r="L31" s="103">
        <v>3831</v>
      </c>
      <c r="M31" s="103">
        <v>14545</v>
      </c>
      <c r="N31" s="103">
        <f>SUM(O31,+V31,+AC31)</f>
        <v>18428</v>
      </c>
      <c r="O31" s="103">
        <f>SUM(P31:U31)</f>
        <v>3831</v>
      </c>
      <c r="P31" s="103">
        <v>3831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14545</v>
      </c>
      <c r="W31" s="103">
        <v>14545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52</v>
      </c>
      <c r="AD31" s="103">
        <v>52</v>
      </c>
      <c r="AE31" s="103">
        <v>0</v>
      </c>
      <c r="AF31" s="103">
        <f>SUM(AG31:AI31)</f>
        <v>884</v>
      </c>
      <c r="AG31" s="103">
        <v>884</v>
      </c>
      <c r="AH31" s="103">
        <v>0</v>
      </c>
      <c r="AI31" s="103">
        <v>0</v>
      </c>
      <c r="AJ31" s="103">
        <f>SUM(AK31:AS31)</f>
        <v>884</v>
      </c>
      <c r="AK31" s="103">
        <v>0</v>
      </c>
      <c r="AL31" s="103">
        <v>0</v>
      </c>
      <c r="AM31" s="103">
        <v>884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42</v>
      </c>
      <c r="B32" s="113" t="s">
        <v>327</v>
      </c>
      <c r="C32" s="101" t="s">
        <v>328</v>
      </c>
      <c r="D32" s="103">
        <f>SUM(E32,+H32,+K32)</f>
        <v>2966</v>
      </c>
      <c r="E32" s="103">
        <f>SUM(F32:G32)</f>
        <v>0</v>
      </c>
      <c r="F32" s="103">
        <v>0</v>
      </c>
      <c r="G32" s="103">
        <v>0</v>
      </c>
      <c r="H32" s="103">
        <f>SUM(I32:J32)</f>
        <v>272</v>
      </c>
      <c r="I32" s="103">
        <v>272</v>
      </c>
      <c r="J32" s="103">
        <v>0</v>
      </c>
      <c r="K32" s="103">
        <f>SUM(L32:M32)</f>
        <v>2694</v>
      </c>
      <c r="L32" s="103">
        <v>368</v>
      </c>
      <c r="M32" s="103">
        <v>2326</v>
      </c>
      <c r="N32" s="103">
        <f>SUM(O32,+V32,+AC32)</f>
        <v>2966</v>
      </c>
      <c r="O32" s="103">
        <f>SUM(P32:U32)</f>
        <v>640</v>
      </c>
      <c r="P32" s="103">
        <v>640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2326</v>
      </c>
      <c r="W32" s="103">
        <v>2326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3</v>
      </c>
      <c r="AG32" s="103">
        <v>3</v>
      </c>
      <c r="AH32" s="103">
        <v>0</v>
      </c>
      <c r="AI32" s="103">
        <v>0</v>
      </c>
      <c r="AJ32" s="103">
        <f>SUM(AK32:AS32)</f>
        <v>3</v>
      </c>
      <c r="AK32" s="103">
        <v>0</v>
      </c>
      <c r="AL32" s="103">
        <v>0</v>
      </c>
      <c r="AM32" s="103">
        <v>3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42</v>
      </c>
      <c r="B33" s="113" t="s">
        <v>330</v>
      </c>
      <c r="C33" s="101" t="s">
        <v>331</v>
      </c>
      <c r="D33" s="103">
        <f>SUM(E33,+H33,+K33)</f>
        <v>5769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5769</v>
      </c>
      <c r="L33" s="103">
        <v>644</v>
      </c>
      <c r="M33" s="103">
        <v>5125</v>
      </c>
      <c r="N33" s="103">
        <f>SUM(O33,+V33,+AC33)</f>
        <v>5769</v>
      </c>
      <c r="O33" s="103">
        <f>SUM(P33:U33)</f>
        <v>644</v>
      </c>
      <c r="P33" s="103">
        <v>644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5125</v>
      </c>
      <c r="W33" s="103">
        <v>5125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0</v>
      </c>
      <c r="AG33" s="103">
        <v>0</v>
      </c>
      <c r="AH33" s="103">
        <v>0</v>
      </c>
      <c r="AI33" s="103">
        <v>0</v>
      </c>
      <c r="AJ33" s="103">
        <f>SUM(AK33:AS33)</f>
        <v>0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78</v>
      </c>
      <c r="BA33" s="103">
        <v>78</v>
      </c>
      <c r="BB33" s="103">
        <v>0</v>
      </c>
      <c r="BC33" s="103">
        <v>0</v>
      </c>
    </row>
    <row r="34" spans="1:55" s="105" customFormat="1" ht="13.5" customHeight="1">
      <c r="A34" s="115" t="s">
        <v>42</v>
      </c>
      <c r="B34" s="113" t="s">
        <v>333</v>
      </c>
      <c r="C34" s="101" t="s">
        <v>334</v>
      </c>
      <c r="D34" s="103">
        <f>SUM(E34,+H34,+K34)</f>
        <v>11642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11642</v>
      </c>
      <c r="L34" s="103">
        <v>1538</v>
      </c>
      <c r="M34" s="103">
        <v>10104</v>
      </c>
      <c r="N34" s="103">
        <f>SUM(O34,+V34,+AC34)</f>
        <v>11642</v>
      </c>
      <c r="O34" s="103">
        <f>SUM(P34:U34)</f>
        <v>1538</v>
      </c>
      <c r="P34" s="103">
        <v>0</v>
      </c>
      <c r="Q34" s="103">
        <v>0</v>
      </c>
      <c r="R34" s="103">
        <v>0</v>
      </c>
      <c r="S34" s="103">
        <v>1538</v>
      </c>
      <c r="T34" s="103">
        <v>0</v>
      </c>
      <c r="U34" s="103">
        <v>0</v>
      </c>
      <c r="V34" s="103">
        <f>SUM(W34:AB34)</f>
        <v>10104</v>
      </c>
      <c r="W34" s="103">
        <v>0</v>
      </c>
      <c r="X34" s="103">
        <v>0</v>
      </c>
      <c r="Y34" s="103">
        <v>0</v>
      </c>
      <c r="Z34" s="103">
        <v>10104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240</v>
      </c>
      <c r="AG34" s="103">
        <v>240</v>
      </c>
      <c r="AH34" s="103">
        <v>0</v>
      </c>
      <c r="AI34" s="103">
        <v>0</v>
      </c>
      <c r="AJ34" s="103">
        <f>SUM(AK34:AS34)</f>
        <v>240</v>
      </c>
      <c r="AK34" s="103">
        <v>0</v>
      </c>
      <c r="AL34" s="103">
        <v>0</v>
      </c>
      <c r="AM34" s="103">
        <v>238</v>
      </c>
      <c r="AN34" s="103">
        <v>0</v>
      </c>
      <c r="AO34" s="103">
        <v>0</v>
      </c>
      <c r="AP34" s="103">
        <v>0</v>
      </c>
      <c r="AQ34" s="103">
        <v>0</v>
      </c>
      <c r="AR34" s="103">
        <v>2</v>
      </c>
      <c r="AS34" s="103">
        <v>0</v>
      </c>
      <c r="AT34" s="103">
        <f>SUM(AU34:AY34)</f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42</v>
      </c>
      <c r="B35" s="113" t="s">
        <v>336</v>
      </c>
      <c r="C35" s="101" t="s">
        <v>337</v>
      </c>
      <c r="D35" s="103">
        <f>SUM(E35,+H35,+K35)</f>
        <v>16237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16237</v>
      </c>
      <c r="L35" s="103">
        <v>3126</v>
      </c>
      <c r="M35" s="103">
        <v>13111</v>
      </c>
      <c r="N35" s="103">
        <f>SUM(O35,+V35,+AC35)</f>
        <v>16237</v>
      </c>
      <c r="O35" s="103">
        <f>SUM(P35:U35)</f>
        <v>3126</v>
      </c>
      <c r="P35" s="103">
        <v>3126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13111</v>
      </c>
      <c r="W35" s="103">
        <v>13111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221</v>
      </c>
      <c r="AG35" s="103">
        <v>221</v>
      </c>
      <c r="AH35" s="103">
        <v>0</v>
      </c>
      <c r="AI35" s="103">
        <v>0</v>
      </c>
      <c r="AJ35" s="103">
        <f>SUM(AK35:AS35)</f>
        <v>221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221</v>
      </c>
      <c r="AR35" s="103">
        <v>0</v>
      </c>
      <c r="AS35" s="103">
        <v>0</v>
      </c>
      <c r="AT35" s="103">
        <f>SUM(AU35:AY35)</f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42</v>
      </c>
      <c r="B36" s="113" t="s">
        <v>339</v>
      </c>
      <c r="C36" s="101" t="s">
        <v>340</v>
      </c>
      <c r="D36" s="103">
        <f>SUM(E36,+H36,+K36)</f>
        <v>7822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7822</v>
      </c>
      <c r="L36" s="103">
        <v>674</v>
      </c>
      <c r="M36" s="103">
        <v>7148</v>
      </c>
      <c r="N36" s="103">
        <f>SUM(O36,+V36,+AC36)</f>
        <v>7822</v>
      </c>
      <c r="O36" s="103">
        <f>SUM(P36:U36)</f>
        <v>674</v>
      </c>
      <c r="P36" s="103">
        <v>674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7148</v>
      </c>
      <c r="W36" s="103">
        <v>7148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588</v>
      </c>
      <c r="AG36" s="103">
        <v>588</v>
      </c>
      <c r="AH36" s="103">
        <v>0</v>
      </c>
      <c r="AI36" s="103">
        <v>0</v>
      </c>
      <c r="AJ36" s="103">
        <f>SUM(AK36:AS36)</f>
        <v>588</v>
      </c>
      <c r="AK36" s="103">
        <v>0</v>
      </c>
      <c r="AL36" s="103">
        <v>0</v>
      </c>
      <c r="AM36" s="103">
        <v>7</v>
      </c>
      <c r="AN36" s="103">
        <v>581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42</v>
      </c>
      <c r="B37" s="113" t="s">
        <v>342</v>
      </c>
      <c r="C37" s="101" t="s">
        <v>343</v>
      </c>
      <c r="D37" s="103">
        <f>SUM(E37,+H37,+K37)</f>
        <v>4990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4990</v>
      </c>
      <c r="L37" s="103">
        <v>953</v>
      </c>
      <c r="M37" s="103">
        <v>4037</v>
      </c>
      <c r="N37" s="103">
        <f>SUM(O37,+V37,+AC37)</f>
        <v>4990</v>
      </c>
      <c r="O37" s="103">
        <f>SUM(P37:U37)</f>
        <v>953</v>
      </c>
      <c r="P37" s="103">
        <v>953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4037</v>
      </c>
      <c r="W37" s="103">
        <v>4037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17</v>
      </c>
      <c r="AG37" s="103">
        <v>17</v>
      </c>
      <c r="AH37" s="103">
        <v>0</v>
      </c>
      <c r="AI37" s="103">
        <v>0</v>
      </c>
      <c r="AJ37" s="103">
        <f>SUM(AK37:AS37)</f>
        <v>354</v>
      </c>
      <c r="AK37" s="103">
        <v>354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17</v>
      </c>
      <c r="AU37" s="103">
        <v>17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42</v>
      </c>
      <c r="B38" s="113" t="s">
        <v>345</v>
      </c>
      <c r="C38" s="101" t="s">
        <v>346</v>
      </c>
      <c r="D38" s="103">
        <f>SUM(E38,+H38,+K38)</f>
        <v>8446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8446</v>
      </c>
      <c r="L38" s="103">
        <v>2948</v>
      </c>
      <c r="M38" s="103">
        <v>5498</v>
      </c>
      <c r="N38" s="103">
        <f>SUM(O38,+V38,+AC38)</f>
        <v>8446</v>
      </c>
      <c r="O38" s="103">
        <f>SUM(P38:U38)</f>
        <v>2948</v>
      </c>
      <c r="P38" s="103">
        <v>2948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5498</v>
      </c>
      <c r="W38" s="103">
        <v>5498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115</v>
      </c>
      <c r="AG38" s="103">
        <v>115</v>
      </c>
      <c r="AH38" s="103">
        <v>0</v>
      </c>
      <c r="AI38" s="103">
        <v>0</v>
      </c>
      <c r="AJ38" s="103">
        <f>SUM(AK38:AS38)</f>
        <v>115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115</v>
      </c>
      <c r="AR38" s="103">
        <v>0</v>
      </c>
      <c r="AS38" s="103">
        <v>0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42</v>
      </c>
      <c r="B39" s="113" t="s">
        <v>348</v>
      </c>
      <c r="C39" s="101" t="s">
        <v>349</v>
      </c>
      <c r="D39" s="103">
        <f>SUM(E39,+H39,+K39)</f>
        <v>19094</v>
      </c>
      <c r="E39" s="103">
        <f>SUM(F39:G39)</f>
        <v>10224</v>
      </c>
      <c r="F39" s="103">
        <v>6053</v>
      </c>
      <c r="G39" s="103">
        <v>4171</v>
      </c>
      <c r="H39" s="103">
        <f>SUM(I39:J39)</f>
        <v>1100</v>
      </c>
      <c r="I39" s="103">
        <v>1100</v>
      </c>
      <c r="J39" s="103">
        <v>0</v>
      </c>
      <c r="K39" s="103">
        <f>SUM(L39:M39)</f>
        <v>7770</v>
      </c>
      <c r="L39" s="103">
        <v>0</v>
      </c>
      <c r="M39" s="103">
        <v>7770</v>
      </c>
      <c r="N39" s="103">
        <f>SUM(O39,+V39,+AC39)</f>
        <v>19094</v>
      </c>
      <c r="O39" s="103">
        <f>SUM(P39:U39)</f>
        <v>7153</v>
      </c>
      <c r="P39" s="103">
        <v>7153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11941</v>
      </c>
      <c r="W39" s="103">
        <v>11941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112</v>
      </c>
      <c r="AG39" s="103">
        <v>112</v>
      </c>
      <c r="AH39" s="103">
        <v>0</v>
      </c>
      <c r="AI39" s="103">
        <v>0</v>
      </c>
      <c r="AJ39" s="103">
        <f>SUM(AK39:AS39)</f>
        <v>535</v>
      </c>
      <c r="AK39" s="103">
        <v>456</v>
      </c>
      <c r="AL39" s="103">
        <v>0</v>
      </c>
      <c r="AM39" s="103">
        <v>11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68</v>
      </c>
      <c r="AT39" s="103">
        <f>SUM(AU39:AY39)</f>
        <v>34</v>
      </c>
      <c r="AU39" s="103">
        <v>33</v>
      </c>
      <c r="AV39" s="103">
        <v>0</v>
      </c>
      <c r="AW39" s="103">
        <v>1</v>
      </c>
      <c r="AX39" s="103">
        <v>0</v>
      </c>
      <c r="AY39" s="103">
        <v>0</v>
      </c>
      <c r="AZ39" s="103">
        <f>SUM(BA39:BC39)</f>
        <v>48</v>
      </c>
      <c r="BA39" s="103">
        <v>48</v>
      </c>
      <c r="BB39" s="103">
        <v>0</v>
      </c>
      <c r="BC39" s="103">
        <v>0</v>
      </c>
    </row>
    <row r="40" spans="1:55" s="105" customFormat="1" ht="13.5" customHeight="1">
      <c r="A40" s="115" t="s">
        <v>42</v>
      </c>
      <c r="B40" s="113" t="s">
        <v>351</v>
      </c>
      <c r="C40" s="101" t="s">
        <v>352</v>
      </c>
      <c r="D40" s="103">
        <f>SUM(E40,+H40,+K40)</f>
        <v>9771</v>
      </c>
      <c r="E40" s="103">
        <f>SUM(F40:G40)</f>
        <v>0</v>
      </c>
      <c r="F40" s="103">
        <v>0</v>
      </c>
      <c r="G40" s="103">
        <v>0</v>
      </c>
      <c r="H40" s="103">
        <f>SUM(I40:J40)</f>
        <v>1937</v>
      </c>
      <c r="I40" s="103">
        <v>1937</v>
      </c>
      <c r="J40" s="103">
        <v>0</v>
      </c>
      <c r="K40" s="103">
        <f>SUM(L40:M40)</f>
        <v>7834</v>
      </c>
      <c r="L40" s="103">
        <v>0</v>
      </c>
      <c r="M40" s="103">
        <v>7834</v>
      </c>
      <c r="N40" s="103">
        <f>SUM(O40,+V40,+AC40)</f>
        <v>9771</v>
      </c>
      <c r="O40" s="103">
        <f>SUM(P40:U40)</f>
        <v>1937</v>
      </c>
      <c r="P40" s="103">
        <v>1937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7834</v>
      </c>
      <c r="W40" s="103">
        <v>7834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44</v>
      </c>
      <c r="AG40" s="103">
        <v>44</v>
      </c>
      <c r="AH40" s="103">
        <v>0</v>
      </c>
      <c r="AI40" s="103">
        <v>0</v>
      </c>
      <c r="AJ40" s="103">
        <f>SUM(AK40:AS40)</f>
        <v>44</v>
      </c>
      <c r="AK40" s="103">
        <v>44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44</v>
      </c>
      <c r="AU40" s="103">
        <v>44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42</v>
      </c>
      <c r="B41" s="113" t="s">
        <v>354</v>
      </c>
      <c r="C41" s="101" t="s">
        <v>355</v>
      </c>
      <c r="D41" s="103">
        <f>SUM(E41,+H41,+K41)</f>
        <v>24838</v>
      </c>
      <c r="E41" s="103">
        <f>SUM(F41:G41)</f>
        <v>0</v>
      </c>
      <c r="F41" s="103">
        <v>0</v>
      </c>
      <c r="G41" s="103">
        <v>0</v>
      </c>
      <c r="H41" s="103">
        <f>SUM(I41:J41)</f>
        <v>4441</v>
      </c>
      <c r="I41" s="103">
        <v>4441</v>
      </c>
      <c r="J41" s="103">
        <v>0</v>
      </c>
      <c r="K41" s="103">
        <f>SUM(L41:M41)</f>
        <v>20397</v>
      </c>
      <c r="L41" s="103">
        <v>0</v>
      </c>
      <c r="M41" s="103">
        <v>20397</v>
      </c>
      <c r="N41" s="103">
        <f>SUM(O41,+V41,+AC41)</f>
        <v>24838</v>
      </c>
      <c r="O41" s="103">
        <f>SUM(P41:U41)</f>
        <v>4441</v>
      </c>
      <c r="P41" s="103">
        <v>4441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20397</v>
      </c>
      <c r="W41" s="103">
        <v>20397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688</v>
      </c>
      <c r="AG41" s="103">
        <v>688</v>
      </c>
      <c r="AH41" s="103">
        <v>0</v>
      </c>
      <c r="AI41" s="103">
        <v>0</v>
      </c>
      <c r="AJ41" s="103">
        <f>SUM(AK41:AS41)</f>
        <v>688</v>
      </c>
      <c r="AK41" s="103">
        <v>0</v>
      </c>
      <c r="AL41" s="103">
        <v>0</v>
      </c>
      <c r="AM41" s="103">
        <v>688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42</v>
      </c>
      <c r="B42" s="113" t="s">
        <v>357</v>
      </c>
      <c r="C42" s="101" t="s">
        <v>358</v>
      </c>
      <c r="D42" s="103">
        <f>SUM(E42,+H42,+K42)</f>
        <v>14805</v>
      </c>
      <c r="E42" s="103">
        <f>SUM(F42:G42)</f>
        <v>228</v>
      </c>
      <c r="F42" s="103">
        <v>0</v>
      </c>
      <c r="G42" s="103">
        <v>228</v>
      </c>
      <c r="H42" s="103">
        <f>SUM(I42:J42)</f>
        <v>2917</v>
      </c>
      <c r="I42" s="103">
        <v>2917</v>
      </c>
      <c r="J42" s="103">
        <v>0</v>
      </c>
      <c r="K42" s="103">
        <f>SUM(L42:M42)</f>
        <v>11660</v>
      </c>
      <c r="L42" s="103">
        <v>0</v>
      </c>
      <c r="M42" s="103">
        <v>11660</v>
      </c>
      <c r="N42" s="103">
        <f>SUM(O42,+V42,+AC42)</f>
        <v>14805</v>
      </c>
      <c r="O42" s="103">
        <f>SUM(P42:U42)</f>
        <v>2917</v>
      </c>
      <c r="P42" s="103">
        <v>2917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11888</v>
      </c>
      <c r="W42" s="103">
        <v>11888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148</v>
      </c>
      <c r="AG42" s="103">
        <v>148</v>
      </c>
      <c r="AH42" s="103">
        <v>0</v>
      </c>
      <c r="AI42" s="103">
        <v>0</v>
      </c>
      <c r="AJ42" s="103">
        <f>SUM(AK42:AS42)</f>
        <v>101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2</v>
      </c>
      <c r="AS42" s="103">
        <v>99</v>
      </c>
      <c r="AT42" s="103">
        <f>SUM(AU42:AY42)</f>
        <v>47</v>
      </c>
      <c r="AU42" s="103">
        <v>47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 t="s">
        <v>42</v>
      </c>
      <c r="B43" s="113" t="s">
        <v>360</v>
      </c>
      <c r="C43" s="101" t="s">
        <v>361</v>
      </c>
      <c r="D43" s="103">
        <f>SUM(E43,+H43,+K43)</f>
        <v>15655</v>
      </c>
      <c r="E43" s="103">
        <f>SUM(F43:G43)</f>
        <v>7328</v>
      </c>
      <c r="F43" s="103">
        <v>3182</v>
      </c>
      <c r="G43" s="103">
        <v>4146</v>
      </c>
      <c r="H43" s="103">
        <f>SUM(I43:J43)</f>
        <v>8327</v>
      </c>
      <c r="I43" s="103">
        <v>0</v>
      </c>
      <c r="J43" s="103">
        <v>8327</v>
      </c>
      <c r="K43" s="103">
        <f>SUM(L43:M43)</f>
        <v>0</v>
      </c>
      <c r="L43" s="103">
        <v>0</v>
      </c>
      <c r="M43" s="103">
        <v>0</v>
      </c>
      <c r="N43" s="103">
        <f>SUM(O43,+V43,+AC43)</f>
        <v>15670</v>
      </c>
      <c r="O43" s="103">
        <f>SUM(P43:U43)</f>
        <v>3182</v>
      </c>
      <c r="P43" s="103">
        <v>3182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12473</v>
      </c>
      <c r="W43" s="103">
        <v>12473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15</v>
      </c>
      <c r="AD43" s="103">
        <v>15</v>
      </c>
      <c r="AE43" s="103">
        <v>0</v>
      </c>
      <c r="AF43" s="103">
        <f>SUM(AG43:AI43)</f>
        <v>704</v>
      </c>
      <c r="AG43" s="103">
        <v>704</v>
      </c>
      <c r="AH43" s="103">
        <v>0</v>
      </c>
      <c r="AI43" s="103">
        <v>0</v>
      </c>
      <c r="AJ43" s="103">
        <f>SUM(AK43:AS43)</f>
        <v>704</v>
      </c>
      <c r="AK43" s="103">
        <v>0</v>
      </c>
      <c r="AL43" s="103">
        <v>0</v>
      </c>
      <c r="AM43" s="103">
        <v>0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704</v>
      </c>
      <c r="AT43" s="103">
        <f>SUM(AU43:AY43)</f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0</v>
      </c>
      <c r="BA43" s="103">
        <v>0</v>
      </c>
      <c r="BB43" s="103">
        <v>0</v>
      </c>
      <c r="BC43" s="103">
        <v>0</v>
      </c>
    </row>
    <row r="44" spans="1:55" s="105" customFormat="1" ht="13.5" customHeight="1">
      <c r="A44" s="115" t="s">
        <v>42</v>
      </c>
      <c r="B44" s="113" t="s">
        <v>363</v>
      </c>
      <c r="C44" s="101" t="s">
        <v>364</v>
      </c>
      <c r="D44" s="103">
        <f>SUM(E44,+H44,+K44)</f>
        <v>7321</v>
      </c>
      <c r="E44" s="103">
        <f>SUM(F44:G44)</f>
        <v>73</v>
      </c>
      <c r="F44" s="103">
        <v>0</v>
      </c>
      <c r="G44" s="103">
        <v>73</v>
      </c>
      <c r="H44" s="103">
        <f>SUM(I44:J44)</f>
        <v>2441</v>
      </c>
      <c r="I44" s="103">
        <v>2441</v>
      </c>
      <c r="J44" s="103">
        <v>0</v>
      </c>
      <c r="K44" s="103">
        <f>SUM(L44:M44)</f>
        <v>4807</v>
      </c>
      <c r="L44" s="103">
        <v>0</v>
      </c>
      <c r="M44" s="103">
        <v>4807</v>
      </c>
      <c r="N44" s="103">
        <f>SUM(O44,+V44,+AC44)</f>
        <v>7321</v>
      </c>
      <c r="O44" s="103">
        <f>SUM(P44:U44)</f>
        <v>2441</v>
      </c>
      <c r="P44" s="103">
        <v>2441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f>SUM(W44:AB44)</f>
        <v>4880</v>
      </c>
      <c r="W44" s="103">
        <v>4880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73</v>
      </c>
      <c r="AG44" s="103">
        <v>73</v>
      </c>
      <c r="AH44" s="103">
        <v>0</v>
      </c>
      <c r="AI44" s="103">
        <v>0</v>
      </c>
      <c r="AJ44" s="103">
        <f>SUM(AK44:AS44)</f>
        <v>73</v>
      </c>
      <c r="AK44" s="103">
        <v>23</v>
      </c>
      <c r="AL44" s="103">
        <v>0</v>
      </c>
      <c r="AM44" s="103">
        <v>0</v>
      </c>
      <c r="AN44" s="103">
        <v>0</v>
      </c>
      <c r="AO44" s="103">
        <v>0</v>
      </c>
      <c r="AP44" s="103">
        <v>0</v>
      </c>
      <c r="AQ44" s="103">
        <v>0</v>
      </c>
      <c r="AR44" s="103">
        <v>1</v>
      </c>
      <c r="AS44" s="103">
        <v>49</v>
      </c>
      <c r="AT44" s="103">
        <f>SUM(AU44:AY44)</f>
        <v>23</v>
      </c>
      <c r="AU44" s="103">
        <v>23</v>
      </c>
      <c r="AV44" s="103">
        <v>0</v>
      </c>
      <c r="AW44" s="103">
        <v>0</v>
      </c>
      <c r="AX44" s="103">
        <v>0</v>
      </c>
      <c r="AY44" s="103">
        <v>0</v>
      </c>
      <c r="AZ44" s="103">
        <f>SUM(BA44:BC44)</f>
        <v>0</v>
      </c>
      <c r="BA44" s="103">
        <v>0</v>
      </c>
      <c r="BB44" s="103">
        <v>0</v>
      </c>
      <c r="BC44" s="103">
        <v>0</v>
      </c>
    </row>
    <row r="45" spans="1:55" s="105" customFormat="1" ht="13.5" customHeight="1">
      <c r="A45" s="115" t="s">
        <v>42</v>
      </c>
      <c r="B45" s="113" t="s">
        <v>366</v>
      </c>
      <c r="C45" s="101" t="s">
        <v>367</v>
      </c>
      <c r="D45" s="103">
        <f>SUM(E45,+H45,+K45)</f>
        <v>1127</v>
      </c>
      <c r="E45" s="103">
        <f>SUM(F45:G45)</f>
        <v>0</v>
      </c>
      <c r="F45" s="103">
        <v>0</v>
      </c>
      <c r="G45" s="103">
        <v>0</v>
      </c>
      <c r="H45" s="103">
        <f>SUM(I45:J45)</f>
        <v>0</v>
      </c>
      <c r="I45" s="103">
        <v>0</v>
      </c>
      <c r="J45" s="103">
        <v>0</v>
      </c>
      <c r="K45" s="103">
        <f>SUM(L45:M45)</f>
        <v>1127</v>
      </c>
      <c r="L45" s="103">
        <v>706</v>
      </c>
      <c r="M45" s="103">
        <v>421</v>
      </c>
      <c r="N45" s="103">
        <f>SUM(O45,+V45,+AC45)</f>
        <v>1127</v>
      </c>
      <c r="O45" s="103">
        <f>SUM(P45:U45)</f>
        <v>706</v>
      </c>
      <c r="P45" s="103">
        <v>706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>SUM(W45:AB45)</f>
        <v>421</v>
      </c>
      <c r="W45" s="103">
        <v>421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>SUM(AD45:AE45)</f>
        <v>0</v>
      </c>
      <c r="AD45" s="103">
        <v>0</v>
      </c>
      <c r="AE45" s="103">
        <v>0</v>
      </c>
      <c r="AF45" s="103">
        <f>SUM(AG45:AI45)</f>
        <v>16</v>
      </c>
      <c r="AG45" s="103">
        <v>16</v>
      </c>
      <c r="AH45" s="103">
        <v>0</v>
      </c>
      <c r="AI45" s="103">
        <v>0</v>
      </c>
      <c r="AJ45" s="103">
        <f>SUM(AK45:AS45)</f>
        <v>16</v>
      </c>
      <c r="AK45" s="103">
        <v>0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3">
        <v>16</v>
      </c>
      <c r="AR45" s="103">
        <v>0</v>
      </c>
      <c r="AS45" s="103">
        <v>0</v>
      </c>
      <c r="AT45" s="103">
        <f>SUM(AU45:AY45)</f>
        <v>0</v>
      </c>
      <c r="AU45" s="103">
        <v>0</v>
      </c>
      <c r="AV45" s="103">
        <v>0</v>
      </c>
      <c r="AW45" s="103">
        <v>0</v>
      </c>
      <c r="AX45" s="103">
        <v>0</v>
      </c>
      <c r="AY45" s="103">
        <v>0</v>
      </c>
      <c r="AZ45" s="103">
        <f>SUM(BA45:BC45)</f>
        <v>16</v>
      </c>
      <c r="BA45" s="103">
        <v>16</v>
      </c>
      <c r="BB45" s="103">
        <v>0</v>
      </c>
      <c r="BC45" s="103">
        <v>0</v>
      </c>
    </row>
    <row r="46" spans="1:55" s="105" customFormat="1" ht="13.5" customHeight="1">
      <c r="A46" s="115" t="s">
        <v>42</v>
      </c>
      <c r="B46" s="113" t="s">
        <v>369</v>
      </c>
      <c r="C46" s="101" t="s">
        <v>370</v>
      </c>
      <c r="D46" s="103">
        <f>SUM(E46,+H46,+K46)</f>
        <v>1444</v>
      </c>
      <c r="E46" s="103">
        <f>SUM(F46:G46)</f>
        <v>0</v>
      </c>
      <c r="F46" s="103">
        <v>0</v>
      </c>
      <c r="G46" s="103">
        <v>0</v>
      </c>
      <c r="H46" s="103">
        <f>SUM(I46:J46)</f>
        <v>0</v>
      </c>
      <c r="I46" s="103">
        <v>0</v>
      </c>
      <c r="J46" s="103">
        <v>0</v>
      </c>
      <c r="K46" s="103">
        <f>SUM(L46:M46)</f>
        <v>1444</v>
      </c>
      <c r="L46" s="103">
        <v>103</v>
      </c>
      <c r="M46" s="103">
        <v>1341</v>
      </c>
      <c r="N46" s="103">
        <f>SUM(O46,+V46,+AC46)</f>
        <v>1444</v>
      </c>
      <c r="O46" s="103">
        <f>SUM(P46:U46)</f>
        <v>103</v>
      </c>
      <c r="P46" s="103">
        <v>103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>SUM(W46:AB46)</f>
        <v>1341</v>
      </c>
      <c r="W46" s="103">
        <v>1341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>SUM(AD46:AE46)</f>
        <v>0</v>
      </c>
      <c r="AD46" s="103">
        <v>0</v>
      </c>
      <c r="AE46" s="103">
        <v>0</v>
      </c>
      <c r="AF46" s="103">
        <f>SUM(AG46:AI46)</f>
        <v>108</v>
      </c>
      <c r="AG46" s="103">
        <v>108</v>
      </c>
      <c r="AH46" s="103">
        <v>0</v>
      </c>
      <c r="AI46" s="103">
        <v>0</v>
      </c>
      <c r="AJ46" s="103">
        <f>SUM(AK46:AS46)</f>
        <v>108</v>
      </c>
      <c r="AK46" s="103">
        <v>0</v>
      </c>
      <c r="AL46" s="103">
        <v>0</v>
      </c>
      <c r="AM46" s="103">
        <v>1</v>
      </c>
      <c r="AN46" s="103">
        <v>107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f>SUM(AU46:AY46)</f>
        <v>0</v>
      </c>
      <c r="AU46" s="103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0</v>
      </c>
      <c r="BA46" s="103">
        <v>0</v>
      </c>
      <c r="BB46" s="103">
        <v>0</v>
      </c>
      <c r="BC46" s="103">
        <v>0</v>
      </c>
    </row>
    <row r="47" spans="1:55" s="105" customFormat="1" ht="13.5" customHeight="1">
      <c r="A47" s="115" t="s">
        <v>42</v>
      </c>
      <c r="B47" s="113" t="s">
        <v>372</v>
      </c>
      <c r="C47" s="101" t="s">
        <v>373</v>
      </c>
      <c r="D47" s="103">
        <f>SUM(E47,+H47,+K47)</f>
        <v>2829</v>
      </c>
      <c r="E47" s="103">
        <f>SUM(F47:G47)</f>
        <v>0</v>
      </c>
      <c r="F47" s="103">
        <v>0</v>
      </c>
      <c r="G47" s="103">
        <v>0</v>
      </c>
      <c r="H47" s="103">
        <f>SUM(I47:J47)</f>
        <v>207</v>
      </c>
      <c r="I47" s="103">
        <v>207</v>
      </c>
      <c r="J47" s="103">
        <v>0</v>
      </c>
      <c r="K47" s="103">
        <f>SUM(L47:M47)</f>
        <v>2622</v>
      </c>
      <c r="L47" s="103">
        <v>0</v>
      </c>
      <c r="M47" s="103">
        <v>2622</v>
      </c>
      <c r="N47" s="103">
        <f>SUM(O47,+V47,+AC47)</f>
        <v>2829</v>
      </c>
      <c r="O47" s="103">
        <f>SUM(P47:U47)</f>
        <v>207</v>
      </c>
      <c r="P47" s="103">
        <v>207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>SUM(W47:AB47)</f>
        <v>2622</v>
      </c>
      <c r="W47" s="103">
        <v>2622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>SUM(AD47:AE47)</f>
        <v>0</v>
      </c>
      <c r="AD47" s="103">
        <v>0</v>
      </c>
      <c r="AE47" s="103">
        <v>0</v>
      </c>
      <c r="AF47" s="103">
        <f>SUM(AG47:AI47)</f>
        <v>79</v>
      </c>
      <c r="AG47" s="103">
        <v>79</v>
      </c>
      <c r="AH47" s="103">
        <v>0</v>
      </c>
      <c r="AI47" s="103">
        <v>0</v>
      </c>
      <c r="AJ47" s="103">
        <f>SUM(AK47:AS47)</f>
        <v>79</v>
      </c>
      <c r="AK47" s="103">
        <v>0</v>
      </c>
      <c r="AL47" s="103">
        <v>0</v>
      </c>
      <c r="AM47" s="103">
        <v>79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>SUM(AU47:AY47)</f>
        <v>0</v>
      </c>
      <c r="AU47" s="103">
        <v>0</v>
      </c>
      <c r="AV47" s="103">
        <v>0</v>
      </c>
      <c r="AW47" s="103">
        <v>0</v>
      </c>
      <c r="AX47" s="103">
        <v>0</v>
      </c>
      <c r="AY47" s="103">
        <v>0</v>
      </c>
      <c r="AZ47" s="103">
        <f>SUM(BA47:BC47)</f>
        <v>0</v>
      </c>
      <c r="BA47" s="103">
        <v>0</v>
      </c>
      <c r="BB47" s="103">
        <v>0</v>
      </c>
      <c r="BC47" s="103">
        <v>0</v>
      </c>
    </row>
    <row r="48" spans="1:55" s="105" customFormat="1" ht="13.5" customHeight="1">
      <c r="A48" s="115" t="s">
        <v>42</v>
      </c>
      <c r="B48" s="113" t="s">
        <v>375</v>
      </c>
      <c r="C48" s="101" t="s">
        <v>376</v>
      </c>
      <c r="D48" s="103">
        <f>SUM(E48,+H48,+K48)</f>
        <v>4436</v>
      </c>
      <c r="E48" s="103">
        <f>SUM(F48:G48)</f>
        <v>0</v>
      </c>
      <c r="F48" s="103">
        <v>0</v>
      </c>
      <c r="G48" s="103">
        <v>0</v>
      </c>
      <c r="H48" s="103">
        <f>SUM(I48:J48)</f>
        <v>686</v>
      </c>
      <c r="I48" s="103">
        <v>686</v>
      </c>
      <c r="J48" s="103">
        <v>0</v>
      </c>
      <c r="K48" s="103">
        <f>SUM(L48:M48)</f>
        <v>3750</v>
      </c>
      <c r="L48" s="103">
        <v>0</v>
      </c>
      <c r="M48" s="103">
        <v>3750</v>
      </c>
      <c r="N48" s="103">
        <f>SUM(O48,+V48,+AC48)</f>
        <v>4436</v>
      </c>
      <c r="O48" s="103">
        <f>SUM(P48:U48)</f>
        <v>686</v>
      </c>
      <c r="P48" s="103">
        <v>686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>SUM(W48:AB48)</f>
        <v>3750</v>
      </c>
      <c r="W48" s="103">
        <v>3750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>SUM(AD48:AE48)</f>
        <v>0</v>
      </c>
      <c r="AD48" s="103">
        <v>0</v>
      </c>
      <c r="AE48" s="103">
        <v>0</v>
      </c>
      <c r="AF48" s="103">
        <f>SUM(AG48:AI48)</f>
        <v>21</v>
      </c>
      <c r="AG48" s="103">
        <v>21</v>
      </c>
      <c r="AH48" s="103">
        <v>0</v>
      </c>
      <c r="AI48" s="103">
        <v>0</v>
      </c>
      <c r="AJ48" s="103">
        <f>SUM(AK48:AS48)</f>
        <v>21</v>
      </c>
      <c r="AK48" s="103">
        <v>21</v>
      </c>
      <c r="AL48" s="103">
        <v>0</v>
      </c>
      <c r="AM48" s="103">
        <v>0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0</v>
      </c>
      <c r="AT48" s="103">
        <f>SUM(AU48:AY48)</f>
        <v>21</v>
      </c>
      <c r="AU48" s="103">
        <v>21</v>
      </c>
      <c r="AV48" s="103">
        <v>0</v>
      </c>
      <c r="AW48" s="103">
        <v>0</v>
      </c>
      <c r="AX48" s="103">
        <v>0</v>
      </c>
      <c r="AY48" s="103">
        <v>0</v>
      </c>
      <c r="AZ48" s="103">
        <f>SUM(BA48:BC48)</f>
        <v>0</v>
      </c>
      <c r="BA48" s="103">
        <v>0</v>
      </c>
      <c r="BB48" s="103">
        <v>0</v>
      </c>
      <c r="BC48" s="103">
        <v>0</v>
      </c>
    </row>
    <row r="49" spans="1:55" s="105" customFormat="1" ht="13.5" customHeight="1">
      <c r="A49" s="115" t="s">
        <v>42</v>
      </c>
      <c r="B49" s="113" t="s">
        <v>378</v>
      </c>
      <c r="C49" s="101" t="s">
        <v>379</v>
      </c>
      <c r="D49" s="103">
        <f>SUM(E49,+H49,+K49)</f>
        <v>5608</v>
      </c>
      <c r="E49" s="103">
        <f>SUM(F49:G49)</f>
        <v>0</v>
      </c>
      <c r="F49" s="103">
        <v>0</v>
      </c>
      <c r="G49" s="103">
        <v>0</v>
      </c>
      <c r="H49" s="103">
        <f>SUM(I49:J49)</f>
        <v>869</v>
      </c>
      <c r="I49" s="103">
        <v>869</v>
      </c>
      <c r="J49" s="103">
        <v>0</v>
      </c>
      <c r="K49" s="103">
        <f>SUM(L49:M49)</f>
        <v>4739</v>
      </c>
      <c r="L49" s="103">
        <v>0</v>
      </c>
      <c r="M49" s="103">
        <v>4739</v>
      </c>
      <c r="N49" s="103">
        <f>SUM(O49,+V49,+AC49)</f>
        <v>5608</v>
      </c>
      <c r="O49" s="103">
        <f>SUM(P49:U49)</f>
        <v>869</v>
      </c>
      <c r="P49" s="103">
        <v>869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f>SUM(W49:AB49)</f>
        <v>4739</v>
      </c>
      <c r="W49" s="103">
        <v>4739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f>SUM(AD49:AE49)</f>
        <v>0</v>
      </c>
      <c r="AD49" s="103">
        <v>0</v>
      </c>
      <c r="AE49" s="103">
        <v>0</v>
      </c>
      <c r="AF49" s="103">
        <f>SUM(AG49:AI49)</f>
        <v>155</v>
      </c>
      <c r="AG49" s="103">
        <v>155</v>
      </c>
      <c r="AH49" s="103">
        <v>0</v>
      </c>
      <c r="AI49" s="103">
        <v>0</v>
      </c>
      <c r="AJ49" s="103">
        <f>SUM(AK49:AS49)</f>
        <v>155</v>
      </c>
      <c r="AK49" s="103">
        <v>0</v>
      </c>
      <c r="AL49" s="103">
        <v>0</v>
      </c>
      <c r="AM49" s="103">
        <v>155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0</v>
      </c>
      <c r="AT49" s="103">
        <f>SUM(AU49:AY49)</f>
        <v>0</v>
      </c>
      <c r="AU49" s="103">
        <v>0</v>
      </c>
      <c r="AV49" s="103">
        <v>0</v>
      </c>
      <c r="AW49" s="103">
        <v>0</v>
      </c>
      <c r="AX49" s="103">
        <v>0</v>
      </c>
      <c r="AY49" s="103">
        <v>0</v>
      </c>
      <c r="AZ49" s="103">
        <f>SUM(BA49:BC49)</f>
        <v>0</v>
      </c>
      <c r="BA49" s="103">
        <v>0</v>
      </c>
      <c r="BB49" s="103">
        <v>0</v>
      </c>
      <c r="BC49" s="103">
        <v>0</v>
      </c>
    </row>
    <row r="50" spans="1:55" s="105" customFormat="1" ht="13.5" customHeight="1">
      <c r="A50" s="115" t="s">
        <v>42</v>
      </c>
      <c r="B50" s="113" t="s">
        <v>381</v>
      </c>
      <c r="C50" s="101" t="s">
        <v>382</v>
      </c>
      <c r="D50" s="103">
        <f>SUM(E50,+H50,+K50)</f>
        <v>4304</v>
      </c>
      <c r="E50" s="103">
        <f>SUM(F50:G50)</f>
        <v>194</v>
      </c>
      <c r="F50" s="103">
        <v>0</v>
      </c>
      <c r="G50" s="103">
        <v>194</v>
      </c>
      <c r="H50" s="103">
        <f>SUM(I50:J50)</f>
        <v>1300</v>
      </c>
      <c r="I50" s="103">
        <v>1300</v>
      </c>
      <c r="J50" s="103">
        <v>0</v>
      </c>
      <c r="K50" s="103">
        <f>SUM(L50:M50)</f>
        <v>2810</v>
      </c>
      <c r="L50" s="103">
        <v>0</v>
      </c>
      <c r="M50" s="103">
        <v>2810</v>
      </c>
      <c r="N50" s="103">
        <f>SUM(O50,+V50,+AC50)</f>
        <v>4304</v>
      </c>
      <c r="O50" s="103">
        <f>SUM(P50:U50)</f>
        <v>1300</v>
      </c>
      <c r="P50" s="103">
        <v>1300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f>SUM(W50:AB50)</f>
        <v>3004</v>
      </c>
      <c r="W50" s="103">
        <v>3004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f>SUM(AD50:AE50)</f>
        <v>0</v>
      </c>
      <c r="AD50" s="103">
        <v>0</v>
      </c>
      <c r="AE50" s="103">
        <v>0</v>
      </c>
      <c r="AF50" s="103">
        <f>SUM(AG50:AI50)</f>
        <v>44</v>
      </c>
      <c r="AG50" s="103">
        <v>44</v>
      </c>
      <c r="AH50" s="103">
        <v>0</v>
      </c>
      <c r="AI50" s="103">
        <v>0</v>
      </c>
      <c r="AJ50" s="103">
        <f>SUM(AK50:AS50)</f>
        <v>30</v>
      </c>
      <c r="AK50" s="103">
        <v>0</v>
      </c>
      <c r="AL50" s="103">
        <v>0</v>
      </c>
      <c r="AM50" s="103">
        <v>0</v>
      </c>
      <c r="AN50" s="103">
        <v>0</v>
      </c>
      <c r="AO50" s="103">
        <v>0</v>
      </c>
      <c r="AP50" s="103">
        <v>0</v>
      </c>
      <c r="AQ50" s="103">
        <v>0</v>
      </c>
      <c r="AR50" s="103">
        <v>1</v>
      </c>
      <c r="AS50" s="103">
        <v>29</v>
      </c>
      <c r="AT50" s="103">
        <f>SUM(AU50:AY50)</f>
        <v>14</v>
      </c>
      <c r="AU50" s="103">
        <v>14</v>
      </c>
      <c r="AV50" s="103">
        <v>0</v>
      </c>
      <c r="AW50" s="103">
        <v>0</v>
      </c>
      <c r="AX50" s="103">
        <v>0</v>
      </c>
      <c r="AY50" s="103">
        <v>0</v>
      </c>
      <c r="AZ50" s="103">
        <f>SUM(BA50:BC50)</f>
        <v>0</v>
      </c>
      <c r="BA50" s="103">
        <v>0</v>
      </c>
      <c r="BB50" s="103">
        <v>0</v>
      </c>
      <c r="BC50" s="103">
        <v>0</v>
      </c>
    </row>
    <row r="51" spans="1:55" s="105" customFormat="1" ht="13.5" customHeight="1">
      <c r="A51" s="115" t="s">
        <v>42</v>
      </c>
      <c r="B51" s="113" t="s">
        <v>384</v>
      </c>
      <c r="C51" s="101" t="s">
        <v>385</v>
      </c>
      <c r="D51" s="103">
        <f>SUM(E51,+H51,+K51)</f>
        <v>2579</v>
      </c>
      <c r="E51" s="103">
        <f>SUM(F51:G51)</f>
        <v>16</v>
      </c>
      <c r="F51" s="103">
        <v>0</v>
      </c>
      <c r="G51" s="103">
        <v>16</v>
      </c>
      <c r="H51" s="103">
        <f>SUM(I51:J51)</f>
        <v>275</v>
      </c>
      <c r="I51" s="103">
        <v>275</v>
      </c>
      <c r="J51" s="103">
        <v>0</v>
      </c>
      <c r="K51" s="103">
        <f>SUM(L51:M51)</f>
        <v>2288</v>
      </c>
      <c r="L51" s="103">
        <v>0</v>
      </c>
      <c r="M51" s="103">
        <v>2288</v>
      </c>
      <c r="N51" s="103">
        <f>SUM(O51,+V51,+AC51)</f>
        <v>2579</v>
      </c>
      <c r="O51" s="103">
        <f>SUM(P51:U51)</f>
        <v>275</v>
      </c>
      <c r="P51" s="103">
        <v>275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f>SUM(W51:AB51)</f>
        <v>2304</v>
      </c>
      <c r="W51" s="103">
        <v>2304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f>SUM(AD51:AE51)</f>
        <v>0</v>
      </c>
      <c r="AD51" s="103">
        <v>0</v>
      </c>
      <c r="AE51" s="103">
        <v>0</v>
      </c>
      <c r="AF51" s="103">
        <f>SUM(AG51:AI51)</f>
        <v>25</v>
      </c>
      <c r="AG51" s="103">
        <v>25</v>
      </c>
      <c r="AH51" s="103">
        <v>0</v>
      </c>
      <c r="AI51" s="103">
        <v>0</v>
      </c>
      <c r="AJ51" s="103">
        <f>SUM(AK51:AS51)</f>
        <v>17</v>
      </c>
      <c r="AK51" s="103">
        <v>0</v>
      </c>
      <c r="AL51" s="103">
        <v>0</v>
      </c>
      <c r="AM51" s="103">
        <v>0</v>
      </c>
      <c r="AN51" s="103">
        <v>0</v>
      </c>
      <c r="AO51" s="103">
        <v>0</v>
      </c>
      <c r="AP51" s="103">
        <v>0</v>
      </c>
      <c r="AQ51" s="103">
        <v>0</v>
      </c>
      <c r="AR51" s="103">
        <v>0</v>
      </c>
      <c r="AS51" s="103">
        <v>17</v>
      </c>
      <c r="AT51" s="103">
        <f>SUM(AU51:AY51)</f>
        <v>8</v>
      </c>
      <c r="AU51" s="103">
        <v>8</v>
      </c>
      <c r="AV51" s="103">
        <v>0</v>
      </c>
      <c r="AW51" s="103">
        <v>0</v>
      </c>
      <c r="AX51" s="103">
        <v>0</v>
      </c>
      <c r="AY51" s="103">
        <v>0</v>
      </c>
      <c r="AZ51" s="103">
        <f>SUM(BA51:BC51)</f>
        <v>0</v>
      </c>
      <c r="BA51" s="103">
        <v>0</v>
      </c>
      <c r="BB51" s="103">
        <v>0</v>
      </c>
      <c r="BC51" s="103">
        <v>0</v>
      </c>
    </row>
    <row r="52" spans="1:55" s="105" customFormat="1" ht="13.5" customHeight="1">
      <c r="A52" s="115" t="s">
        <v>42</v>
      </c>
      <c r="B52" s="113" t="s">
        <v>387</v>
      </c>
      <c r="C52" s="101" t="s">
        <v>388</v>
      </c>
      <c r="D52" s="103">
        <f>SUM(E52,+H52,+K52)</f>
        <v>6975</v>
      </c>
      <c r="E52" s="103">
        <f>SUM(F52:G52)</f>
        <v>150</v>
      </c>
      <c r="F52" s="103">
        <v>0</v>
      </c>
      <c r="G52" s="103">
        <v>150</v>
      </c>
      <c r="H52" s="103">
        <f>SUM(I52:J52)</f>
        <v>1351</v>
      </c>
      <c r="I52" s="103">
        <v>1351</v>
      </c>
      <c r="J52" s="103">
        <v>0</v>
      </c>
      <c r="K52" s="103">
        <f>SUM(L52:M52)</f>
        <v>5474</v>
      </c>
      <c r="L52" s="103">
        <v>0</v>
      </c>
      <c r="M52" s="103">
        <v>5474</v>
      </c>
      <c r="N52" s="103">
        <f>SUM(O52,+V52,+AC52)</f>
        <v>6975</v>
      </c>
      <c r="O52" s="103">
        <f>SUM(P52:U52)</f>
        <v>1351</v>
      </c>
      <c r="P52" s="103">
        <v>1351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f>SUM(W52:AB52)</f>
        <v>5624</v>
      </c>
      <c r="W52" s="103">
        <v>5624</v>
      </c>
      <c r="X52" s="103">
        <v>0</v>
      </c>
      <c r="Y52" s="103">
        <v>0</v>
      </c>
      <c r="Z52" s="103">
        <v>0</v>
      </c>
      <c r="AA52" s="103">
        <v>0</v>
      </c>
      <c r="AB52" s="103">
        <v>0</v>
      </c>
      <c r="AC52" s="103">
        <f>SUM(AD52:AE52)</f>
        <v>0</v>
      </c>
      <c r="AD52" s="103">
        <v>0</v>
      </c>
      <c r="AE52" s="103">
        <v>0</v>
      </c>
      <c r="AF52" s="103">
        <f>SUM(AG52:AI52)</f>
        <v>54</v>
      </c>
      <c r="AG52" s="103">
        <v>54</v>
      </c>
      <c r="AH52" s="103">
        <v>0</v>
      </c>
      <c r="AI52" s="103">
        <v>0</v>
      </c>
      <c r="AJ52" s="103">
        <f>SUM(AK52:AS52)</f>
        <v>27</v>
      </c>
      <c r="AK52" s="103">
        <v>0</v>
      </c>
      <c r="AL52" s="103">
        <v>0</v>
      </c>
      <c r="AM52" s="103">
        <v>0</v>
      </c>
      <c r="AN52" s="103">
        <v>0</v>
      </c>
      <c r="AO52" s="103">
        <v>0</v>
      </c>
      <c r="AP52" s="103">
        <v>0</v>
      </c>
      <c r="AQ52" s="103">
        <v>0</v>
      </c>
      <c r="AR52" s="103">
        <v>1</v>
      </c>
      <c r="AS52" s="103">
        <v>26</v>
      </c>
      <c r="AT52" s="103">
        <f>SUM(AU52:AY52)</f>
        <v>27</v>
      </c>
      <c r="AU52" s="103">
        <v>27</v>
      </c>
      <c r="AV52" s="103">
        <v>0</v>
      </c>
      <c r="AW52" s="103">
        <v>0</v>
      </c>
      <c r="AX52" s="103">
        <v>0</v>
      </c>
      <c r="AY52" s="103">
        <v>0</v>
      </c>
      <c r="AZ52" s="103">
        <f>SUM(BA52:BC52)</f>
        <v>0</v>
      </c>
      <c r="BA52" s="103">
        <v>0</v>
      </c>
      <c r="BB52" s="103">
        <v>0</v>
      </c>
      <c r="BC52" s="103">
        <v>0</v>
      </c>
    </row>
    <row r="53" spans="1:55" s="105" customFormat="1" ht="13.5" customHeight="1">
      <c r="A53" s="115" t="s">
        <v>42</v>
      </c>
      <c r="B53" s="113" t="s">
        <v>390</v>
      </c>
      <c r="C53" s="101" t="s">
        <v>391</v>
      </c>
      <c r="D53" s="103">
        <f>SUM(E53,+H53,+K53)</f>
        <v>3767</v>
      </c>
      <c r="E53" s="103">
        <f>SUM(F53:G53)</f>
        <v>0</v>
      </c>
      <c r="F53" s="103">
        <v>0</v>
      </c>
      <c r="G53" s="103">
        <v>0</v>
      </c>
      <c r="H53" s="103">
        <f>SUM(I53:J53)</f>
        <v>0</v>
      </c>
      <c r="I53" s="103">
        <v>0</v>
      </c>
      <c r="J53" s="103">
        <v>0</v>
      </c>
      <c r="K53" s="103">
        <f>SUM(L53:M53)</f>
        <v>3767</v>
      </c>
      <c r="L53" s="103">
        <v>789</v>
      </c>
      <c r="M53" s="103">
        <v>2978</v>
      </c>
      <c r="N53" s="103">
        <f>SUM(O53,+V53,+AC53)</f>
        <v>3767</v>
      </c>
      <c r="O53" s="103">
        <f>SUM(P53:U53)</f>
        <v>789</v>
      </c>
      <c r="P53" s="103">
        <v>789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f>SUM(W53:AB53)</f>
        <v>2978</v>
      </c>
      <c r="W53" s="103">
        <v>2978</v>
      </c>
      <c r="X53" s="103">
        <v>0</v>
      </c>
      <c r="Y53" s="103">
        <v>0</v>
      </c>
      <c r="Z53" s="103">
        <v>0</v>
      </c>
      <c r="AA53" s="103">
        <v>0</v>
      </c>
      <c r="AB53" s="103">
        <v>0</v>
      </c>
      <c r="AC53" s="103">
        <f>SUM(AD53:AE53)</f>
        <v>0</v>
      </c>
      <c r="AD53" s="103">
        <v>0</v>
      </c>
      <c r="AE53" s="103">
        <v>0</v>
      </c>
      <c r="AF53" s="103">
        <f>SUM(AG53:AI53)</f>
        <v>374</v>
      </c>
      <c r="AG53" s="103">
        <v>374</v>
      </c>
      <c r="AH53" s="103">
        <v>0</v>
      </c>
      <c r="AI53" s="103">
        <v>0</v>
      </c>
      <c r="AJ53" s="103">
        <f>SUM(AK53:AS53)</f>
        <v>374</v>
      </c>
      <c r="AK53" s="103">
        <v>0</v>
      </c>
      <c r="AL53" s="103">
        <v>0</v>
      </c>
      <c r="AM53" s="103">
        <v>374</v>
      </c>
      <c r="AN53" s="103">
        <v>0</v>
      </c>
      <c r="AO53" s="103">
        <v>0</v>
      </c>
      <c r="AP53" s="103">
        <v>0</v>
      </c>
      <c r="AQ53" s="103">
        <v>0</v>
      </c>
      <c r="AR53" s="103">
        <v>0</v>
      </c>
      <c r="AS53" s="103">
        <v>0</v>
      </c>
      <c r="AT53" s="103">
        <f>SUM(AU53:AY53)</f>
        <v>10</v>
      </c>
      <c r="AU53" s="103">
        <v>0</v>
      </c>
      <c r="AV53" s="103">
        <v>0</v>
      </c>
      <c r="AW53" s="103">
        <v>10</v>
      </c>
      <c r="AX53" s="103">
        <v>0</v>
      </c>
      <c r="AY53" s="103">
        <v>0</v>
      </c>
      <c r="AZ53" s="103">
        <f>SUM(BA53:BC53)</f>
        <v>0</v>
      </c>
      <c r="BA53" s="103">
        <v>0</v>
      </c>
      <c r="BB53" s="103">
        <v>0</v>
      </c>
      <c r="BC53" s="103">
        <v>0</v>
      </c>
    </row>
    <row r="54" spans="1:55" s="105" customFormat="1" ht="13.5" customHeight="1">
      <c r="A54" s="115" t="s">
        <v>42</v>
      </c>
      <c r="B54" s="113" t="s">
        <v>393</v>
      </c>
      <c r="C54" s="101" t="s">
        <v>394</v>
      </c>
      <c r="D54" s="103">
        <f>SUM(E54,+H54,+K54)</f>
        <v>1741</v>
      </c>
      <c r="E54" s="103">
        <f>SUM(F54:G54)</f>
        <v>0</v>
      </c>
      <c r="F54" s="103">
        <v>0</v>
      </c>
      <c r="G54" s="103">
        <v>0</v>
      </c>
      <c r="H54" s="103">
        <f>SUM(I54:J54)</f>
        <v>0</v>
      </c>
      <c r="I54" s="103">
        <v>0</v>
      </c>
      <c r="J54" s="103">
        <v>0</v>
      </c>
      <c r="K54" s="103">
        <f>SUM(L54:M54)</f>
        <v>1741</v>
      </c>
      <c r="L54" s="103">
        <v>151</v>
      </c>
      <c r="M54" s="103">
        <v>1590</v>
      </c>
      <c r="N54" s="103">
        <f>SUM(O54,+V54,+AC54)</f>
        <v>1741</v>
      </c>
      <c r="O54" s="103">
        <f>SUM(P54:U54)</f>
        <v>151</v>
      </c>
      <c r="P54" s="103">
        <v>151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f>SUM(W54:AB54)</f>
        <v>1590</v>
      </c>
      <c r="W54" s="103">
        <v>1590</v>
      </c>
      <c r="X54" s="103">
        <v>0</v>
      </c>
      <c r="Y54" s="103">
        <v>0</v>
      </c>
      <c r="Z54" s="103">
        <v>0</v>
      </c>
      <c r="AA54" s="103">
        <v>0</v>
      </c>
      <c r="AB54" s="103">
        <v>0</v>
      </c>
      <c r="AC54" s="103">
        <f>SUM(AD54:AE54)</f>
        <v>0</v>
      </c>
      <c r="AD54" s="103">
        <v>0</v>
      </c>
      <c r="AE54" s="103">
        <v>0</v>
      </c>
      <c r="AF54" s="103">
        <f>SUM(AG54:AI54)</f>
        <v>173</v>
      </c>
      <c r="AG54" s="103">
        <v>173</v>
      </c>
      <c r="AH54" s="103">
        <v>0</v>
      </c>
      <c r="AI54" s="103">
        <v>0</v>
      </c>
      <c r="AJ54" s="103">
        <f>SUM(AK54:AS54)</f>
        <v>173</v>
      </c>
      <c r="AK54" s="103">
        <v>0</v>
      </c>
      <c r="AL54" s="103">
        <v>0</v>
      </c>
      <c r="AM54" s="103">
        <v>173</v>
      </c>
      <c r="AN54" s="103">
        <v>0</v>
      </c>
      <c r="AO54" s="103">
        <v>0</v>
      </c>
      <c r="AP54" s="103">
        <v>0</v>
      </c>
      <c r="AQ54" s="103">
        <v>0</v>
      </c>
      <c r="AR54" s="103">
        <v>0</v>
      </c>
      <c r="AS54" s="103">
        <v>0</v>
      </c>
      <c r="AT54" s="103">
        <f>SUM(AU54:AY54)</f>
        <v>4</v>
      </c>
      <c r="AU54" s="103">
        <v>0</v>
      </c>
      <c r="AV54" s="103">
        <v>0</v>
      </c>
      <c r="AW54" s="103">
        <v>4</v>
      </c>
      <c r="AX54" s="103">
        <v>0</v>
      </c>
      <c r="AY54" s="103">
        <v>0</v>
      </c>
      <c r="AZ54" s="103">
        <f>SUM(BA54:BC54)</f>
        <v>0</v>
      </c>
      <c r="BA54" s="103">
        <v>0</v>
      </c>
      <c r="BB54" s="103">
        <v>0</v>
      </c>
      <c r="BC54" s="103">
        <v>0</v>
      </c>
    </row>
    <row r="55" spans="1:55" s="105" customFormat="1" ht="13.5" customHeight="1">
      <c r="A55" s="115" t="s">
        <v>42</v>
      </c>
      <c r="B55" s="113" t="s">
        <v>396</v>
      </c>
      <c r="C55" s="101" t="s">
        <v>397</v>
      </c>
      <c r="D55" s="103">
        <f>SUM(E55,+H55,+K55)</f>
        <v>2728</v>
      </c>
      <c r="E55" s="103">
        <f>SUM(F55:G55)</f>
        <v>0</v>
      </c>
      <c r="F55" s="103">
        <v>0</v>
      </c>
      <c r="G55" s="103">
        <v>0</v>
      </c>
      <c r="H55" s="103">
        <f>SUM(I55:J55)</f>
        <v>0</v>
      </c>
      <c r="I55" s="103">
        <v>0</v>
      </c>
      <c r="J55" s="103">
        <v>0</v>
      </c>
      <c r="K55" s="103">
        <f>SUM(L55:M55)</f>
        <v>2728</v>
      </c>
      <c r="L55" s="103">
        <v>424</v>
      </c>
      <c r="M55" s="103">
        <v>2304</v>
      </c>
      <c r="N55" s="103">
        <f>SUM(O55,+V55,+AC55)</f>
        <v>2728</v>
      </c>
      <c r="O55" s="103">
        <f>SUM(P55:U55)</f>
        <v>424</v>
      </c>
      <c r="P55" s="103">
        <v>424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f>SUM(W55:AB55)</f>
        <v>2304</v>
      </c>
      <c r="W55" s="103">
        <v>2304</v>
      </c>
      <c r="X55" s="103">
        <v>0</v>
      </c>
      <c r="Y55" s="103">
        <v>0</v>
      </c>
      <c r="Z55" s="103">
        <v>0</v>
      </c>
      <c r="AA55" s="103">
        <v>0</v>
      </c>
      <c r="AB55" s="103">
        <v>0</v>
      </c>
      <c r="AC55" s="103">
        <f>SUM(AD55:AE55)</f>
        <v>0</v>
      </c>
      <c r="AD55" s="103">
        <v>0</v>
      </c>
      <c r="AE55" s="103">
        <v>0</v>
      </c>
      <c r="AF55" s="103">
        <f>SUM(AG55:AI55)</f>
        <v>271</v>
      </c>
      <c r="AG55" s="103">
        <v>271</v>
      </c>
      <c r="AH55" s="103">
        <v>0</v>
      </c>
      <c r="AI55" s="103">
        <v>0</v>
      </c>
      <c r="AJ55" s="103">
        <f>SUM(AK55:AS55)</f>
        <v>271</v>
      </c>
      <c r="AK55" s="103">
        <v>0</v>
      </c>
      <c r="AL55" s="103">
        <v>0</v>
      </c>
      <c r="AM55" s="103">
        <v>271</v>
      </c>
      <c r="AN55" s="103">
        <v>0</v>
      </c>
      <c r="AO55" s="103">
        <v>0</v>
      </c>
      <c r="AP55" s="103">
        <v>0</v>
      </c>
      <c r="AQ55" s="103">
        <v>0</v>
      </c>
      <c r="AR55" s="103">
        <v>0</v>
      </c>
      <c r="AS55" s="103">
        <v>0</v>
      </c>
      <c r="AT55" s="103">
        <f>SUM(AU55:AY55)</f>
        <v>7</v>
      </c>
      <c r="AU55" s="103">
        <v>0</v>
      </c>
      <c r="AV55" s="103">
        <v>0</v>
      </c>
      <c r="AW55" s="103">
        <v>7</v>
      </c>
      <c r="AX55" s="103">
        <v>0</v>
      </c>
      <c r="AY55" s="103">
        <v>0</v>
      </c>
      <c r="AZ55" s="103">
        <f>SUM(BA55:BC55)</f>
        <v>0</v>
      </c>
      <c r="BA55" s="103">
        <v>0</v>
      </c>
      <c r="BB55" s="103">
        <v>0</v>
      </c>
      <c r="BC55" s="103">
        <v>0</v>
      </c>
    </row>
    <row r="56" spans="1:55" s="105" customFormat="1" ht="13.5" customHeight="1">
      <c r="A56" s="115" t="s">
        <v>42</v>
      </c>
      <c r="B56" s="113" t="s">
        <v>399</v>
      </c>
      <c r="C56" s="101" t="s">
        <v>400</v>
      </c>
      <c r="D56" s="103">
        <f>SUM(E56,+H56,+K56)</f>
        <v>2126</v>
      </c>
      <c r="E56" s="103">
        <f>SUM(F56:G56)</f>
        <v>0</v>
      </c>
      <c r="F56" s="103">
        <v>0</v>
      </c>
      <c r="G56" s="103">
        <v>0</v>
      </c>
      <c r="H56" s="103">
        <f>SUM(I56:J56)</f>
        <v>0</v>
      </c>
      <c r="I56" s="103">
        <v>0</v>
      </c>
      <c r="J56" s="103">
        <v>0</v>
      </c>
      <c r="K56" s="103">
        <f>SUM(L56:M56)</f>
        <v>2126</v>
      </c>
      <c r="L56" s="103">
        <v>483</v>
      </c>
      <c r="M56" s="103">
        <v>1643</v>
      </c>
      <c r="N56" s="103">
        <f>SUM(O56,+V56,+AC56)</f>
        <v>2126</v>
      </c>
      <c r="O56" s="103">
        <f>SUM(P56:U56)</f>
        <v>483</v>
      </c>
      <c r="P56" s="103">
        <v>483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f>SUM(W56:AB56)</f>
        <v>1643</v>
      </c>
      <c r="W56" s="103">
        <v>1643</v>
      </c>
      <c r="X56" s="103">
        <v>0</v>
      </c>
      <c r="Y56" s="103">
        <v>0</v>
      </c>
      <c r="Z56" s="103">
        <v>0</v>
      </c>
      <c r="AA56" s="103">
        <v>0</v>
      </c>
      <c r="AB56" s="103">
        <v>0</v>
      </c>
      <c r="AC56" s="103">
        <f>SUM(AD56:AE56)</f>
        <v>0</v>
      </c>
      <c r="AD56" s="103">
        <v>0</v>
      </c>
      <c r="AE56" s="103">
        <v>0</v>
      </c>
      <c r="AF56" s="103">
        <f>SUM(AG56:AI56)</f>
        <v>211</v>
      </c>
      <c r="AG56" s="103">
        <v>211</v>
      </c>
      <c r="AH56" s="103">
        <v>0</v>
      </c>
      <c r="AI56" s="103">
        <v>0</v>
      </c>
      <c r="AJ56" s="103">
        <f>SUM(AK56:AS56)</f>
        <v>211</v>
      </c>
      <c r="AK56" s="103">
        <v>0</v>
      </c>
      <c r="AL56" s="103">
        <v>0</v>
      </c>
      <c r="AM56" s="103">
        <v>211</v>
      </c>
      <c r="AN56" s="103">
        <v>0</v>
      </c>
      <c r="AO56" s="103">
        <v>0</v>
      </c>
      <c r="AP56" s="103">
        <v>0</v>
      </c>
      <c r="AQ56" s="103">
        <v>0</v>
      </c>
      <c r="AR56" s="103">
        <v>0</v>
      </c>
      <c r="AS56" s="103">
        <v>0</v>
      </c>
      <c r="AT56" s="103">
        <f>SUM(AU56:AY56)</f>
        <v>5</v>
      </c>
      <c r="AU56" s="103">
        <v>0</v>
      </c>
      <c r="AV56" s="103">
        <v>0</v>
      </c>
      <c r="AW56" s="103">
        <v>5</v>
      </c>
      <c r="AX56" s="103">
        <v>0</v>
      </c>
      <c r="AY56" s="103">
        <v>0</v>
      </c>
      <c r="AZ56" s="103">
        <f>SUM(BA56:BC56)</f>
        <v>0</v>
      </c>
      <c r="BA56" s="103">
        <v>0</v>
      </c>
      <c r="BB56" s="103">
        <v>0</v>
      </c>
      <c r="BC56" s="103">
        <v>0</v>
      </c>
    </row>
    <row r="57" spans="1:55" s="105" customFormat="1" ht="13.5" customHeight="1">
      <c r="A57" s="115" t="s">
        <v>42</v>
      </c>
      <c r="B57" s="113" t="s">
        <v>402</v>
      </c>
      <c r="C57" s="101" t="s">
        <v>403</v>
      </c>
      <c r="D57" s="103">
        <f>SUM(E57,+H57,+K57)</f>
        <v>3230</v>
      </c>
      <c r="E57" s="103">
        <f>SUM(F57:G57)</f>
        <v>0</v>
      </c>
      <c r="F57" s="103">
        <v>0</v>
      </c>
      <c r="G57" s="103">
        <v>0</v>
      </c>
      <c r="H57" s="103">
        <f>SUM(I57:J57)</f>
        <v>0</v>
      </c>
      <c r="I57" s="103">
        <v>0</v>
      </c>
      <c r="J57" s="103">
        <v>0</v>
      </c>
      <c r="K57" s="103">
        <f>SUM(L57:M57)</f>
        <v>3230</v>
      </c>
      <c r="L57" s="103">
        <v>335</v>
      </c>
      <c r="M57" s="103">
        <v>2895</v>
      </c>
      <c r="N57" s="103">
        <f>SUM(O57,+V57,+AC57)</f>
        <v>3230</v>
      </c>
      <c r="O57" s="103">
        <f>SUM(P57:U57)</f>
        <v>335</v>
      </c>
      <c r="P57" s="103">
        <v>335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f>SUM(W57:AB57)</f>
        <v>2895</v>
      </c>
      <c r="W57" s="103">
        <v>2895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f>SUM(AD57:AE57)</f>
        <v>0</v>
      </c>
      <c r="AD57" s="103">
        <v>0</v>
      </c>
      <c r="AE57" s="103">
        <v>0</v>
      </c>
      <c r="AF57" s="103">
        <f>SUM(AG57:AI57)</f>
        <v>321</v>
      </c>
      <c r="AG57" s="103">
        <v>321</v>
      </c>
      <c r="AH57" s="103">
        <v>0</v>
      </c>
      <c r="AI57" s="103">
        <v>0</v>
      </c>
      <c r="AJ57" s="103">
        <f>SUM(AK57:AS57)</f>
        <v>321</v>
      </c>
      <c r="AK57" s="103">
        <v>0</v>
      </c>
      <c r="AL57" s="103">
        <v>0</v>
      </c>
      <c r="AM57" s="103">
        <v>321</v>
      </c>
      <c r="AN57" s="103">
        <v>0</v>
      </c>
      <c r="AO57" s="103">
        <v>0</v>
      </c>
      <c r="AP57" s="103">
        <v>0</v>
      </c>
      <c r="AQ57" s="103">
        <v>0</v>
      </c>
      <c r="AR57" s="103">
        <v>0</v>
      </c>
      <c r="AS57" s="103">
        <v>0</v>
      </c>
      <c r="AT57" s="103">
        <f>SUM(AU57:AY57)</f>
        <v>8</v>
      </c>
      <c r="AU57" s="103">
        <v>0</v>
      </c>
      <c r="AV57" s="103">
        <v>0</v>
      </c>
      <c r="AW57" s="103">
        <v>8</v>
      </c>
      <c r="AX57" s="103">
        <v>0</v>
      </c>
      <c r="AY57" s="103">
        <v>0</v>
      </c>
      <c r="AZ57" s="103">
        <f>SUM(BA57:BC57)</f>
        <v>0</v>
      </c>
      <c r="BA57" s="103">
        <v>0</v>
      </c>
      <c r="BB57" s="103">
        <v>0</v>
      </c>
      <c r="BC57" s="103">
        <v>0</v>
      </c>
    </row>
    <row r="58" spans="1:55" s="105" customFormat="1" ht="13.5" customHeight="1">
      <c r="A58" s="115" t="s">
        <v>42</v>
      </c>
      <c r="B58" s="113" t="s">
        <v>405</v>
      </c>
      <c r="C58" s="101" t="s">
        <v>406</v>
      </c>
      <c r="D58" s="103">
        <f>SUM(E58,+H58,+K58)</f>
        <v>1984</v>
      </c>
      <c r="E58" s="103">
        <f>SUM(F58:G58)</f>
        <v>0</v>
      </c>
      <c r="F58" s="103">
        <v>0</v>
      </c>
      <c r="G58" s="103">
        <v>0</v>
      </c>
      <c r="H58" s="103">
        <f>SUM(I58:J58)</f>
        <v>0</v>
      </c>
      <c r="I58" s="103">
        <v>0</v>
      </c>
      <c r="J58" s="103">
        <v>0</v>
      </c>
      <c r="K58" s="103">
        <f>SUM(L58:M58)</f>
        <v>1984</v>
      </c>
      <c r="L58" s="103">
        <v>363</v>
      </c>
      <c r="M58" s="103">
        <v>1621</v>
      </c>
      <c r="N58" s="103">
        <f>SUM(O58,+V58,+AC58)</f>
        <v>1984</v>
      </c>
      <c r="O58" s="103">
        <f>SUM(P58:U58)</f>
        <v>363</v>
      </c>
      <c r="P58" s="103">
        <v>363</v>
      </c>
      <c r="Q58" s="103">
        <v>0</v>
      </c>
      <c r="R58" s="103">
        <v>0</v>
      </c>
      <c r="S58" s="103">
        <v>0</v>
      </c>
      <c r="T58" s="103">
        <v>0</v>
      </c>
      <c r="U58" s="103">
        <v>0</v>
      </c>
      <c r="V58" s="103">
        <f>SUM(W58:AB58)</f>
        <v>1621</v>
      </c>
      <c r="W58" s="103">
        <v>1621</v>
      </c>
      <c r="X58" s="103">
        <v>0</v>
      </c>
      <c r="Y58" s="103">
        <v>0</v>
      </c>
      <c r="Z58" s="103">
        <v>0</v>
      </c>
      <c r="AA58" s="103">
        <v>0</v>
      </c>
      <c r="AB58" s="103">
        <v>0</v>
      </c>
      <c r="AC58" s="103">
        <f>SUM(AD58:AE58)</f>
        <v>0</v>
      </c>
      <c r="AD58" s="103">
        <v>0</v>
      </c>
      <c r="AE58" s="103">
        <v>0</v>
      </c>
      <c r="AF58" s="103">
        <f>SUM(AG58:AI58)</f>
        <v>197</v>
      </c>
      <c r="AG58" s="103">
        <v>197</v>
      </c>
      <c r="AH58" s="103">
        <v>0</v>
      </c>
      <c r="AI58" s="103">
        <v>0</v>
      </c>
      <c r="AJ58" s="103">
        <f>SUM(AK58:AS58)</f>
        <v>197</v>
      </c>
      <c r="AK58" s="103">
        <v>0</v>
      </c>
      <c r="AL58" s="103">
        <v>0</v>
      </c>
      <c r="AM58" s="103">
        <v>197</v>
      </c>
      <c r="AN58" s="103">
        <v>0</v>
      </c>
      <c r="AO58" s="103">
        <v>0</v>
      </c>
      <c r="AP58" s="103">
        <v>0</v>
      </c>
      <c r="AQ58" s="103">
        <v>0</v>
      </c>
      <c r="AR58" s="103">
        <v>0</v>
      </c>
      <c r="AS58" s="103">
        <v>0</v>
      </c>
      <c r="AT58" s="103">
        <f>SUM(AU58:AY58)</f>
        <v>5</v>
      </c>
      <c r="AU58" s="103">
        <v>0</v>
      </c>
      <c r="AV58" s="103">
        <v>0</v>
      </c>
      <c r="AW58" s="103">
        <v>5</v>
      </c>
      <c r="AX58" s="103">
        <v>0</v>
      </c>
      <c r="AY58" s="103">
        <v>0</v>
      </c>
      <c r="AZ58" s="103">
        <f>SUM(BA58:BC58)</f>
        <v>0</v>
      </c>
      <c r="BA58" s="103">
        <v>0</v>
      </c>
      <c r="BB58" s="103">
        <v>0</v>
      </c>
      <c r="BC58" s="103">
        <v>0</v>
      </c>
    </row>
    <row r="59" spans="1:55" s="105" customFormat="1" ht="13.5" customHeight="1">
      <c r="A59" s="115" t="s">
        <v>42</v>
      </c>
      <c r="B59" s="113" t="s">
        <v>408</v>
      </c>
      <c r="C59" s="101" t="s">
        <v>409</v>
      </c>
      <c r="D59" s="103">
        <f>SUM(E59,+H59,+K59)</f>
        <v>4711</v>
      </c>
      <c r="E59" s="103">
        <f>SUM(F59:G59)</f>
        <v>4711</v>
      </c>
      <c r="F59" s="103">
        <v>896</v>
      </c>
      <c r="G59" s="103">
        <v>3815</v>
      </c>
      <c r="H59" s="103">
        <f>SUM(I59:J59)</f>
        <v>0</v>
      </c>
      <c r="I59" s="103">
        <v>0</v>
      </c>
      <c r="J59" s="103">
        <v>0</v>
      </c>
      <c r="K59" s="103">
        <f>SUM(L59:M59)</f>
        <v>0</v>
      </c>
      <c r="L59" s="103">
        <v>0</v>
      </c>
      <c r="M59" s="103">
        <v>0</v>
      </c>
      <c r="N59" s="103">
        <f>SUM(O59,+V59,+AC59)</f>
        <v>4720</v>
      </c>
      <c r="O59" s="103">
        <f>SUM(P59:U59)</f>
        <v>896</v>
      </c>
      <c r="P59" s="103">
        <v>896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f>SUM(W59:AB59)</f>
        <v>3815</v>
      </c>
      <c r="W59" s="103">
        <v>3815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f>SUM(AD59:AE59)</f>
        <v>9</v>
      </c>
      <c r="AD59" s="103">
        <v>9</v>
      </c>
      <c r="AE59" s="103">
        <v>0</v>
      </c>
      <c r="AF59" s="103">
        <f>SUM(AG59:AI59)</f>
        <v>214</v>
      </c>
      <c r="AG59" s="103">
        <v>214</v>
      </c>
      <c r="AH59" s="103">
        <v>0</v>
      </c>
      <c r="AI59" s="103">
        <v>0</v>
      </c>
      <c r="AJ59" s="103">
        <f>SUM(AK59:AS59)</f>
        <v>214</v>
      </c>
      <c r="AK59" s="103">
        <v>0</v>
      </c>
      <c r="AL59" s="103"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214</v>
      </c>
      <c r="AT59" s="103">
        <f>SUM(AU59:AY59)</f>
        <v>0</v>
      </c>
      <c r="AU59" s="103">
        <v>0</v>
      </c>
      <c r="AV59" s="103">
        <v>0</v>
      </c>
      <c r="AW59" s="103">
        <v>0</v>
      </c>
      <c r="AX59" s="103">
        <v>0</v>
      </c>
      <c r="AY59" s="103">
        <v>0</v>
      </c>
      <c r="AZ59" s="103">
        <f>SUM(BA59:BC59)</f>
        <v>0</v>
      </c>
      <c r="BA59" s="103">
        <v>0</v>
      </c>
      <c r="BB59" s="103">
        <v>0</v>
      </c>
      <c r="BC59" s="103">
        <v>0</v>
      </c>
    </row>
    <row r="60" spans="1:55" s="105" customFormat="1" ht="13.5" customHeight="1">
      <c r="A60" s="115" t="s">
        <v>42</v>
      </c>
      <c r="B60" s="113" t="s">
        <v>411</v>
      </c>
      <c r="C60" s="101" t="s">
        <v>412</v>
      </c>
      <c r="D60" s="103">
        <f>SUM(E60,+H60,+K60)</f>
        <v>3102</v>
      </c>
      <c r="E60" s="103">
        <f>SUM(F60:G60)</f>
        <v>960</v>
      </c>
      <c r="F60" s="103">
        <v>960</v>
      </c>
      <c r="G60" s="103">
        <v>0</v>
      </c>
      <c r="H60" s="103">
        <f>SUM(I60:J60)</f>
        <v>2142</v>
      </c>
      <c r="I60" s="103">
        <v>0</v>
      </c>
      <c r="J60" s="103">
        <v>2142</v>
      </c>
      <c r="K60" s="103">
        <f>SUM(L60:M60)</f>
        <v>0</v>
      </c>
      <c r="L60" s="103">
        <v>0</v>
      </c>
      <c r="M60" s="103">
        <v>0</v>
      </c>
      <c r="N60" s="103">
        <f>SUM(O60,+V60,+AC60)</f>
        <v>3109</v>
      </c>
      <c r="O60" s="103">
        <f>SUM(P60:U60)</f>
        <v>960</v>
      </c>
      <c r="P60" s="103">
        <v>960</v>
      </c>
      <c r="Q60" s="103">
        <v>0</v>
      </c>
      <c r="R60" s="103">
        <v>0</v>
      </c>
      <c r="S60" s="103">
        <v>0</v>
      </c>
      <c r="T60" s="103">
        <v>0</v>
      </c>
      <c r="U60" s="103">
        <v>0</v>
      </c>
      <c r="V60" s="103">
        <f>SUM(W60:AB60)</f>
        <v>2142</v>
      </c>
      <c r="W60" s="103">
        <v>2142</v>
      </c>
      <c r="X60" s="103">
        <v>0</v>
      </c>
      <c r="Y60" s="103">
        <v>0</v>
      </c>
      <c r="Z60" s="103">
        <v>0</v>
      </c>
      <c r="AA60" s="103">
        <v>0</v>
      </c>
      <c r="AB60" s="103">
        <v>0</v>
      </c>
      <c r="AC60" s="103">
        <f>SUM(AD60:AE60)</f>
        <v>7</v>
      </c>
      <c r="AD60" s="103">
        <v>7</v>
      </c>
      <c r="AE60" s="103">
        <v>0</v>
      </c>
      <c r="AF60" s="103">
        <f>SUM(AG60:AI60)</f>
        <v>140</v>
      </c>
      <c r="AG60" s="103">
        <v>140</v>
      </c>
      <c r="AH60" s="103">
        <v>0</v>
      </c>
      <c r="AI60" s="103">
        <v>0</v>
      </c>
      <c r="AJ60" s="103">
        <f>SUM(AK60:AS60)</f>
        <v>140</v>
      </c>
      <c r="AK60" s="103">
        <v>0</v>
      </c>
      <c r="AL60" s="103">
        <v>0</v>
      </c>
      <c r="AM60" s="103">
        <v>0</v>
      </c>
      <c r="AN60" s="103">
        <v>0</v>
      </c>
      <c r="AO60" s="103">
        <v>0</v>
      </c>
      <c r="AP60" s="103">
        <v>0</v>
      </c>
      <c r="AQ60" s="103">
        <v>0</v>
      </c>
      <c r="AR60" s="103">
        <v>0</v>
      </c>
      <c r="AS60" s="103">
        <v>140</v>
      </c>
      <c r="AT60" s="103">
        <f>SUM(AU60:AY60)</f>
        <v>0</v>
      </c>
      <c r="AU60" s="103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f>SUM(BA60:BC60)</f>
        <v>0</v>
      </c>
      <c r="BA60" s="103">
        <v>0</v>
      </c>
      <c r="BB60" s="103">
        <v>0</v>
      </c>
      <c r="BC60" s="103">
        <v>0</v>
      </c>
    </row>
    <row r="61" spans="1:55" s="105" customFormat="1" ht="13.5" customHeight="1">
      <c r="A61" s="115" t="s">
        <v>42</v>
      </c>
      <c r="B61" s="113" t="s">
        <v>414</v>
      </c>
      <c r="C61" s="101" t="s">
        <v>415</v>
      </c>
      <c r="D61" s="103">
        <f>SUM(E61,+H61,+K61)</f>
        <v>3985</v>
      </c>
      <c r="E61" s="103">
        <f>SUM(F61:G61)</f>
        <v>3985</v>
      </c>
      <c r="F61" s="103">
        <v>2079</v>
      </c>
      <c r="G61" s="103">
        <v>1906</v>
      </c>
      <c r="H61" s="103">
        <f>SUM(I61:J61)</f>
        <v>0</v>
      </c>
      <c r="I61" s="103">
        <v>0</v>
      </c>
      <c r="J61" s="103">
        <v>0</v>
      </c>
      <c r="K61" s="103">
        <f>SUM(L61:M61)</f>
        <v>0</v>
      </c>
      <c r="L61" s="103">
        <v>0</v>
      </c>
      <c r="M61" s="103">
        <v>0</v>
      </c>
      <c r="N61" s="103">
        <f>SUM(O61,+V61,+AC61)</f>
        <v>3985</v>
      </c>
      <c r="O61" s="103">
        <f>SUM(P61:U61)</f>
        <v>2079</v>
      </c>
      <c r="P61" s="103">
        <v>2079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f>SUM(W61:AB61)</f>
        <v>1906</v>
      </c>
      <c r="W61" s="103">
        <v>1906</v>
      </c>
      <c r="X61" s="103">
        <v>0</v>
      </c>
      <c r="Y61" s="103">
        <v>0</v>
      </c>
      <c r="Z61" s="103">
        <v>0</v>
      </c>
      <c r="AA61" s="103">
        <v>0</v>
      </c>
      <c r="AB61" s="103">
        <v>0</v>
      </c>
      <c r="AC61" s="103">
        <f>SUM(AD61:AE61)</f>
        <v>0</v>
      </c>
      <c r="AD61" s="103">
        <v>0</v>
      </c>
      <c r="AE61" s="103">
        <v>0</v>
      </c>
      <c r="AF61" s="103">
        <f>SUM(AG61:AI61)</f>
        <v>20</v>
      </c>
      <c r="AG61" s="103">
        <v>20</v>
      </c>
      <c r="AH61" s="103">
        <v>0</v>
      </c>
      <c r="AI61" s="103">
        <v>0</v>
      </c>
      <c r="AJ61" s="103">
        <f>SUM(AK61:AS61)</f>
        <v>20</v>
      </c>
      <c r="AK61" s="103">
        <v>0</v>
      </c>
      <c r="AL61" s="103">
        <v>0</v>
      </c>
      <c r="AM61" s="103">
        <v>6</v>
      </c>
      <c r="AN61" s="103">
        <v>0</v>
      </c>
      <c r="AO61" s="103">
        <v>0</v>
      </c>
      <c r="AP61" s="103">
        <v>0</v>
      </c>
      <c r="AQ61" s="103">
        <v>0</v>
      </c>
      <c r="AR61" s="103">
        <v>0</v>
      </c>
      <c r="AS61" s="103">
        <v>14</v>
      </c>
      <c r="AT61" s="103">
        <f>SUM(AU61:AY61)</f>
        <v>1</v>
      </c>
      <c r="AU61" s="103">
        <v>0</v>
      </c>
      <c r="AV61" s="103">
        <v>0</v>
      </c>
      <c r="AW61" s="103">
        <v>1</v>
      </c>
      <c r="AX61" s="103">
        <v>0</v>
      </c>
      <c r="AY61" s="103">
        <v>0</v>
      </c>
      <c r="AZ61" s="103">
        <f>SUM(BA61:BC61)</f>
        <v>27</v>
      </c>
      <c r="BA61" s="103">
        <v>27</v>
      </c>
      <c r="BB61" s="103">
        <v>0</v>
      </c>
      <c r="BC61" s="103">
        <v>0</v>
      </c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5" customFormat="1" ht="13.5" customHeight="1">
      <c r="A208" s="115"/>
      <c r="B208" s="113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5" customFormat="1" ht="13.5" customHeight="1">
      <c r="A209" s="115"/>
      <c r="B209" s="113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5" customFormat="1" ht="13.5" customHeight="1">
      <c r="A210" s="115"/>
      <c r="B210" s="113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5" customFormat="1" ht="13.5" customHeight="1">
      <c r="A211" s="115"/>
      <c r="B211" s="113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5" customFormat="1" ht="13.5" customHeight="1">
      <c r="A212" s="115"/>
      <c r="B212" s="113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5" customFormat="1" ht="13.5" customHeight="1">
      <c r="A213" s="115"/>
      <c r="B213" s="113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5" customFormat="1" ht="13.5" customHeight="1">
      <c r="A214" s="115"/>
      <c r="B214" s="113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5" customFormat="1" ht="13.5" customHeight="1">
      <c r="A215" s="115"/>
      <c r="B215" s="113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5" customFormat="1" ht="13.5" customHeight="1">
      <c r="A216" s="115"/>
      <c r="B216" s="113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5" customFormat="1" ht="13.5" customHeight="1">
      <c r="A217" s="115"/>
      <c r="B217" s="113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5" customFormat="1" ht="13.5" customHeight="1">
      <c r="A218" s="115"/>
      <c r="B218" s="113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5" customFormat="1" ht="13.5" customHeight="1">
      <c r="A219" s="115"/>
      <c r="B219" s="113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5" customFormat="1" ht="13.5" customHeight="1">
      <c r="A220" s="115"/>
      <c r="B220" s="113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5" customFormat="1" ht="13.5" customHeight="1">
      <c r="A221" s="115"/>
      <c r="B221" s="113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5" customFormat="1" ht="13.5" customHeight="1">
      <c r="A222" s="115"/>
      <c r="B222" s="113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5" customFormat="1" ht="13.5" customHeight="1">
      <c r="A223" s="115"/>
      <c r="B223" s="113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5" customFormat="1" ht="13.5" customHeight="1">
      <c r="A224" s="115"/>
      <c r="B224" s="113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5" customFormat="1" ht="13.5" customHeight="1">
      <c r="A225" s="115"/>
      <c r="B225" s="113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5" customFormat="1" ht="13.5" customHeight="1">
      <c r="A226" s="115"/>
      <c r="B226" s="113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5" customFormat="1" ht="13.5" customHeight="1">
      <c r="A227" s="115"/>
      <c r="B227" s="113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5" customFormat="1" ht="13.5" customHeight="1">
      <c r="A228" s="115"/>
      <c r="B228" s="113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5" customFormat="1" ht="13.5" customHeight="1">
      <c r="A229" s="115"/>
      <c r="B229" s="113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5" customFormat="1" ht="13.5" customHeight="1">
      <c r="A230" s="115"/>
      <c r="B230" s="113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5" customFormat="1" ht="13.5" customHeight="1">
      <c r="A231" s="115"/>
      <c r="B231" s="113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5" customFormat="1" ht="13.5" customHeight="1">
      <c r="A232" s="115"/>
      <c r="B232" s="113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5" customFormat="1" ht="13.5" customHeight="1">
      <c r="A233" s="115"/>
      <c r="B233" s="113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5" customFormat="1" ht="13.5" customHeight="1">
      <c r="A234" s="115"/>
      <c r="B234" s="113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5" customFormat="1" ht="13.5" customHeight="1">
      <c r="A235" s="115"/>
      <c r="B235" s="113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5" customFormat="1" ht="13.5" customHeight="1">
      <c r="A236" s="115"/>
      <c r="B236" s="113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5" customFormat="1" ht="13.5" customHeight="1">
      <c r="A237" s="115"/>
      <c r="B237" s="113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5" customFormat="1" ht="13.5" customHeight="1">
      <c r="A238" s="115"/>
      <c r="B238" s="113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5" customFormat="1" ht="13.5" customHeight="1">
      <c r="A239" s="115"/>
      <c r="B239" s="113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5" customFormat="1" ht="13.5" customHeight="1">
      <c r="A240" s="115"/>
      <c r="B240" s="113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5" customFormat="1" ht="13.5" customHeight="1">
      <c r="A241" s="115"/>
      <c r="B241" s="113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5" customFormat="1" ht="13.5" customHeight="1">
      <c r="A242" s="115"/>
      <c r="B242" s="113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5" customFormat="1" ht="13.5" customHeight="1">
      <c r="A243" s="115"/>
      <c r="B243" s="113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5" customFormat="1" ht="13.5" customHeight="1">
      <c r="A244" s="115"/>
      <c r="B244" s="113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5" customFormat="1" ht="13.5" customHeight="1">
      <c r="A245" s="115"/>
      <c r="B245" s="113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5" customFormat="1" ht="13.5" customHeight="1">
      <c r="A246" s="115"/>
      <c r="B246" s="113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5" customFormat="1" ht="13.5" customHeight="1">
      <c r="A247" s="115"/>
      <c r="B247" s="113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5" customFormat="1" ht="13.5" customHeight="1">
      <c r="A248" s="115"/>
      <c r="B248" s="113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5" customFormat="1" ht="13.5" customHeight="1">
      <c r="A249" s="115"/>
      <c r="B249" s="113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5" customFormat="1" ht="13.5" customHeight="1">
      <c r="A250" s="115"/>
      <c r="B250" s="113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5" customFormat="1" ht="13.5" customHeight="1">
      <c r="A251" s="115"/>
      <c r="B251" s="113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5" customFormat="1" ht="13.5" customHeight="1">
      <c r="A252" s="115"/>
      <c r="B252" s="113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5" customFormat="1" ht="13.5" customHeight="1">
      <c r="A253" s="115"/>
      <c r="B253" s="113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5" customFormat="1" ht="13.5" customHeight="1">
      <c r="A254" s="115"/>
      <c r="B254" s="113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5" customFormat="1" ht="13.5" customHeight="1">
      <c r="A255" s="115"/>
      <c r="B255" s="113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5" customFormat="1" ht="13.5" customHeight="1">
      <c r="A256" s="115"/>
      <c r="B256" s="113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5" customFormat="1" ht="13.5" customHeight="1">
      <c r="A257" s="115"/>
      <c r="B257" s="113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5" customFormat="1" ht="13.5" customHeight="1">
      <c r="A258" s="115"/>
      <c r="B258" s="113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5" customFormat="1" ht="13.5" customHeight="1">
      <c r="A259" s="115"/>
      <c r="B259" s="113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5" customFormat="1" ht="13.5" customHeight="1">
      <c r="A260" s="115"/>
      <c r="B260" s="113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5" customFormat="1" ht="13.5" customHeight="1">
      <c r="A261" s="115"/>
      <c r="B261" s="113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5" customFormat="1" ht="13.5" customHeight="1">
      <c r="A262" s="115"/>
      <c r="B262" s="113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5" customFormat="1" ht="13.5" customHeight="1">
      <c r="A263" s="115"/>
      <c r="B263" s="113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5" customFormat="1" ht="13.5" customHeight="1">
      <c r="A264" s="115"/>
      <c r="B264" s="113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5" customFormat="1" ht="13.5" customHeight="1">
      <c r="A265" s="115"/>
      <c r="B265" s="113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5" customFormat="1" ht="13.5" customHeight="1">
      <c r="A266" s="115"/>
      <c r="B266" s="113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5" customFormat="1" ht="13.5" customHeight="1">
      <c r="A267" s="115"/>
      <c r="B267" s="113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5" customFormat="1" ht="13.5" customHeight="1">
      <c r="A268" s="115"/>
      <c r="B268" s="113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5" customFormat="1" ht="13.5" customHeight="1">
      <c r="A269" s="115"/>
      <c r="B269" s="113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5" customFormat="1" ht="13.5" customHeight="1">
      <c r="A270" s="115"/>
      <c r="B270" s="113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5" customFormat="1" ht="13.5" customHeight="1">
      <c r="A271" s="115"/>
      <c r="B271" s="113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5" customFormat="1" ht="13.5" customHeight="1">
      <c r="A272" s="115"/>
      <c r="B272" s="113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5" customFormat="1" ht="13.5" customHeight="1">
      <c r="A273" s="115"/>
      <c r="B273" s="113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5" customFormat="1" ht="13.5" customHeight="1">
      <c r="A274" s="115"/>
      <c r="B274" s="113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5" customFormat="1" ht="13.5" customHeight="1">
      <c r="A275" s="115"/>
      <c r="B275" s="113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5" customFormat="1" ht="13.5" customHeight="1">
      <c r="A276" s="115"/>
      <c r="B276" s="113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5" customFormat="1" ht="13.5" customHeight="1">
      <c r="A277" s="115"/>
      <c r="B277" s="113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5" customFormat="1" ht="13.5" customHeight="1">
      <c r="A278" s="115"/>
      <c r="B278" s="113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5" customFormat="1" ht="13.5" customHeight="1">
      <c r="A279" s="115"/>
      <c r="B279" s="113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5" customFormat="1" ht="13.5" customHeight="1">
      <c r="A280" s="115"/>
      <c r="B280" s="113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5" customFormat="1" ht="13.5" customHeight="1">
      <c r="A281" s="115"/>
      <c r="B281" s="113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5" customFormat="1" ht="13.5" customHeight="1">
      <c r="A282" s="115"/>
      <c r="B282" s="113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5" customFormat="1" ht="13.5" customHeight="1">
      <c r="A283" s="115"/>
      <c r="B283" s="113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5" customFormat="1" ht="13.5" customHeight="1">
      <c r="A284" s="115"/>
      <c r="B284" s="113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5" customFormat="1" ht="13.5" customHeight="1">
      <c r="A285" s="115"/>
      <c r="B285" s="113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5" customFormat="1" ht="13.5" customHeight="1">
      <c r="A286" s="115"/>
      <c r="B286" s="113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5" customFormat="1" ht="13.5" customHeight="1">
      <c r="A287" s="115"/>
      <c r="B287" s="113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5" customFormat="1" ht="13.5" customHeight="1">
      <c r="A288" s="115"/>
      <c r="B288" s="113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5" customFormat="1" ht="13.5" customHeight="1">
      <c r="A289" s="115"/>
      <c r="B289" s="113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5" customFormat="1" ht="13.5" customHeight="1">
      <c r="A290" s="115"/>
      <c r="B290" s="113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5" customFormat="1" ht="13.5" customHeight="1">
      <c r="A291" s="115"/>
      <c r="B291" s="113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5" customFormat="1" ht="13.5" customHeight="1">
      <c r="A292" s="115"/>
      <c r="B292" s="113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5" customFormat="1" ht="13.5" customHeight="1">
      <c r="A293" s="115"/>
      <c r="B293" s="113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5" customFormat="1" ht="13.5" customHeight="1">
      <c r="A294" s="115"/>
      <c r="B294" s="113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5" customFormat="1" ht="13.5" customHeight="1">
      <c r="A295" s="115"/>
      <c r="B295" s="113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5" customFormat="1" ht="13.5" customHeight="1">
      <c r="A296" s="115"/>
      <c r="B296" s="113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5" customFormat="1" ht="13.5" customHeight="1">
      <c r="A297" s="115"/>
      <c r="B297" s="113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5" customFormat="1" ht="13.5" customHeight="1">
      <c r="A298" s="115"/>
      <c r="B298" s="113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5" customFormat="1" ht="13.5" customHeight="1">
      <c r="A299" s="115"/>
      <c r="B299" s="113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5" customFormat="1" ht="13.5" customHeight="1">
      <c r="A300" s="115"/>
      <c r="B300" s="113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5" customFormat="1" ht="13.5" customHeight="1">
      <c r="A301" s="115"/>
      <c r="B301" s="113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5" customFormat="1" ht="13.5" customHeight="1">
      <c r="A302" s="115"/>
      <c r="B302" s="113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5" customFormat="1" ht="13.5" customHeight="1">
      <c r="A303" s="115"/>
      <c r="B303" s="113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5" customFormat="1" ht="13.5" customHeight="1">
      <c r="A304" s="115"/>
      <c r="B304" s="113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5" customFormat="1" ht="13.5" customHeight="1">
      <c r="A305" s="115"/>
      <c r="B305" s="113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5" customFormat="1" ht="13.5" customHeight="1">
      <c r="A306" s="115"/>
      <c r="B306" s="113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5" customFormat="1" ht="13.5" customHeight="1">
      <c r="A307" s="115"/>
      <c r="B307" s="113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5" customFormat="1" ht="13.5" customHeight="1">
      <c r="A308" s="115"/>
      <c r="B308" s="113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5" customFormat="1" ht="13.5" customHeight="1">
      <c r="A309" s="115"/>
      <c r="B309" s="113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5" customFormat="1" ht="13.5" customHeight="1">
      <c r="A310" s="115"/>
      <c r="B310" s="113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5" customFormat="1" ht="13.5" customHeight="1">
      <c r="A311" s="115"/>
      <c r="B311" s="113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5" customFormat="1" ht="13.5" customHeight="1">
      <c r="A312" s="115"/>
      <c r="B312" s="113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5" customFormat="1" ht="13.5" customHeight="1">
      <c r="A313" s="115"/>
      <c r="B313" s="113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5" customFormat="1" ht="13.5" customHeight="1">
      <c r="A314" s="115"/>
      <c r="B314" s="113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5" customFormat="1" ht="13.5" customHeight="1">
      <c r="A315" s="115"/>
      <c r="B315" s="113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5" customFormat="1" ht="13.5" customHeight="1">
      <c r="A316" s="115"/>
      <c r="B316" s="113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5" customFormat="1" ht="13.5" customHeight="1">
      <c r="A317" s="115"/>
      <c r="B317" s="113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5" customFormat="1" ht="13.5" customHeight="1">
      <c r="A318" s="115"/>
      <c r="B318" s="113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5" customFormat="1" ht="13.5" customHeight="1">
      <c r="A319" s="115"/>
      <c r="B319" s="113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5" customFormat="1" ht="13.5" customHeight="1">
      <c r="A320" s="115"/>
      <c r="B320" s="113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5" customFormat="1" ht="13.5" customHeight="1">
      <c r="A321" s="115"/>
      <c r="B321" s="113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5" customFormat="1" ht="13.5" customHeight="1">
      <c r="A322" s="115"/>
      <c r="B322" s="113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5" customFormat="1" ht="13.5" customHeight="1">
      <c r="A323" s="115"/>
      <c r="B323" s="113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5" customFormat="1" ht="13.5" customHeight="1">
      <c r="A324" s="115"/>
      <c r="B324" s="113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5" customFormat="1" ht="13.5" customHeight="1">
      <c r="A325" s="115"/>
      <c r="B325" s="113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5" customFormat="1" ht="13.5" customHeight="1">
      <c r="A326" s="115"/>
      <c r="B326" s="113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5" customFormat="1" ht="13.5" customHeight="1">
      <c r="A327" s="115"/>
      <c r="B327" s="113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5" customFormat="1" ht="13.5" customHeight="1">
      <c r="A328" s="115"/>
      <c r="B328" s="113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5" customFormat="1" ht="13.5" customHeight="1">
      <c r="A329" s="115"/>
      <c r="B329" s="113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5" customFormat="1" ht="13.5" customHeight="1">
      <c r="A330" s="115"/>
      <c r="B330" s="113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5" customFormat="1" ht="13.5" customHeight="1">
      <c r="A331" s="115"/>
      <c r="B331" s="113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5" customFormat="1" ht="13.5" customHeight="1">
      <c r="A332" s="115"/>
      <c r="B332" s="113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5" customFormat="1" ht="13.5" customHeight="1">
      <c r="A333" s="115"/>
      <c r="B333" s="113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5" customFormat="1" ht="13.5" customHeight="1">
      <c r="A334" s="115"/>
      <c r="B334" s="113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5" customFormat="1" ht="13.5" customHeight="1">
      <c r="A335" s="115"/>
      <c r="B335" s="113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5" customFormat="1" ht="13.5" customHeight="1">
      <c r="A336" s="115"/>
      <c r="B336" s="113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5" customFormat="1" ht="13.5" customHeight="1">
      <c r="A337" s="115"/>
      <c r="B337" s="113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5" customFormat="1" ht="13.5" customHeight="1">
      <c r="A338" s="115"/>
      <c r="B338" s="113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5" customFormat="1" ht="13.5" customHeight="1">
      <c r="A339" s="115"/>
      <c r="B339" s="113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5" customFormat="1" ht="13.5" customHeight="1">
      <c r="A340" s="115"/>
      <c r="B340" s="113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5" customFormat="1" ht="13.5" customHeight="1">
      <c r="A341" s="115"/>
      <c r="B341" s="113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5" customFormat="1" ht="13.5" customHeight="1">
      <c r="A342" s="115"/>
      <c r="B342" s="113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5" customFormat="1" ht="13.5" customHeight="1">
      <c r="A343" s="115"/>
      <c r="B343" s="113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5" customFormat="1" ht="13.5" customHeight="1">
      <c r="A344" s="115"/>
      <c r="B344" s="113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5" customFormat="1" ht="13.5" customHeight="1">
      <c r="A345" s="115"/>
      <c r="B345" s="113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5" customFormat="1" ht="13.5" customHeight="1">
      <c r="A346" s="115"/>
      <c r="B346" s="113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5" customFormat="1" ht="13.5" customHeight="1">
      <c r="A347" s="115"/>
      <c r="B347" s="113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5" customFormat="1" ht="13.5" customHeight="1">
      <c r="A348" s="115"/>
      <c r="B348" s="113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5" customFormat="1" ht="13.5" customHeight="1">
      <c r="A349" s="115"/>
      <c r="B349" s="113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5" customFormat="1" ht="13.5" customHeight="1">
      <c r="A350" s="115"/>
      <c r="B350" s="113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5" customFormat="1" ht="13.5" customHeight="1">
      <c r="A351" s="115"/>
      <c r="B351" s="113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5" customFormat="1" ht="13.5" customHeight="1">
      <c r="A352" s="115"/>
      <c r="B352" s="113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5" customFormat="1" ht="13.5" customHeight="1">
      <c r="A353" s="115"/>
      <c r="B353" s="113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5" customFormat="1" ht="13.5" customHeight="1">
      <c r="A354" s="115"/>
      <c r="B354" s="113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5" customFormat="1" ht="13.5" customHeight="1">
      <c r="A355" s="115"/>
      <c r="B355" s="113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5" customFormat="1" ht="13.5" customHeight="1">
      <c r="A356" s="115"/>
      <c r="B356" s="113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5" customFormat="1" ht="13.5" customHeight="1">
      <c r="A357" s="115"/>
      <c r="B357" s="113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5" customFormat="1" ht="13.5" customHeight="1">
      <c r="A358" s="115"/>
      <c r="B358" s="113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5" customFormat="1" ht="13.5" customHeight="1">
      <c r="A359" s="115"/>
      <c r="B359" s="113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5" customFormat="1" ht="13.5" customHeight="1">
      <c r="A360" s="115"/>
      <c r="B360" s="113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5" customFormat="1" ht="13.5" customHeight="1">
      <c r="A361" s="115"/>
      <c r="B361" s="113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5" customFormat="1" ht="13.5" customHeight="1">
      <c r="A362" s="115"/>
      <c r="B362" s="113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5" customFormat="1" ht="13.5" customHeight="1">
      <c r="A363" s="115"/>
      <c r="B363" s="113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5" customFormat="1" ht="13.5" customHeight="1">
      <c r="A364" s="115"/>
      <c r="B364" s="113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5" customFormat="1" ht="13.5" customHeight="1">
      <c r="A365" s="115"/>
      <c r="B365" s="113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5" customFormat="1" ht="13.5" customHeight="1">
      <c r="A366" s="115"/>
      <c r="B366" s="113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5" customFormat="1" ht="13.5" customHeight="1">
      <c r="A367" s="115"/>
      <c r="B367" s="113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5" customFormat="1" ht="13.5" customHeight="1">
      <c r="A368" s="115"/>
      <c r="B368" s="113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5" customFormat="1" ht="13.5" customHeight="1">
      <c r="A369" s="115"/>
      <c r="B369" s="113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5" customFormat="1" ht="13.5" customHeight="1">
      <c r="A370" s="115"/>
      <c r="B370" s="113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5" customFormat="1" ht="13.5" customHeight="1">
      <c r="A371" s="115"/>
      <c r="B371" s="113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5" customFormat="1" ht="13.5" customHeight="1">
      <c r="A372" s="115"/>
      <c r="B372" s="113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5" customFormat="1" ht="13.5" customHeight="1">
      <c r="A373" s="115"/>
      <c r="B373" s="113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5" customFormat="1" ht="13.5" customHeight="1">
      <c r="A374" s="115"/>
      <c r="B374" s="113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5" customFormat="1" ht="13.5" customHeight="1">
      <c r="A375" s="115"/>
      <c r="B375" s="113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5" customFormat="1" ht="13.5" customHeight="1">
      <c r="A376" s="115"/>
      <c r="B376" s="113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5" customFormat="1" ht="13.5" customHeight="1">
      <c r="A377" s="115"/>
      <c r="B377" s="113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5" customFormat="1" ht="13.5" customHeight="1">
      <c r="A378" s="115"/>
      <c r="B378" s="113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5" customFormat="1" ht="13.5" customHeight="1">
      <c r="A379" s="115"/>
      <c r="B379" s="113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5" customFormat="1" ht="13.5" customHeight="1">
      <c r="A380" s="115"/>
      <c r="B380" s="113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5" customFormat="1" ht="13.5" customHeight="1">
      <c r="A381" s="115"/>
      <c r="B381" s="113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5" customFormat="1" ht="13.5" customHeight="1">
      <c r="A382" s="115"/>
      <c r="B382" s="113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5" customFormat="1" ht="13.5" customHeight="1">
      <c r="A383" s="115"/>
      <c r="B383" s="113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5" customFormat="1" ht="13.5" customHeight="1">
      <c r="A384" s="115"/>
      <c r="B384" s="113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5" customFormat="1" ht="13.5" customHeight="1">
      <c r="A385" s="115"/>
      <c r="B385" s="113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5" customFormat="1" ht="13.5" customHeight="1">
      <c r="A386" s="115"/>
      <c r="B386" s="113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5" customFormat="1" ht="13.5" customHeight="1">
      <c r="A387" s="115"/>
      <c r="B387" s="113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5" customFormat="1" ht="13.5" customHeight="1">
      <c r="A388" s="115"/>
      <c r="B388" s="113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5" customFormat="1" ht="13.5" customHeight="1">
      <c r="A389" s="115"/>
      <c r="B389" s="113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5" customFormat="1" ht="13.5" customHeight="1">
      <c r="A390" s="115"/>
      <c r="B390" s="113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5" customFormat="1" ht="13.5" customHeight="1">
      <c r="A391" s="115"/>
      <c r="B391" s="113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5" customFormat="1" ht="13.5" customHeight="1">
      <c r="A392" s="115"/>
      <c r="B392" s="113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5" customFormat="1" ht="13.5" customHeight="1">
      <c r="A393" s="115"/>
      <c r="B393" s="113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5" customFormat="1" ht="13.5" customHeight="1">
      <c r="A394" s="115"/>
      <c r="B394" s="113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5" customFormat="1" ht="13.5" customHeight="1">
      <c r="A395" s="115"/>
      <c r="B395" s="113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5" customFormat="1" ht="13.5" customHeight="1">
      <c r="A396" s="115"/>
      <c r="B396" s="113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5" customFormat="1" ht="13.5" customHeight="1">
      <c r="A397" s="115"/>
      <c r="B397" s="113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5" customFormat="1" ht="13.5" customHeight="1">
      <c r="A398" s="115"/>
      <c r="B398" s="113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5" customFormat="1" ht="13.5" customHeight="1">
      <c r="A399" s="115"/>
      <c r="B399" s="113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5" customFormat="1" ht="13.5" customHeight="1">
      <c r="A400" s="115"/>
      <c r="B400" s="113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5" customFormat="1" ht="13.5" customHeight="1">
      <c r="A401" s="115"/>
      <c r="B401" s="113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5" customFormat="1" ht="13.5" customHeight="1">
      <c r="A402" s="115"/>
      <c r="B402" s="113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5" customFormat="1" ht="13.5" customHeight="1">
      <c r="A403" s="115"/>
      <c r="B403" s="113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5" customFormat="1" ht="13.5" customHeight="1">
      <c r="A404" s="115"/>
      <c r="B404" s="113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5" customFormat="1" ht="13.5" customHeight="1">
      <c r="A405" s="115"/>
      <c r="B405" s="113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5" customFormat="1" ht="13.5" customHeight="1">
      <c r="A406" s="115"/>
      <c r="B406" s="113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5" customFormat="1" ht="13.5" customHeight="1">
      <c r="A407" s="115"/>
      <c r="B407" s="113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5" customFormat="1" ht="13.5" customHeight="1">
      <c r="A408" s="115"/>
      <c r="B408" s="113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5" customFormat="1" ht="13.5" customHeight="1">
      <c r="A409" s="115"/>
      <c r="B409" s="113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5" customFormat="1" ht="13.5" customHeight="1">
      <c r="A410" s="115"/>
      <c r="B410" s="113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5" customFormat="1" ht="13.5" customHeight="1">
      <c r="A411" s="115"/>
      <c r="B411" s="113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5" customFormat="1" ht="13.5" customHeight="1">
      <c r="A412" s="115"/>
      <c r="B412" s="113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5" customFormat="1" ht="13.5" customHeight="1">
      <c r="A413" s="115"/>
      <c r="B413" s="113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5" customFormat="1" ht="13.5" customHeight="1">
      <c r="A414" s="115"/>
      <c r="B414" s="113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5" customFormat="1" ht="13.5" customHeight="1">
      <c r="A415" s="115"/>
      <c r="B415" s="113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5" customFormat="1" ht="13.5" customHeight="1">
      <c r="A416" s="115"/>
      <c r="B416" s="113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5" customFormat="1" ht="13.5" customHeight="1">
      <c r="A417" s="115"/>
      <c r="B417" s="113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5" customFormat="1" ht="13.5" customHeight="1">
      <c r="A418" s="115"/>
      <c r="B418" s="113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5" customFormat="1" ht="13.5" customHeight="1">
      <c r="A419" s="115"/>
      <c r="B419" s="113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5" customFormat="1" ht="13.5" customHeight="1">
      <c r="A420" s="115"/>
      <c r="B420" s="113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5" customFormat="1" ht="13.5" customHeight="1">
      <c r="A421" s="115"/>
      <c r="B421" s="113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5" customFormat="1" ht="13.5" customHeight="1">
      <c r="A422" s="115"/>
      <c r="B422" s="113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5" customFormat="1" ht="13.5" customHeight="1">
      <c r="A423" s="115"/>
      <c r="B423" s="113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5" customFormat="1" ht="13.5" customHeight="1">
      <c r="A424" s="115"/>
      <c r="B424" s="113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5" customFormat="1" ht="13.5" customHeight="1">
      <c r="A425" s="115"/>
      <c r="B425" s="113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5" customFormat="1" ht="13.5" customHeight="1">
      <c r="A426" s="115"/>
      <c r="B426" s="113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5" customFormat="1" ht="13.5" customHeight="1">
      <c r="A427" s="115"/>
      <c r="B427" s="113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5" customFormat="1" ht="13.5" customHeight="1">
      <c r="A428" s="115"/>
      <c r="B428" s="113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5" customFormat="1" ht="13.5" customHeight="1">
      <c r="A429" s="115"/>
      <c r="B429" s="113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5" customFormat="1" ht="13.5" customHeight="1">
      <c r="A430" s="115"/>
      <c r="B430" s="113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5" customFormat="1" ht="13.5" customHeight="1">
      <c r="A431" s="115"/>
      <c r="B431" s="113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5" customFormat="1" ht="13.5" customHeight="1">
      <c r="A432" s="115"/>
      <c r="B432" s="113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5" customFormat="1" ht="13.5" customHeight="1">
      <c r="A433" s="115"/>
      <c r="B433" s="113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5" customFormat="1" ht="13.5" customHeight="1">
      <c r="A434" s="115"/>
      <c r="B434" s="113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5" customFormat="1" ht="13.5" customHeight="1">
      <c r="A435" s="115"/>
      <c r="B435" s="113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5" customFormat="1" ht="13.5" customHeight="1">
      <c r="A436" s="115"/>
      <c r="B436" s="113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5" customFormat="1" ht="13.5" customHeight="1">
      <c r="A437" s="115"/>
      <c r="B437" s="113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5" customFormat="1" ht="13.5" customHeight="1">
      <c r="A438" s="115"/>
      <c r="B438" s="113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5" customFormat="1" ht="13.5" customHeight="1">
      <c r="A439" s="115"/>
      <c r="B439" s="113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5" customFormat="1" ht="13.5" customHeight="1">
      <c r="A440" s="115"/>
      <c r="B440" s="113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5" customFormat="1" ht="13.5" customHeight="1">
      <c r="A441" s="115"/>
      <c r="B441" s="113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5" customFormat="1" ht="13.5" customHeight="1">
      <c r="A442" s="115"/>
      <c r="B442" s="113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5" customFormat="1" ht="13.5" customHeight="1">
      <c r="A443" s="115"/>
      <c r="B443" s="113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5" customFormat="1" ht="13.5" customHeight="1">
      <c r="A444" s="115"/>
      <c r="B444" s="113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5" customFormat="1" ht="13.5" customHeight="1">
      <c r="A445" s="115"/>
      <c r="B445" s="113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5" customFormat="1" ht="13.5" customHeight="1">
      <c r="A446" s="115"/>
      <c r="B446" s="113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5" customFormat="1" ht="13.5" customHeight="1">
      <c r="A447" s="115"/>
      <c r="B447" s="113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5" customFormat="1" ht="13.5" customHeight="1">
      <c r="A448" s="115"/>
      <c r="B448" s="113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5" customFormat="1" ht="13.5" customHeight="1">
      <c r="A449" s="115"/>
      <c r="B449" s="113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5" customFormat="1" ht="13.5" customHeight="1">
      <c r="A450" s="115"/>
      <c r="B450" s="113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5" customFormat="1" ht="13.5" customHeight="1">
      <c r="A451" s="115"/>
      <c r="B451" s="113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5" customFormat="1" ht="13.5" customHeight="1">
      <c r="A452" s="115"/>
      <c r="B452" s="113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5" customFormat="1" ht="13.5" customHeight="1">
      <c r="A453" s="115"/>
      <c r="B453" s="113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5" customFormat="1" ht="13.5" customHeight="1">
      <c r="A454" s="115"/>
      <c r="B454" s="113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5" customFormat="1" ht="13.5" customHeight="1">
      <c r="A455" s="115"/>
      <c r="B455" s="113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5" customFormat="1" ht="13.5" customHeight="1">
      <c r="A456" s="115"/>
      <c r="B456" s="113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5" customFormat="1" ht="13.5" customHeight="1">
      <c r="A457" s="115"/>
      <c r="B457" s="113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5" customFormat="1" ht="13.5" customHeight="1">
      <c r="A458" s="115"/>
      <c r="B458" s="113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5" customFormat="1" ht="13.5" customHeight="1">
      <c r="A459" s="115"/>
      <c r="B459" s="113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5" customFormat="1" ht="13.5" customHeight="1">
      <c r="A460" s="115"/>
      <c r="B460" s="113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5" customFormat="1" ht="13.5" customHeight="1">
      <c r="A461" s="115"/>
      <c r="B461" s="113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5" customFormat="1" ht="13.5" customHeight="1">
      <c r="A462" s="115"/>
      <c r="B462" s="113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5" customFormat="1" ht="13.5" customHeight="1">
      <c r="A463" s="115"/>
      <c r="B463" s="113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5" customFormat="1" ht="13.5" customHeight="1">
      <c r="A464" s="115"/>
      <c r="B464" s="113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5" customFormat="1" ht="13.5" customHeight="1">
      <c r="A465" s="115"/>
      <c r="B465" s="113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5" customFormat="1" ht="13.5" customHeight="1">
      <c r="A466" s="115"/>
      <c r="B466" s="113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5" customFormat="1" ht="13.5" customHeight="1">
      <c r="A467" s="115"/>
      <c r="B467" s="113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5" customFormat="1" ht="13.5" customHeight="1">
      <c r="A468" s="115"/>
      <c r="B468" s="113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5" customFormat="1" ht="13.5" customHeight="1">
      <c r="A469" s="115"/>
      <c r="B469" s="113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5" customFormat="1" ht="13.5" customHeight="1">
      <c r="A470" s="115"/>
      <c r="B470" s="113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5" customFormat="1" ht="13.5" customHeight="1">
      <c r="A471" s="115"/>
      <c r="B471" s="113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5" customFormat="1" ht="13.5" customHeight="1">
      <c r="A472" s="115"/>
      <c r="B472" s="113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5" customFormat="1" ht="13.5" customHeight="1">
      <c r="A473" s="115"/>
      <c r="B473" s="113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5" customFormat="1" ht="13.5" customHeight="1">
      <c r="A474" s="115"/>
      <c r="B474" s="113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5" customFormat="1" ht="13.5" customHeight="1">
      <c r="A475" s="115"/>
      <c r="B475" s="113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5" customFormat="1" ht="13.5" customHeight="1">
      <c r="A476" s="115"/>
      <c r="B476" s="113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5" customFormat="1" ht="13.5" customHeight="1">
      <c r="A477" s="115"/>
      <c r="B477" s="113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5" customFormat="1" ht="13.5" customHeight="1">
      <c r="A478" s="115"/>
      <c r="B478" s="113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5" customFormat="1" ht="13.5" customHeight="1">
      <c r="A479" s="115"/>
      <c r="B479" s="113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5" customFormat="1" ht="13.5" customHeight="1">
      <c r="A480" s="115"/>
      <c r="B480" s="113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5" customFormat="1" ht="13.5" customHeight="1">
      <c r="A481" s="115"/>
      <c r="B481" s="113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5" customFormat="1" ht="13.5" customHeight="1">
      <c r="A482" s="115"/>
      <c r="B482" s="113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5" customFormat="1" ht="13.5" customHeight="1">
      <c r="A483" s="115"/>
      <c r="B483" s="113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5" customFormat="1" ht="13.5" customHeight="1">
      <c r="A484" s="115"/>
      <c r="B484" s="113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5" customFormat="1" ht="13.5" customHeight="1">
      <c r="A485" s="115"/>
      <c r="B485" s="113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5" customFormat="1" ht="13.5" customHeight="1">
      <c r="A486" s="115"/>
      <c r="B486" s="113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5" customFormat="1" ht="13.5" customHeight="1">
      <c r="A487" s="115"/>
      <c r="B487" s="113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5" customFormat="1" ht="13.5" customHeight="1">
      <c r="A488" s="115"/>
      <c r="B488" s="113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5" customFormat="1" ht="13.5" customHeight="1">
      <c r="A489" s="115"/>
      <c r="B489" s="113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5" customFormat="1" ht="13.5" customHeight="1">
      <c r="A490" s="115"/>
      <c r="B490" s="113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5" customFormat="1" ht="13.5" customHeight="1">
      <c r="A491" s="115"/>
      <c r="B491" s="113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5" customFormat="1" ht="13.5" customHeight="1">
      <c r="A492" s="115"/>
      <c r="B492" s="113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5" customFormat="1" ht="13.5" customHeight="1">
      <c r="A493" s="115"/>
      <c r="B493" s="113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5" customFormat="1" ht="13.5" customHeight="1">
      <c r="A494" s="115"/>
      <c r="B494" s="113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5" customFormat="1" ht="13.5" customHeight="1">
      <c r="A495" s="115"/>
      <c r="B495" s="113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5" customFormat="1" ht="13.5" customHeight="1">
      <c r="A496" s="115"/>
      <c r="B496" s="113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5" customFormat="1" ht="13.5" customHeight="1">
      <c r="A497" s="115"/>
      <c r="B497" s="113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5" customFormat="1" ht="13.5" customHeight="1">
      <c r="A498" s="115"/>
      <c r="B498" s="113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5" customFormat="1" ht="13.5" customHeight="1">
      <c r="A499" s="115"/>
      <c r="B499" s="113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5" customFormat="1" ht="13.5" customHeight="1">
      <c r="A500" s="115"/>
      <c r="B500" s="113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5" customFormat="1" ht="13.5" customHeight="1">
      <c r="A501" s="115"/>
      <c r="B501" s="113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5" customFormat="1" ht="13.5" customHeight="1">
      <c r="A502" s="115"/>
      <c r="B502" s="113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5" customFormat="1" ht="13.5" customHeight="1">
      <c r="A503" s="115"/>
      <c r="B503" s="113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5" customFormat="1" ht="13.5" customHeight="1">
      <c r="A504" s="115"/>
      <c r="B504" s="113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5" customFormat="1" ht="13.5" customHeight="1">
      <c r="A505" s="115"/>
      <c r="B505" s="113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5" customFormat="1" ht="13.5" customHeight="1">
      <c r="A506" s="115"/>
      <c r="B506" s="113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5" customFormat="1" ht="13.5" customHeight="1">
      <c r="A507" s="115"/>
      <c r="B507" s="113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5" customFormat="1" ht="13.5" customHeight="1">
      <c r="A508" s="115"/>
      <c r="B508" s="113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5" customFormat="1" ht="13.5" customHeight="1">
      <c r="A509" s="115"/>
      <c r="B509" s="113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5" customFormat="1" ht="13.5" customHeight="1">
      <c r="A510" s="115"/>
      <c r="B510" s="113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5" customFormat="1" ht="13.5" customHeight="1">
      <c r="A511" s="115"/>
      <c r="B511" s="113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5" customFormat="1" ht="13.5" customHeight="1">
      <c r="A512" s="115"/>
      <c r="B512" s="113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5" customFormat="1" ht="13.5" customHeight="1">
      <c r="A513" s="115"/>
      <c r="B513" s="113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5" customFormat="1" ht="13.5" customHeight="1">
      <c r="A514" s="115"/>
      <c r="B514" s="113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5" customFormat="1" ht="13.5" customHeight="1">
      <c r="A515" s="115"/>
      <c r="B515" s="113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5" customFormat="1" ht="13.5" customHeight="1">
      <c r="A516" s="115"/>
      <c r="B516" s="113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5" customFormat="1" ht="13.5" customHeight="1">
      <c r="A517" s="115"/>
      <c r="B517" s="113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5" customFormat="1" ht="13.5" customHeight="1">
      <c r="A518" s="115"/>
      <c r="B518" s="113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5" customFormat="1" ht="13.5" customHeight="1">
      <c r="A519" s="115"/>
      <c r="B519" s="113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5" customFormat="1" ht="13.5" customHeight="1">
      <c r="A520" s="115"/>
      <c r="B520" s="113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5" customFormat="1" ht="13.5" customHeight="1">
      <c r="A521" s="115"/>
      <c r="B521" s="113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5" customFormat="1" ht="13.5" customHeight="1">
      <c r="A522" s="115"/>
      <c r="B522" s="113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5" customFormat="1" ht="13.5" customHeight="1">
      <c r="A523" s="115"/>
      <c r="B523" s="113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5" customFormat="1" ht="13.5" customHeight="1">
      <c r="A524" s="115"/>
      <c r="B524" s="113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5" customFormat="1" ht="13.5" customHeight="1">
      <c r="A525" s="115"/>
      <c r="B525" s="113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5" customFormat="1" ht="13.5" customHeight="1">
      <c r="A526" s="115"/>
      <c r="B526" s="113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5" customFormat="1" ht="13.5" customHeight="1">
      <c r="A527" s="115"/>
      <c r="B527" s="113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5" customFormat="1" ht="13.5" customHeight="1">
      <c r="A528" s="115"/>
      <c r="B528" s="113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5" customFormat="1" ht="13.5" customHeight="1">
      <c r="A529" s="115"/>
      <c r="B529" s="113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5" customFormat="1" ht="13.5" customHeight="1">
      <c r="A530" s="115"/>
      <c r="B530" s="113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5" customFormat="1" ht="13.5" customHeight="1">
      <c r="A531" s="115"/>
      <c r="B531" s="113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5" customFormat="1" ht="13.5" customHeight="1">
      <c r="A532" s="115"/>
      <c r="B532" s="113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5" customFormat="1" ht="13.5" customHeight="1">
      <c r="A533" s="115"/>
      <c r="B533" s="113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5" customFormat="1" ht="13.5" customHeight="1">
      <c r="A534" s="115"/>
      <c r="B534" s="113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5" customFormat="1" ht="13.5" customHeight="1">
      <c r="A535" s="115"/>
      <c r="B535" s="113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5" customFormat="1" ht="13.5" customHeight="1">
      <c r="A536" s="115"/>
      <c r="B536" s="113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5" customFormat="1" ht="13.5" customHeight="1">
      <c r="A537" s="115"/>
      <c r="B537" s="113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5" customFormat="1" ht="13.5" customHeight="1">
      <c r="A538" s="115"/>
      <c r="B538" s="113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5" customFormat="1" ht="13.5" customHeight="1">
      <c r="A539" s="115"/>
      <c r="B539" s="113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5" customFormat="1" ht="13.5" customHeight="1">
      <c r="A540" s="115"/>
      <c r="B540" s="113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5" customFormat="1" ht="13.5" customHeight="1">
      <c r="A541" s="115"/>
      <c r="B541" s="113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5" customFormat="1" ht="13.5" customHeight="1">
      <c r="A542" s="115"/>
      <c r="B542" s="113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5" customFormat="1" ht="13.5" customHeight="1">
      <c r="A543" s="115"/>
      <c r="B543" s="113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5" customFormat="1" ht="13.5" customHeight="1">
      <c r="A544" s="115"/>
      <c r="B544" s="113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5" customFormat="1" ht="13.5" customHeight="1">
      <c r="A545" s="115"/>
      <c r="B545" s="113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5" customFormat="1" ht="13.5" customHeight="1">
      <c r="A546" s="115"/>
      <c r="B546" s="113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5" customFormat="1" ht="13.5" customHeight="1">
      <c r="A547" s="115"/>
      <c r="B547" s="113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5" customFormat="1" ht="13.5" customHeight="1">
      <c r="A548" s="115"/>
      <c r="B548" s="113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5" customFormat="1" ht="13.5" customHeight="1">
      <c r="A549" s="115"/>
      <c r="B549" s="113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5" customFormat="1" ht="13.5" customHeight="1">
      <c r="A550" s="115"/>
      <c r="B550" s="113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5" customFormat="1" ht="13.5" customHeight="1">
      <c r="A551" s="115"/>
      <c r="B551" s="113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5" customFormat="1" ht="13.5" customHeight="1">
      <c r="A552" s="115"/>
      <c r="B552" s="113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5" customFormat="1" ht="13.5" customHeight="1">
      <c r="A553" s="115"/>
      <c r="B553" s="113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5" customFormat="1" ht="13.5" customHeight="1">
      <c r="A554" s="115"/>
      <c r="B554" s="113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5" customFormat="1" ht="13.5" customHeight="1">
      <c r="A555" s="115"/>
      <c r="B555" s="113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5" customFormat="1" ht="13.5" customHeight="1">
      <c r="A556" s="115"/>
      <c r="B556" s="113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5" customFormat="1" ht="13.5" customHeight="1">
      <c r="A557" s="115"/>
      <c r="B557" s="113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5" customFormat="1" ht="13.5" customHeight="1">
      <c r="A558" s="115"/>
      <c r="B558" s="113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5" customFormat="1" ht="13.5" customHeight="1">
      <c r="A559" s="115"/>
      <c r="B559" s="113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5" customFormat="1" ht="13.5" customHeight="1">
      <c r="A560" s="115"/>
      <c r="B560" s="113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5" customFormat="1" ht="13.5" customHeight="1">
      <c r="A561" s="115"/>
      <c r="B561" s="113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5" customFormat="1" ht="13.5" customHeight="1">
      <c r="A562" s="115"/>
      <c r="B562" s="113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5" customFormat="1" ht="13.5" customHeight="1">
      <c r="A563" s="115"/>
      <c r="B563" s="113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5" customFormat="1" ht="13.5" customHeight="1">
      <c r="A564" s="115"/>
      <c r="B564" s="113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5" customFormat="1" ht="13.5" customHeight="1">
      <c r="A565" s="115"/>
      <c r="B565" s="113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5" customFormat="1" ht="13.5" customHeight="1">
      <c r="A566" s="115"/>
      <c r="B566" s="113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5" customFormat="1" ht="13.5" customHeight="1">
      <c r="A567" s="115"/>
      <c r="B567" s="113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5" customFormat="1" ht="13.5" customHeight="1">
      <c r="A568" s="115"/>
      <c r="B568" s="113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5" customFormat="1" ht="13.5" customHeight="1">
      <c r="A569" s="115"/>
      <c r="B569" s="113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5" customFormat="1" ht="13.5" customHeight="1">
      <c r="A570" s="115"/>
      <c r="B570" s="113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5" customFormat="1" ht="13.5" customHeight="1">
      <c r="A571" s="115"/>
      <c r="B571" s="113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5" customFormat="1" ht="13.5" customHeight="1">
      <c r="A572" s="115"/>
      <c r="B572" s="113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5" customFormat="1" ht="13.5" customHeight="1">
      <c r="A573" s="115"/>
      <c r="B573" s="113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5" customFormat="1" ht="13.5" customHeight="1">
      <c r="A574" s="115"/>
      <c r="B574" s="113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5" customFormat="1" ht="13.5" customHeight="1">
      <c r="A575" s="115"/>
      <c r="B575" s="113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5" customFormat="1" ht="13.5" customHeight="1">
      <c r="A576" s="115"/>
      <c r="B576" s="113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5" customFormat="1" ht="13.5" customHeight="1">
      <c r="A577" s="115"/>
      <c r="B577" s="113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5" customFormat="1" ht="13.5" customHeight="1">
      <c r="A578" s="115"/>
      <c r="B578" s="113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5" customFormat="1" ht="13.5" customHeight="1">
      <c r="A579" s="115"/>
      <c r="B579" s="113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5" customFormat="1" ht="13.5" customHeight="1">
      <c r="A580" s="115"/>
      <c r="B580" s="113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5" customFormat="1" ht="13.5" customHeight="1">
      <c r="A581" s="115"/>
      <c r="B581" s="113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5" customFormat="1" ht="13.5" customHeight="1">
      <c r="A582" s="115"/>
      <c r="B582" s="113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5" customFormat="1" ht="13.5" customHeight="1">
      <c r="A583" s="115"/>
      <c r="B583" s="113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5" customFormat="1" ht="13.5" customHeight="1">
      <c r="A584" s="115"/>
      <c r="B584" s="113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5" customFormat="1" ht="13.5" customHeight="1">
      <c r="A585" s="115"/>
      <c r="B585" s="113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5" customFormat="1" ht="13.5" customHeight="1">
      <c r="A586" s="115"/>
      <c r="B586" s="113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5" customFormat="1" ht="13.5" customHeight="1">
      <c r="A587" s="115"/>
      <c r="B587" s="113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5" customFormat="1" ht="13.5" customHeight="1">
      <c r="A588" s="115"/>
      <c r="B588" s="113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5" customFormat="1" ht="13.5" customHeight="1">
      <c r="A589" s="115"/>
      <c r="B589" s="113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5" customFormat="1" ht="13.5" customHeight="1">
      <c r="A590" s="115"/>
      <c r="B590" s="113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5" customFormat="1" ht="13.5" customHeight="1">
      <c r="A591" s="115"/>
      <c r="B591" s="113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5" customFormat="1" ht="13.5" customHeight="1">
      <c r="A592" s="115"/>
      <c r="B592" s="113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5" customFormat="1" ht="13.5" customHeight="1">
      <c r="A593" s="115"/>
      <c r="B593" s="113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5" customFormat="1" ht="13.5" customHeight="1">
      <c r="A594" s="115"/>
      <c r="B594" s="113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5" customFormat="1" ht="13.5" customHeight="1">
      <c r="A595" s="115"/>
      <c r="B595" s="113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5" customFormat="1" ht="13.5" customHeight="1">
      <c r="A596" s="115"/>
      <c r="B596" s="113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5" customFormat="1" ht="13.5" customHeight="1">
      <c r="A597" s="115"/>
      <c r="B597" s="113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5" customFormat="1" ht="13.5" customHeight="1">
      <c r="A598" s="115"/>
      <c r="B598" s="113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5" customFormat="1" ht="13.5" customHeight="1">
      <c r="A599" s="115"/>
      <c r="B599" s="113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5" customFormat="1" ht="13.5" customHeight="1">
      <c r="A600" s="115"/>
      <c r="B600" s="113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5" customFormat="1" ht="13.5" customHeight="1">
      <c r="A601" s="115"/>
      <c r="B601" s="113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5" customFormat="1" ht="13.5" customHeight="1">
      <c r="A602" s="115"/>
      <c r="B602" s="113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5" customFormat="1" ht="13.5" customHeight="1">
      <c r="A603" s="115"/>
      <c r="B603" s="113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5" customFormat="1" ht="13.5" customHeight="1">
      <c r="A604" s="115"/>
      <c r="B604" s="113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5" customFormat="1" ht="13.5" customHeight="1">
      <c r="A605" s="115"/>
      <c r="B605" s="113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5" customFormat="1" ht="13.5" customHeight="1">
      <c r="A606" s="115"/>
      <c r="B606" s="113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5" customFormat="1" ht="13.5" customHeight="1">
      <c r="A607" s="115"/>
      <c r="B607" s="113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5" customFormat="1" ht="13.5" customHeight="1">
      <c r="A608" s="115"/>
      <c r="B608" s="113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5" customFormat="1" ht="13.5" customHeight="1">
      <c r="A609" s="115"/>
      <c r="B609" s="113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5" customFormat="1" ht="13.5" customHeight="1">
      <c r="A610" s="115"/>
      <c r="B610" s="113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5" customFormat="1" ht="13.5" customHeight="1">
      <c r="A611" s="115"/>
      <c r="B611" s="113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5" customFormat="1" ht="13.5" customHeight="1">
      <c r="A612" s="115"/>
      <c r="B612" s="113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5" customFormat="1" ht="13.5" customHeight="1">
      <c r="A613" s="115"/>
      <c r="B613" s="113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5" customFormat="1" ht="13.5" customHeight="1">
      <c r="A614" s="115"/>
      <c r="B614" s="113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5" customFormat="1" ht="13.5" customHeight="1">
      <c r="A615" s="115"/>
      <c r="B615" s="113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5" customFormat="1" ht="13.5" customHeight="1">
      <c r="A616" s="115"/>
      <c r="B616" s="113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5" customFormat="1" ht="13.5" customHeight="1">
      <c r="A617" s="115"/>
      <c r="B617" s="113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5" customFormat="1" ht="13.5" customHeight="1">
      <c r="A618" s="115"/>
      <c r="B618" s="113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5" customFormat="1" ht="13.5" customHeight="1">
      <c r="A619" s="115"/>
      <c r="B619" s="113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5" customFormat="1" ht="13.5" customHeight="1">
      <c r="A620" s="115"/>
      <c r="B620" s="113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5" customFormat="1" ht="13.5" customHeight="1">
      <c r="A621" s="115"/>
      <c r="B621" s="113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5" customFormat="1" ht="13.5" customHeight="1">
      <c r="A622" s="115"/>
      <c r="B622" s="113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5" customFormat="1" ht="13.5" customHeight="1">
      <c r="A623" s="115"/>
      <c r="B623" s="113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5" customFormat="1" ht="13.5" customHeight="1">
      <c r="A624" s="115"/>
      <c r="B624" s="113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5" customFormat="1" ht="13.5" customHeight="1">
      <c r="A625" s="115"/>
      <c r="B625" s="113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5" customFormat="1" ht="13.5" customHeight="1">
      <c r="A626" s="115"/>
      <c r="B626" s="113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5" customFormat="1" ht="13.5" customHeight="1">
      <c r="A627" s="115"/>
      <c r="B627" s="113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5" customFormat="1" ht="13.5" customHeight="1">
      <c r="A628" s="115"/>
      <c r="B628" s="113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5" customFormat="1" ht="13.5" customHeight="1">
      <c r="A629" s="115"/>
      <c r="B629" s="113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5" customFormat="1" ht="13.5" customHeight="1">
      <c r="A630" s="115"/>
      <c r="B630" s="113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5" customFormat="1" ht="13.5" customHeight="1">
      <c r="A631" s="115"/>
      <c r="B631" s="113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5" customFormat="1" ht="13.5" customHeight="1">
      <c r="A632" s="115"/>
      <c r="B632" s="113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5" customFormat="1" ht="13.5" customHeight="1">
      <c r="A633" s="115"/>
      <c r="B633" s="113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5" customFormat="1" ht="13.5" customHeight="1">
      <c r="A634" s="115"/>
      <c r="B634" s="113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5" customFormat="1" ht="13.5" customHeight="1">
      <c r="A635" s="115"/>
      <c r="B635" s="113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5" customFormat="1" ht="13.5" customHeight="1">
      <c r="A636" s="115"/>
      <c r="B636" s="113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5" customFormat="1" ht="13.5" customHeight="1">
      <c r="A637" s="115"/>
      <c r="B637" s="113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5" customFormat="1" ht="13.5" customHeight="1">
      <c r="A638" s="115"/>
      <c r="B638" s="113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5" customFormat="1" ht="13.5" customHeight="1">
      <c r="A639" s="115"/>
      <c r="B639" s="113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5" customFormat="1" ht="13.5" customHeight="1">
      <c r="A640" s="115"/>
      <c r="B640" s="113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5" customFormat="1" ht="13.5" customHeight="1">
      <c r="A641" s="115"/>
      <c r="B641" s="113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5" customFormat="1" ht="13.5" customHeight="1">
      <c r="A642" s="115"/>
      <c r="B642" s="113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5" customFormat="1" ht="13.5" customHeight="1">
      <c r="A643" s="115"/>
      <c r="B643" s="113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5" customFormat="1" ht="13.5" customHeight="1">
      <c r="A644" s="115"/>
      <c r="B644" s="113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5" customFormat="1" ht="13.5" customHeight="1">
      <c r="A645" s="115"/>
      <c r="B645" s="113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5" customFormat="1" ht="13.5" customHeight="1">
      <c r="A646" s="115"/>
      <c r="B646" s="113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5" customFormat="1" ht="13.5" customHeight="1">
      <c r="A647" s="115"/>
      <c r="B647" s="113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5" customFormat="1" ht="13.5" customHeight="1">
      <c r="A648" s="115"/>
      <c r="B648" s="113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5" customFormat="1" ht="13.5" customHeight="1">
      <c r="A649" s="115"/>
      <c r="B649" s="113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5" customFormat="1" ht="13.5" customHeight="1">
      <c r="A650" s="115"/>
      <c r="B650" s="113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5" customFormat="1" ht="13.5" customHeight="1">
      <c r="A651" s="115"/>
      <c r="B651" s="113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5" customFormat="1" ht="13.5" customHeight="1">
      <c r="A652" s="115"/>
      <c r="B652" s="113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5" customFormat="1" ht="13.5" customHeight="1">
      <c r="A653" s="115"/>
      <c r="B653" s="113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5" customFormat="1" ht="13.5" customHeight="1">
      <c r="A654" s="115"/>
      <c r="B654" s="113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5" customFormat="1" ht="13.5" customHeight="1">
      <c r="A655" s="115"/>
      <c r="B655" s="113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5" customFormat="1" ht="13.5" customHeight="1">
      <c r="A656" s="115"/>
      <c r="B656" s="113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5" customFormat="1" ht="13.5" customHeight="1">
      <c r="A657" s="115"/>
      <c r="B657" s="113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5" customFormat="1" ht="13.5" customHeight="1">
      <c r="A658" s="115"/>
      <c r="B658" s="113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5" customFormat="1" ht="13.5" customHeight="1">
      <c r="A659" s="115"/>
      <c r="B659" s="113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5" customFormat="1" ht="13.5" customHeight="1">
      <c r="A660" s="115"/>
      <c r="B660" s="113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5" customFormat="1" ht="13.5" customHeight="1">
      <c r="A661" s="115"/>
      <c r="B661" s="113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5" customFormat="1" ht="13.5" customHeight="1">
      <c r="A662" s="115"/>
      <c r="B662" s="113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5" customFormat="1" ht="13.5" customHeight="1">
      <c r="A663" s="115"/>
      <c r="B663" s="113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5" customFormat="1" ht="13.5" customHeight="1">
      <c r="A664" s="115"/>
      <c r="B664" s="113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5" customFormat="1" ht="13.5" customHeight="1">
      <c r="A665" s="115"/>
      <c r="B665" s="113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5" customFormat="1" ht="13.5" customHeight="1">
      <c r="A666" s="115"/>
      <c r="B666" s="113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5" customFormat="1" ht="13.5" customHeight="1">
      <c r="A667" s="115"/>
      <c r="B667" s="113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5" customFormat="1" ht="13.5" customHeight="1">
      <c r="A668" s="115"/>
      <c r="B668" s="113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5" customFormat="1" ht="13.5" customHeight="1">
      <c r="A669" s="115"/>
      <c r="B669" s="113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5" customFormat="1" ht="13.5" customHeight="1">
      <c r="A670" s="115"/>
      <c r="B670" s="113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5" customFormat="1" ht="13.5" customHeight="1">
      <c r="A671" s="115"/>
      <c r="B671" s="113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5" customFormat="1" ht="13.5" customHeight="1">
      <c r="A672" s="115"/>
      <c r="B672" s="113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5" customFormat="1" ht="13.5" customHeight="1">
      <c r="A673" s="115"/>
      <c r="B673" s="113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5" customFormat="1" ht="13.5" customHeight="1">
      <c r="A674" s="115"/>
      <c r="B674" s="113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5" customFormat="1" ht="13.5" customHeight="1">
      <c r="A675" s="115"/>
      <c r="B675" s="113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5" customFormat="1" ht="13.5" customHeight="1">
      <c r="A676" s="115"/>
      <c r="B676" s="113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5" customFormat="1" ht="13.5" customHeight="1">
      <c r="A677" s="115"/>
      <c r="B677" s="113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5" customFormat="1" ht="13.5" customHeight="1">
      <c r="A678" s="115"/>
      <c r="B678" s="113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5" customFormat="1" ht="13.5" customHeight="1">
      <c r="A679" s="115"/>
      <c r="B679" s="113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5" customFormat="1" ht="13.5" customHeight="1">
      <c r="A680" s="115"/>
      <c r="B680" s="113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5" customFormat="1" ht="13.5" customHeight="1">
      <c r="A681" s="115"/>
      <c r="B681" s="113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5" customFormat="1" ht="13.5" customHeight="1">
      <c r="A682" s="115"/>
      <c r="B682" s="113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5" customFormat="1" ht="13.5" customHeight="1">
      <c r="A683" s="115"/>
      <c r="B683" s="113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5" customFormat="1" ht="13.5" customHeight="1">
      <c r="A684" s="115"/>
      <c r="B684" s="113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5" customFormat="1" ht="13.5" customHeight="1">
      <c r="A685" s="115"/>
      <c r="B685" s="113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5" customFormat="1" ht="13.5" customHeight="1">
      <c r="A686" s="115"/>
      <c r="B686" s="113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5" customFormat="1" ht="13.5" customHeight="1">
      <c r="A687" s="115"/>
      <c r="B687" s="113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5" customFormat="1" ht="13.5" customHeight="1">
      <c r="A688" s="115"/>
      <c r="B688" s="113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5" customFormat="1" ht="13.5" customHeight="1">
      <c r="A689" s="115"/>
      <c r="B689" s="113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5" customFormat="1" ht="13.5" customHeight="1">
      <c r="A690" s="115"/>
      <c r="B690" s="113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5" customFormat="1" ht="13.5" customHeight="1">
      <c r="A691" s="115"/>
      <c r="B691" s="113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5" customFormat="1" ht="13.5" customHeight="1">
      <c r="A692" s="115"/>
      <c r="B692" s="113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5" customFormat="1" ht="13.5" customHeight="1">
      <c r="A693" s="115"/>
      <c r="B693" s="113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5" customFormat="1" ht="13.5" customHeight="1">
      <c r="A694" s="115"/>
      <c r="B694" s="113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5" customFormat="1" ht="13.5" customHeight="1">
      <c r="A695" s="115"/>
      <c r="B695" s="113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5" customFormat="1" ht="13.5" customHeight="1">
      <c r="A696" s="115"/>
      <c r="B696" s="113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5" customFormat="1" ht="13.5" customHeight="1">
      <c r="A697" s="115"/>
      <c r="B697" s="113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5" customFormat="1" ht="13.5" customHeight="1">
      <c r="A698" s="115"/>
      <c r="B698" s="113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5" customFormat="1" ht="13.5" customHeight="1">
      <c r="A699" s="115"/>
      <c r="B699" s="113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5" customFormat="1" ht="13.5" customHeight="1">
      <c r="A700" s="115"/>
      <c r="B700" s="113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5" customFormat="1" ht="13.5" customHeight="1">
      <c r="A701" s="115"/>
      <c r="B701" s="113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5" customFormat="1" ht="13.5" customHeight="1">
      <c r="A702" s="115"/>
      <c r="B702" s="113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5" customFormat="1" ht="13.5" customHeight="1">
      <c r="A703" s="115"/>
      <c r="B703" s="113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5" customFormat="1" ht="13.5" customHeight="1">
      <c r="A704" s="115"/>
      <c r="B704" s="113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5" customFormat="1" ht="13.5" customHeight="1">
      <c r="A705" s="115"/>
      <c r="B705" s="113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5" customFormat="1" ht="13.5" customHeight="1">
      <c r="A706" s="115"/>
      <c r="B706" s="113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5" customFormat="1" ht="13.5" customHeight="1">
      <c r="A707" s="115"/>
      <c r="B707" s="113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5" customFormat="1" ht="13.5" customHeight="1">
      <c r="A708" s="115"/>
      <c r="B708" s="113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5" customFormat="1" ht="13.5" customHeight="1">
      <c r="A709" s="115"/>
      <c r="B709" s="113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5" customFormat="1" ht="13.5" customHeight="1">
      <c r="A710" s="115"/>
      <c r="B710" s="113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5" customFormat="1" ht="13.5" customHeight="1">
      <c r="A711" s="115"/>
      <c r="B711" s="113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5" customFormat="1" ht="13.5" customHeight="1">
      <c r="A712" s="115"/>
      <c r="B712" s="113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5" customFormat="1" ht="13.5" customHeight="1">
      <c r="A713" s="115"/>
      <c r="B713" s="113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5" customFormat="1" ht="13.5" customHeight="1">
      <c r="A714" s="115"/>
      <c r="B714" s="113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5" customFormat="1" ht="13.5" customHeight="1">
      <c r="A715" s="115"/>
      <c r="B715" s="113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5" customFormat="1" ht="13.5" customHeight="1">
      <c r="A716" s="115"/>
      <c r="B716" s="113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5" customFormat="1" ht="13.5" customHeight="1">
      <c r="A717" s="115"/>
      <c r="B717" s="113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5" customFormat="1" ht="13.5" customHeight="1">
      <c r="A718" s="115"/>
      <c r="B718" s="113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5" customFormat="1" ht="13.5" customHeight="1">
      <c r="A719" s="115"/>
      <c r="B719" s="113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5" customFormat="1" ht="13.5" customHeight="1">
      <c r="A720" s="115"/>
      <c r="B720" s="113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5" customFormat="1" ht="13.5" customHeight="1">
      <c r="A721" s="115"/>
      <c r="B721" s="113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5" customFormat="1" ht="13.5" customHeight="1">
      <c r="A722" s="115"/>
      <c r="B722" s="113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5" customFormat="1" ht="13.5" customHeight="1">
      <c r="A723" s="115"/>
      <c r="B723" s="113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5" customFormat="1" ht="13.5" customHeight="1">
      <c r="A724" s="115"/>
      <c r="B724" s="113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5" customFormat="1" ht="13.5" customHeight="1">
      <c r="A725" s="115"/>
      <c r="B725" s="113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5" customFormat="1" ht="13.5" customHeight="1">
      <c r="A726" s="115"/>
      <c r="B726" s="113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5" customFormat="1" ht="13.5" customHeight="1">
      <c r="A727" s="115"/>
      <c r="B727" s="113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5" customFormat="1" ht="13.5" customHeight="1">
      <c r="A728" s="115"/>
      <c r="B728" s="113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5" customFormat="1" ht="13.5" customHeight="1">
      <c r="A729" s="115"/>
      <c r="B729" s="113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5" customFormat="1" ht="13.5" customHeight="1">
      <c r="A730" s="115"/>
      <c r="B730" s="113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5" customFormat="1" ht="13.5" customHeight="1">
      <c r="A731" s="115"/>
      <c r="B731" s="113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5" customFormat="1" ht="13.5" customHeight="1">
      <c r="A732" s="115"/>
      <c r="B732" s="113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5" customFormat="1" ht="13.5" customHeight="1">
      <c r="A733" s="115"/>
      <c r="B733" s="113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5" customFormat="1" ht="13.5" customHeight="1">
      <c r="A734" s="115"/>
      <c r="B734" s="113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5" customFormat="1" ht="13.5" customHeight="1">
      <c r="A735" s="115"/>
      <c r="B735" s="113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5" customFormat="1" ht="13.5" customHeight="1">
      <c r="A736" s="115"/>
      <c r="B736" s="113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5" customFormat="1" ht="13.5" customHeight="1">
      <c r="A737" s="115"/>
      <c r="B737" s="113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5" customFormat="1" ht="13.5" customHeight="1">
      <c r="A738" s="115"/>
      <c r="B738" s="113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5" customFormat="1" ht="13.5" customHeight="1">
      <c r="A739" s="115"/>
      <c r="B739" s="113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5" customFormat="1" ht="13.5" customHeight="1">
      <c r="A740" s="115"/>
      <c r="B740" s="113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5" customFormat="1" ht="13.5" customHeight="1">
      <c r="A741" s="115"/>
      <c r="B741" s="113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5" customFormat="1" ht="13.5" customHeight="1">
      <c r="A742" s="115"/>
      <c r="B742" s="113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5" customFormat="1" ht="13.5" customHeight="1">
      <c r="A743" s="115"/>
      <c r="B743" s="113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5" customFormat="1" ht="13.5" customHeight="1">
      <c r="A744" s="115"/>
      <c r="B744" s="113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5" customFormat="1" ht="13.5" customHeight="1">
      <c r="A745" s="115"/>
      <c r="B745" s="113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5" customFormat="1" ht="13.5" customHeight="1">
      <c r="A746" s="115"/>
      <c r="B746" s="113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5" customFormat="1" ht="13.5" customHeight="1">
      <c r="A747" s="115"/>
      <c r="B747" s="113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5" customFormat="1" ht="13.5" customHeight="1">
      <c r="A748" s="115"/>
      <c r="B748" s="113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5" customFormat="1" ht="13.5" customHeight="1">
      <c r="A749" s="115"/>
      <c r="B749" s="113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5" customFormat="1" ht="13.5" customHeight="1">
      <c r="A750" s="115"/>
      <c r="B750" s="113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5" customFormat="1" ht="13.5" customHeight="1">
      <c r="A751" s="115"/>
      <c r="B751" s="113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5" customFormat="1" ht="13.5" customHeight="1">
      <c r="A752" s="115"/>
      <c r="B752" s="113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5" customFormat="1" ht="13.5" customHeight="1">
      <c r="A753" s="115"/>
      <c r="B753" s="113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5" customFormat="1" ht="13.5" customHeight="1">
      <c r="A754" s="115"/>
      <c r="B754" s="113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5" customFormat="1" ht="13.5" customHeight="1">
      <c r="A755" s="115"/>
      <c r="B755" s="113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5" customFormat="1" ht="13.5" customHeight="1">
      <c r="A756" s="115"/>
      <c r="B756" s="113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5" customFormat="1" ht="13.5" customHeight="1">
      <c r="A757" s="115"/>
      <c r="B757" s="113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5" customFormat="1" ht="13.5" customHeight="1">
      <c r="A758" s="115"/>
      <c r="B758" s="113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5" customFormat="1" ht="13.5" customHeight="1">
      <c r="A759" s="115"/>
      <c r="B759" s="113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5" customFormat="1" ht="13.5" customHeight="1">
      <c r="A760" s="115"/>
      <c r="B760" s="113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5" customFormat="1" ht="13.5" customHeight="1">
      <c r="A761" s="115"/>
      <c r="B761" s="113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5" customFormat="1" ht="13.5" customHeight="1">
      <c r="A762" s="115"/>
      <c r="B762" s="113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5" customFormat="1" ht="13.5" customHeight="1">
      <c r="A763" s="115"/>
      <c r="B763" s="113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5" customFormat="1" ht="13.5" customHeight="1">
      <c r="A764" s="115"/>
      <c r="B764" s="113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5" customFormat="1" ht="13.5" customHeight="1">
      <c r="A765" s="115"/>
      <c r="B765" s="113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5" customFormat="1" ht="13.5" customHeight="1">
      <c r="A766" s="115"/>
      <c r="B766" s="113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5" customFormat="1" ht="13.5" customHeight="1">
      <c r="A767" s="115"/>
      <c r="B767" s="113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5" customFormat="1" ht="13.5" customHeight="1">
      <c r="A768" s="115"/>
      <c r="B768" s="113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5" customFormat="1" ht="13.5" customHeight="1">
      <c r="A769" s="115"/>
      <c r="B769" s="113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5" customFormat="1" ht="13.5" customHeight="1">
      <c r="A770" s="115"/>
      <c r="B770" s="113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5" customFormat="1" ht="13.5" customHeight="1">
      <c r="A771" s="115"/>
      <c r="B771" s="113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5" customFormat="1" ht="13.5" customHeight="1">
      <c r="A772" s="115"/>
      <c r="B772" s="113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5" customFormat="1" ht="13.5" customHeight="1">
      <c r="A773" s="115"/>
      <c r="B773" s="113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5" customFormat="1" ht="13.5" customHeight="1">
      <c r="A774" s="115"/>
      <c r="B774" s="113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5" customFormat="1" ht="13.5" customHeight="1">
      <c r="A775" s="115"/>
      <c r="B775" s="113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5" customFormat="1" ht="13.5" customHeight="1">
      <c r="A776" s="115"/>
      <c r="B776" s="113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5" customFormat="1" ht="13.5" customHeight="1">
      <c r="A777" s="115"/>
      <c r="B777" s="113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5" customFormat="1" ht="13.5" customHeight="1">
      <c r="A778" s="115"/>
      <c r="B778" s="113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5" customFormat="1" ht="13.5" customHeight="1">
      <c r="A779" s="115"/>
      <c r="B779" s="113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5" customFormat="1" ht="13.5" customHeight="1">
      <c r="A780" s="115"/>
      <c r="B780" s="113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5" customFormat="1" ht="13.5" customHeight="1">
      <c r="A781" s="115"/>
      <c r="B781" s="113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5" customFormat="1" ht="13.5" customHeight="1">
      <c r="A782" s="115"/>
      <c r="B782" s="113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5" customFormat="1" ht="13.5" customHeight="1">
      <c r="A783" s="115"/>
      <c r="B783" s="113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5" customFormat="1" ht="13.5" customHeight="1">
      <c r="A784" s="115"/>
      <c r="B784" s="113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5" customFormat="1" ht="13.5" customHeight="1">
      <c r="A785" s="115"/>
      <c r="B785" s="113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5" customFormat="1" ht="13.5" customHeight="1">
      <c r="A786" s="115"/>
      <c r="B786" s="113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5" customFormat="1" ht="13.5" customHeight="1">
      <c r="A787" s="115"/>
      <c r="B787" s="113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5" customFormat="1" ht="13.5" customHeight="1">
      <c r="A788" s="115"/>
      <c r="B788" s="113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5" customFormat="1" ht="13.5" customHeight="1">
      <c r="A789" s="115"/>
      <c r="B789" s="113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5" customFormat="1" ht="13.5" customHeight="1">
      <c r="A790" s="115"/>
      <c r="B790" s="113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5" customFormat="1" ht="13.5" customHeight="1">
      <c r="A791" s="115"/>
      <c r="B791" s="113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5" customFormat="1" ht="13.5" customHeight="1">
      <c r="A792" s="115"/>
      <c r="B792" s="113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5" customFormat="1" ht="13.5" customHeight="1">
      <c r="A793" s="115"/>
      <c r="B793" s="113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5" customFormat="1" ht="13.5" customHeight="1">
      <c r="A794" s="115"/>
      <c r="B794" s="113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5" customFormat="1" ht="13.5" customHeight="1">
      <c r="A795" s="115"/>
      <c r="B795" s="113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5" customFormat="1" ht="13.5" customHeight="1">
      <c r="A796" s="115"/>
      <c r="B796" s="113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5" customFormat="1" ht="13.5" customHeight="1">
      <c r="A797" s="115"/>
      <c r="B797" s="113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5" customFormat="1" ht="13.5" customHeight="1">
      <c r="A798" s="115"/>
      <c r="B798" s="113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5" customFormat="1" ht="13.5" customHeight="1">
      <c r="A799" s="115"/>
      <c r="B799" s="113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5" customFormat="1" ht="13.5" customHeight="1">
      <c r="A800" s="115"/>
      <c r="B800" s="113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5" customFormat="1" ht="13.5" customHeight="1">
      <c r="A801" s="115"/>
      <c r="B801" s="113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5" customFormat="1" ht="13.5" customHeight="1">
      <c r="A802" s="115"/>
      <c r="B802" s="113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5" customFormat="1" ht="13.5" customHeight="1">
      <c r="A803" s="115"/>
      <c r="B803" s="113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5" customFormat="1" ht="13.5" customHeight="1">
      <c r="A804" s="115"/>
      <c r="B804" s="113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5" customFormat="1" ht="13.5" customHeight="1">
      <c r="A805" s="115"/>
      <c r="B805" s="113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5" customFormat="1" ht="13.5" customHeight="1">
      <c r="A806" s="115"/>
      <c r="B806" s="113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5" customFormat="1" ht="13.5" customHeight="1">
      <c r="A807" s="115"/>
      <c r="B807" s="113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5" customFormat="1" ht="13.5" customHeight="1">
      <c r="A808" s="115"/>
      <c r="B808" s="113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5" customFormat="1" ht="13.5" customHeight="1">
      <c r="A809" s="115"/>
      <c r="B809" s="113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5" customFormat="1" ht="13.5" customHeight="1">
      <c r="A810" s="115"/>
      <c r="B810" s="113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5" customFormat="1" ht="13.5" customHeight="1">
      <c r="A811" s="115"/>
      <c r="B811" s="113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5" customFormat="1" ht="13.5" customHeight="1">
      <c r="A812" s="115"/>
      <c r="B812" s="113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5" customFormat="1" ht="13.5" customHeight="1">
      <c r="A813" s="115"/>
      <c r="B813" s="113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5" customFormat="1" ht="13.5" customHeight="1">
      <c r="A814" s="115"/>
      <c r="B814" s="113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5" customFormat="1" ht="13.5" customHeight="1">
      <c r="A815" s="115"/>
      <c r="B815" s="113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5" customFormat="1" ht="13.5" customHeight="1">
      <c r="A816" s="115"/>
      <c r="B816" s="113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5" customFormat="1" ht="13.5" customHeight="1">
      <c r="A817" s="115"/>
      <c r="B817" s="113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5" customFormat="1" ht="13.5" customHeight="1">
      <c r="A818" s="115"/>
      <c r="B818" s="113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5" customFormat="1" ht="13.5" customHeight="1">
      <c r="A819" s="115"/>
      <c r="B819" s="113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5" customFormat="1" ht="13.5" customHeight="1">
      <c r="A820" s="115"/>
      <c r="B820" s="113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5" customFormat="1" ht="13.5" customHeight="1">
      <c r="A821" s="115"/>
      <c r="B821" s="113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5" customFormat="1" ht="13.5" customHeight="1">
      <c r="A822" s="115"/>
      <c r="B822" s="113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5" customFormat="1" ht="13.5" customHeight="1">
      <c r="A823" s="115"/>
      <c r="B823" s="113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5" customFormat="1" ht="13.5" customHeight="1">
      <c r="A824" s="115"/>
      <c r="B824" s="113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5" customFormat="1" ht="13.5" customHeight="1">
      <c r="A825" s="115"/>
      <c r="B825" s="113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5" customFormat="1" ht="13.5" customHeight="1">
      <c r="A826" s="115"/>
      <c r="B826" s="113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5" customFormat="1" ht="13.5" customHeight="1">
      <c r="A827" s="115"/>
      <c r="B827" s="113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5" customFormat="1" ht="13.5" customHeight="1">
      <c r="A828" s="115"/>
      <c r="B828" s="113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5" customFormat="1" ht="13.5" customHeight="1">
      <c r="A829" s="115"/>
      <c r="B829" s="113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5" customFormat="1" ht="13.5" customHeight="1">
      <c r="A830" s="115"/>
      <c r="B830" s="113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5" customFormat="1" ht="13.5" customHeight="1">
      <c r="A831" s="115"/>
      <c r="B831" s="113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5" customFormat="1" ht="13.5" customHeight="1">
      <c r="A832" s="115"/>
      <c r="B832" s="113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5" customFormat="1" ht="13.5" customHeight="1">
      <c r="A833" s="115"/>
      <c r="B833" s="113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5" customFormat="1" ht="13.5" customHeight="1">
      <c r="A834" s="115"/>
      <c r="B834" s="113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5" customFormat="1" ht="13.5" customHeight="1">
      <c r="A835" s="115"/>
      <c r="B835" s="113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5" customFormat="1" ht="13.5" customHeight="1">
      <c r="A836" s="115"/>
      <c r="B836" s="113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5" customFormat="1" ht="13.5" customHeight="1">
      <c r="A837" s="115"/>
      <c r="B837" s="113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5" customFormat="1" ht="13.5" customHeight="1">
      <c r="A838" s="115"/>
      <c r="B838" s="113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5" customFormat="1" ht="13.5" customHeight="1">
      <c r="A839" s="115"/>
      <c r="B839" s="113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5" customFormat="1" ht="13.5" customHeight="1">
      <c r="A840" s="115"/>
      <c r="B840" s="113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5" customFormat="1" ht="13.5" customHeight="1">
      <c r="A841" s="115"/>
      <c r="B841" s="113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5" customFormat="1" ht="13.5" customHeight="1">
      <c r="A842" s="115"/>
      <c r="B842" s="113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5" customFormat="1" ht="13.5" customHeight="1">
      <c r="A843" s="115"/>
      <c r="B843" s="113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5" customFormat="1" ht="13.5" customHeight="1">
      <c r="A844" s="115"/>
      <c r="B844" s="113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5" customFormat="1" ht="13.5" customHeight="1">
      <c r="A845" s="115"/>
      <c r="B845" s="113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5" customFormat="1" ht="13.5" customHeight="1">
      <c r="A846" s="115"/>
      <c r="B846" s="113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5" customFormat="1" ht="13.5" customHeight="1">
      <c r="A847" s="115"/>
      <c r="B847" s="113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5" customFormat="1" ht="13.5" customHeight="1">
      <c r="A848" s="115"/>
      <c r="B848" s="113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5" customFormat="1" ht="13.5" customHeight="1">
      <c r="A849" s="115"/>
      <c r="B849" s="113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5" customFormat="1" ht="13.5" customHeight="1">
      <c r="A850" s="115"/>
      <c r="B850" s="113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5" customFormat="1" ht="13.5" customHeight="1">
      <c r="A851" s="115"/>
      <c r="B851" s="113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5" customFormat="1" ht="13.5" customHeight="1">
      <c r="A852" s="115"/>
      <c r="B852" s="113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5" customFormat="1" ht="13.5" customHeight="1">
      <c r="A853" s="115"/>
      <c r="B853" s="113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5" customFormat="1" ht="13.5" customHeight="1">
      <c r="A854" s="115"/>
      <c r="B854" s="113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5" customFormat="1" ht="13.5" customHeight="1">
      <c r="A855" s="115"/>
      <c r="B855" s="113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5" customFormat="1" ht="13.5" customHeight="1">
      <c r="A856" s="115"/>
      <c r="B856" s="113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5" customFormat="1" ht="13.5" customHeight="1">
      <c r="A857" s="115"/>
      <c r="B857" s="113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5" customFormat="1" ht="13.5" customHeight="1">
      <c r="A858" s="115"/>
      <c r="B858" s="113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5" customFormat="1" ht="13.5" customHeight="1">
      <c r="A859" s="115"/>
      <c r="B859" s="113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5" customFormat="1" ht="13.5" customHeight="1">
      <c r="A860" s="115"/>
      <c r="B860" s="113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5" customFormat="1" ht="13.5" customHeight="1">
      <c r="A861" s="115"/>
      <c r="B861" s="113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5" customFormat="1" ht="13.5" customHeight="1">
      <c r="A862" s="115"/>
      <c r="B862" s="113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5" customFormat="1" ht="13.5" customHeight="1">
      <c r="A863" s="115"/>
      <c r="B863" s="113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5" customFormat="1" ht="13.5" customHeight="1">
      <c r="A864" s="115"/>
      <c r="B864" s="113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5" customFormat="1" ht="13.5" customHeight="1">
      <c r="A865" s="115"/>
      <c r="B865" s="113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5" customFormat="1" ht="13.5" customHeight="1">
      <c r="A866" s="115"/>
      <c r="B866" s="113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5" customFormat="1" ht="13.5" customHeight="1">
      <c r="A867" s="115"/>
      <c r="B867" s="113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5" customFormat="1" ht="13.5" customHeight="1">
      <c r="A868" s="115"/>
      <c r="B868" s="113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5" customFormat="1" ht="13.5" customHeight="1">
      <c r="A869" s="115"/>
      <c r="B869" s="113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5" customFormat="1" ht="13.5" customHeight="1">
      <c r="A870" s="115"/>
      <c r="B870" s="113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5" customFormat="1" ht="13.5" customHeight="1">
      <c r="A871" s="115"/>
      <c r="B871" s="113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5" customFormat="1" ht="13.5" customHeight="1">
      <c r="A872" s="115"/>
      <c r="B872" s="113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5" customFormat="1" ht="13.5" customHeight="1">
      <c r="A873" s="115"/>
      <c r="B873" s="113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5" customFormat="1" ht="13.5" customHeight="1">
      <c r="A874" s="115"/>
      <c r="B874" s="113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5" customFormat="1" ht="13.5" customHeight="1">
      <c r="A875" s="115"/>
      <c r="B875" s="113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5" customFormat="1" ht="13.5" customHeight="1">
      <c r="A876" s="115"/>
      <c r="B876" s="113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5" customFormat="1" ht="13.5" customHeight="1">
      <c r="A877" s="115"/>
      <c r="B877" s="113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5" customFormat="1" ht="13.5" customHeight="1">
      <c r="A878" s="115"/>
      <c r="B878" s="113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5" customFormat="1" ht="13.5" customHeight="1">
      <c r="A879" s="115"/>
      <c r="B879" s="113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5" customFormat="1" ht="13.5" customHeight="1">
      <c r="A880" s="115"/>
      <c r="B880" s="113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5" customFormat="1" ht="13.5" customHeight="1">
      <c r="A881" s="115"/>
      <c r="B881" s="113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5" customFormat="1" ht="13.5" customHeight="1">
      <c r="A882" s="115"/>
      <c r="B882" s="113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5" customFormat="1" ht="13.5" customHeight="1">
      <c r="A883" s="115"/>
      <c r="B883" s="113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5" customFormat="1" ht="13.5" customHeight="1">
      <c r="A884" s="115"/>
      <c r="B884" s="113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5" customFormat="1" ht="13.5" customHeight="1">
      <c r="A885" s="115"/>
      <c r="B885" s="113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5" customFormat="1" ht="13.5" customHeight="1">
      <c r="A886" s="115"/>
      <c r="B886" s="113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5" customFormat="1" ht="13.5" customHeight="1">
      <c r="A887" s="115"/>
      <c r="B887" s="113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5" customFormat="1" ht="13.5" customHeight="1">
      <c r="A888" s="115"/>
      <c r="B888" s="113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5" customFormat="1" ht="13.5" customHeight="1">
      <c r="A889" s="115"/>
      <c r="B889" s="113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5" customFormat="1" ht="13.5" customHeight="1">
      <c r="A890" s="115"/>
      <c r="B890" s="113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5" customFormat="1" ht="13.5" customHeight="1">
      <c r="A891" s="115"/>
      <c r="B891" s="113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5" customFormat="1" ht="13.5" customHeight="1">
      <c r="A892" s="115"/>
      <c r="B892" s="113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5" customFormat="1" ht="13.5" customHeight="1">
      <c r="A893" s="115"/>
      <c r="B893" s="113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5" customFormat="1" ht="13.5" customHeight="1">
      <c r="A894" s="115"/>
      <c r="B894" s="113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5" customFormat="1" ht="13.5" customHeight="1">
      <c r="A895" s="115"/>
      <c r="B895" s="113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5" customFormat="1" ht="13.5" customHeight="1">
      <c r="A896" s="115"/>
      <c r="B896" s="113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5" customFormat="1" ht="13.5" customHeight="1">
      <c r="A897" s="115"/>
      <c r="B897" s="113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5" customFormat="1" ht="13.5" customHeight="1">
      <c r="A898" s="115"/>
      <c r="B898" s="113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5" customFormat="1" ht="13.5" customHeight="1">
      <c r="A899" s="115"/>
      <c r="B899" s="113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5" customFormat="1" ht="13.5" customHeight="1">
      <c r="A900" s="115"/>
      <c r="B900" s="113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5" customFormat="1" ht="13.5" customHeight="1">
      <c r="A901" s="115"/>
      <c r="B901" s="113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5" customFormat="1" ht="13.5" customHeight="1">
      <c r="A902" s="115"/>
      <c r="B902" s="113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5" customFormat="1" ht="13.5" customHeight="1">
      <c r="A903" s="115"/>
      <c r="B903" s="113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5" customFormat="1" ht="13.5" customHeight="1">
      <c r="A904" s="115"/>
      <c r="B904" s="113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5" customFormat="1" ht="13.5" customHeight="1">
      <c r="A905" s="115"/>
      <c r="B905" s="113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5" customFormat="1" ht="13.5" customHeight="1">
      <c r="A906" s="115"/>
      <c r="B906" s="113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5" customFormat="1" ht="13.5" customHeight="1">
      <c r="A907" s="115"/>
      <c r="B907" s="113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5" customFormat="1" ht="13.5" customHeight="1">
      <c r="A908" s="115"/>
      <c r="B908" s="113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5" customFormat="1" ht="13.5" customHeight="1">
      <c r="A909" s="115"/>
      <c r="B909" s="113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5" customFormat="1" ht="13.5" customHeight="1">
      <c r="A910" s="115"/>
      <c r="B910" s="113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5" customFormat="1" ht="13.5" customHeight="1">
      <c r="A911" s="115"/>
      <c r="B911" s="113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5" customFormat="1" ht="13.5" customHeight="1">
      <c r="A912" s="115"/>
      <c r="B912" s="113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5" customFormat="1" ht="13.5" customHeight="1">
      <c r="A913" s="115"/>
      <c r="B913" s="113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5" customFormat="1" ht="13.5" customHeight="1">
      <c r="A914" s="115"/>
      <c r="B914" s="113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5" customFormat="1" ht="13.5" customHeight="1">
      <c r="A915" s="115"/>
      <c r="B915" s="113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5" customFormat="1" ht="13.5" customHeight="1">
      <c r="A916" s="115"/>
      <c r="B916" s="113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5" customFormat="1" ht="13.5" customHeight="1">
      <c r="A917" s="115"/>
      <c r="B917" s="113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5" customFormat="1" ht="13.5" customHeight="1">
      <c r="A918" s="115"/>
      <c r="B918" s="113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5" customFormat="1" ht="13.5" customHeight="1">
      <c r="A919" s="115"/>
      <c r="B919" s="113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5" customFormat="1" ht="13.5" customHeight="1">
      <c r="A920" s="115"/>
      <c r="B920" s="113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5" customFormat="1" ht="13.5" customHeight="1">
      <c r="A921" s="115"/>
      <c r="B921" s="113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5" customFormat="1" ht="13.5" customHeight="1">
      <c r="A922" s="115"/>
      <c r="B922" s="113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5" customFormat="1" ht="13.5" customHeight="1">
      <c r="A923" s="115"/>
      <c r="B923" s="113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5" customFormat="1" ht="13.5" customHeight="1">
      <c r="A924" s="115"/>
      <c r="B924" s="113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5" customFormat="1" ht="13.5" customHeight="1">
      <c r="A925" s="115"/>
      <c r="B925" s="113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5" customFormat="1" ht="13.5" customHeight="1">
      <c r="A926" s="115"/>
      <c r="B926" s="113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5" customFormat="1" ht="13.5" customHeight="1">
      <c r="A927" s="115"/>
      <c r="B927" s="113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5" customFormat="1" ht="13.5" customHeight="1">
      <c r="A928" s="115"/>
      <c r="B928" s="113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5" customFormat="1" ht="13.5" customHeight="1">
      <c r="A929" s="115"/>
      <c r="B929" s="113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5" customFormat="1" ht="13.5" customHeight="1">
      <c r="A930" s="115"/>
      <c r="B930" s="113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5" customFormat="1" ht="13.5" customHeight="1">
      <c r="A931" s="115"/>
      <c r="B931" s="113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5" customFormat="1" ht="13.5" customHeight="1">
      <c r="A932" s="115"/>
      <c r="B932" s="113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5" customFormat="1" ht="13.5" customHeight="1">
      <c r="A933" s="115"/>
      <c r="B933" s="113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5" customFormat="1" ht="13.5" customHeight="1">
      <c r="A934" s="115"/>
      <c r="B934" s="113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5" customFormat="1" ht="13.5" customHeight="1">
      <c r="A935" s="115"/>
      <c r="B935" s="113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5" customFormat="1" ht="13.5" customHeight="1">
      <c r="A936" s="115"/>
      <c r="B936" s="113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5" customFormat="1" ht="13.5" customHeight="1">
      <c r="A937" s="115"/>
      <c r="B937" s="113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5" customFormat="1" ht="13.5" customHeight="1">
      <c r="A938" s="115"/>
      <c r="B938" s="113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5" customFormat="1" ht="13.5" customHeight="1">
      <c r="A939" s="115"/>
      <c r="B939" s="113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5" customFormat="1" ht="13.5" customHeight="1">
      <c r="A940" s="115"/>
      <c r="B940" s="113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5" customFormat="1" ht="13.5" customHeight="1">
      <c r="A941" s="115"/>
      <c r="B941" s="113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5" customFormat="1" ht="13.5" customHeight="1">
      <c r="A942" s="115"/>
      <c r="B942" s="113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5" customFormat="1" ht="13.5" customHeight="1">
      <c r="A943" s="115"/>
      <c r="B943" s="113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5" customFormat="1" ht="13.5" customHeight="1">
      <c r="A944" s="115"/>
      <c r="B944" s="113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5" customFormat="1" ht="13.5" customHeight="1">
      <c r="A945" s="115"/>
      <c r="B945" s="113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5" customFormat="1" ht="13.5" customHeight="1">
      <c r="A946" s="115"/>
      <c r="B946" s="113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5" customFormat="1" ht="13.5" customHeight="1">
      <c r="A947" s="115"/>
      <c r="B947" s="113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5" customFormat="1" ht="13.5" customHeight="1">
      <c r="A948" s="115"/>
      <c r="B948" s="113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5" customFormat="1" ht="13.5" customHeight="1">
      <c r="A949" s="115"/>
      <c r="B949" s="113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5" customFormat="1" ht="13.5" customHeight="1">
      <c r="A950" s="115"/>
      <c r="B950" s="113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5" customFormat="1" ht="13.5" customHeight="1">
      <c r="A951" s="115"/>
      <c r="B951" s="113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5" customFormat="1" ht="13.5" customHeight="1">
      <c r="A952" s="115"/>
      <c r="B952" s="113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5" customFormat="1" ht="13.5" customHeight="1">
      <c r="A953" s="115"/>
      <c r="B953" s="113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5" customFormat="1" ht="13.5" customHeight="1">
      <c r="A954" s="115"/>
      <c r="B954" s="113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5" customFormat="1" ht="13.5" customHeight="1">
      <c r="A955" s="115"/>
      <c r="B955" s="113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5" customFormat="1" ht="13.5" customHeight="1">
      <c r="A956" s="115"/>
      <c r="B956" s="113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5" customFormat="1" ht="13.5" customHeight="1">
      <c r="A957" s="115"/>
      <c r="B957" s="113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5" customFormat="1" ht="13.5" customHeight="1">
      <c r="A958" s="115"/>
      <c r="B958" s="113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5" customFormat="1" ht="13.5" customHeight="1">
      <c r="A959" s="115"/>
      <c r="B959" s="113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5" customFormat="1" ht="13.5" customHeight="1">
      <c r="A960" s="115"/>
      <c r="B960" s="113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5" customFormat="1" ht="13.5" customHeight="1">
      <c r="A961" s="115"/>
      <c r="B961" s="113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5" customFormat="1" ht="13.5" customHeight="1">
      <c r="A962" s="115"/>
      <c r="B962" s="113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5" customFormat="1" ht="13.5" customHeight="1">
      <c r="A963" s="115"/>
      <c r="B963" s="113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5" customFormat="1" ht="13.5" customHeight="1">
      <c r="A964" s="115"/>
      <c r="B964" s="113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5" customFormat="1" ht="13.5" customHeight="1">
      <c r="A965" s="115"/>
      <c r="B965" s="113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5" customFormat="1" ht="13.5" customHeight="1">
      <c r="A966" s="115"/>
      <c r="B966" s="113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5" customFormat="1" ht="13.5" customHeight="1">
      <c r="A967" s="115"/>
      <c r="B967" s="113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5" customFormat="1" ht="13.5" customHeight="1">
      <c r="A968" s="115"/>
      <c r="B968" s="113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5" customFormat="1" ht="13.5" customHeight="1">
      <c r="A969" s="115"/>
      <c r="B969" s="113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5" customFormat="1" ht="13.5" customHeight="1">
      <c r="A970" s="115"/>
      <c r="B970" s="113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5" customFormat="1" ht="13.5" customHeight="1">
      <c r="A971" s="115"/>
      <c r="B971" s="113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5" customFormat="1" ht="13.5" customHeight="1">
      <c r="A972" s="115"/>
      <c r="B972" s="113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5" customFormat="1" ht="13.5" customHeight="1">
      <c r="A973" s="115"/>
      <c r="B973" s="113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5" customFormat="1" ht="13.5" customHeight="1">
      <c r="A974" s="115"/>
      <c r="B974" s="113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5" customFormat="1" ht="13.5" customHeight="1">
      <c r="A975" s="115"/>
      <c r="B975" s="113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5" customFormat="1" ht="13.5" customHeight="1">
      <c r="A976" s="115"/>
      <c r="B976" s="113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5" customFormat="1" ht="13.5" customHeight="1">
      <c r="A977" s="115"/>
      <c r="B977" s="113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5" customFormat="1" ht="13.5" customHeight="1">
      <c r="A978" s="115"/>
      <c r="B978" s="113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5" customFormat="1" ht="13.5" customHeight="1">
      <c r="A979" s="115"/>
      <c r="B979" s="113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5" customFormat="1" ht="13.5" customHeight="1">
      <c r="A980" s="115"/>
      <c r="B980" s="113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5" customFormat="1" ht="13.5" customHeight="1">
      <c r="A981" s="115"/>
      <c r="B981" s="113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5" customFormat="1" ht="13.5" customHeight="1">
      <c r="A982" s="115"/>
      <c r="B982" s="113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5" customFormat="1" ht="13.5" customHeight="1">
      <c r="A983" s="115"/>
      <c r="B983" s="113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5" customFormat="1" ht="13.5" customHeight="1">
      <c r="A984" s="115"/>
      <c r="B984" s="113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5" customFormat="1" ht="13.5" customHeight="1">
      <c r="A985" s="115"/>
      <c r="B985" s="113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5" customFormat="1" ht="13.5" customHeight="1">
      <c r="A986" s="115"/>
      <c r="B986" s="113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5" customFormat="1" ht="13.5" customHeight="1">
      <c r="A987" s="115"/>
      <c r="B987" s="113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5" customFormat="1" ht="13.5" customHeight="1">
      <c r="A988" s="115"/>
      <c r="B988" s="113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5" customFormat="1" ht="13.5" customHeight="1">
      <c r="A989" s="115"/>
      <c r="B989" s="113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5" customFormat="1" ht="13.5" customHeight="1">
      <c r="A990" s="115"/>
      <c r="B990" s="113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5" customFormat="1" ht="13.5" customHeight="1">
      <c r="A991" s="115"/>
      <c r="B991" s="113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5" customFormat="1" ht="13.5" customHeight="1">
      <c r="A992" s="115"/>
      <c r="B992" s="113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5" customFormat="1" ht="13.5" customHeight="1">
      <c r="A993" s="115"/>
      <c r="B993" s="113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5" customFormat="1" ht="13.5" customHeight="1">
      <c r="A994" s="115"/>
      <c r="B994" s="113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5" customFormat="1" ht="13.5" customHeight="1">
      <c r="A995" s="115"/>
      <c r="B995" s="113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5" customFormat="1" ht="13.5" customHeight="1">
      <c r="A996" s="115"/>
      <c r="B996" s="113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5" customFormat="1" ht="13.5" customHeight="1">
      <c r="A997" s="115"/>
      <c r="B997" s="113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5" customFormat="1" ht="13.5" customHeight="1">
      <c r="A998" s="115"/>
      <c r="B998" s="113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5" customFormat="1" ht="13.5" customHeight="1">
      <c r="A999" s="115"/>
      <c r="B999" s="113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5" customFormat="1" ht="13.5" customHeight="1">
      <c r="A1000" s="115"/>
      <c r="B1000" s="113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ortState ref="A8:BC61">
    <sortCondition ref="A8:A61"/>
    <sortCondition ref="B8:B61"/>
    <sortCondition ref="C8:C61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&amp;Lし尿処理の状況（平成28年度実績）</oddHeader>
  </headerFooter>
  <colBreaks count="3" manualBreakCount="3">
    <brk id="13" min="1" max="60" man="1"/>
    <brk id="31" min="1" max="60" man="1"/>
    <brk id="45" min="1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IF(AA2=0,"",VLOOKUP(C2,水洗化人口等!B7:C250,2,FALSE))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12000</v>
      </c>
      <c r="AG7" s="11">
        <v>7</v>
      </c>
      <c r="AI7" s="45" t="s">
        <v>78</v>
      </c>
      <c r="AJ7" s="2" t="s">
        <v>52</v>
      </c>
    </row>
    <row r="8" spans="1:36" ht="16.5" customHeight="1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12100</v>
      </c>
      <c r="AG8" s="11">
        <v>8</v>
      </c>
      <c r="AI8" s="45" t="s">
        <v>80</v>
      </c>
      <c r="AJ8" s="2" t="s">
        <v>51</v>
      </c>
    </row>
    <row r="9" spans="1:36" ht="16.5" customHeight="1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12202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12203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12204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12205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12206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12207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12208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12210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12211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12212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12213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12215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12216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12217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12218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12219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12220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12221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12222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12223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12224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12225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12226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12227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12228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12229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12230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12231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12232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12233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12234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12235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12236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12237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 t="str">
        <f>+水洗化人口等!B43</f>
        <v>12238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 t="str">
        <f>+水洗化人口等!B44</f>
        <v>12239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 t="str">
        <f>+水洗化人口等!B45</f>
        <v>12322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 t="str">
        <f>+水洗化人口等!B46</f>
        <v>12329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 t="str">
        <f>+水洗化人口等!B47</f>
        <v>12342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 t="str">
        <f>+水洗化人口等!B48</f>
        <v>12347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 t="str">
        <f>+水洗化人口等!B49</f>
        <v>12349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 t="str">
        <f>+水洗化人口等!B50</f>
        <v>12403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 t="str">
        <f>+水洗化人口等!B51</f>
        <v>12409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 t="str">
        <f>+水洗化人口等!B52</f>
        <v>12410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 t="str">
        <f>+水洗化人口等!B53</f>
        <v>12421</v>
      </c>
      <c r="AG53" s="11">
        <v>53</v>
      </c>
    </row>
    <row r="54" spans="27:36">
      <c r="AF54" s="11" t="str">
        <f>+水洗化人口等!B54</f>
        <v>12422</v>
      </c>
      <c r="AG54" s="11">
        <v>54</v>
      </c>
    </row>
    <row r="55" spans="27:36">
      <c r="AF55" s="11" t="str">
        <f>+水洗化人口等!B55</f>
        <v>12423</v>
      </c>
      <c r="AG55" s="11">
        <v>55</v>
      </c>
    </row>
    <row r="56" spans="27:36">
      <c r="AF56" s="11" t="str">
        <f>+水洗化人口等!B56</f>
        <v>12424</v>
      </c>
      <c r="AG56" s="11">
        <v>56</v>
      </c>
    </row>
    <row r="57" spans="27:36">
      <c r="AF57" s="11" t="str">
        <f>+水洗化人口等!B57</f>
        <v>12426</v>
      </c>
      <c r="AG57" s="11">
        <v>57</v>
      </c>
    </row>
    <row r="58" spans="27:36">
      <c r="AF58" s="11" t="str">
        <f>+水洗化人口等!B58</f>
        <v>12427</v>
      </c>
      <c r="AG58" s="11">
        <v>58</v>
      </c>
    </row>
    <row r="59" spans="27:36">
      <c r="AF59" s="11" t="str">
        <f>+水洗化人口等!B59</f>
        <v>12441</v>
      </c>
      <c r="AG59" s="11">
        <v>59</v>
      </c>
    </row>
    <row r="60" spans="27:36">
      <c r="AF60" s="11" t="str">
        <f>+水洗化人口等!B60</f>
        <v>12443</v>
      </c>
      <c r="AG60" s="11">
        <v>60</v>
      </c>
    </row>
    <row r="61" spans="27:36">
      <c r="AF61" s="11" t="str">
        <f>+水洗化人口等!B61</f>
        <v>12463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>
        <f>+水洗化人口等!B208</f>
        <v>0</v>
      </c>
      <c r="AG208" s="11">
        <v>208</v>
      </c>
    </row>
    <row r="209" spans="32:33">
      <c r="AF209" s="11">
        <f>+水洗化人口等!B209</f>
        <v>0</v>
      </c>
      <c r="AG209" s="11">
        <v>209</v>
      </c>
    </row>
    <row r="210" spans="32:33">
      <c r="AF210" s="11">
        <f>+水洗化人口等!B210</f>
        <v>0</v>
      </c>
      <c r="AG210" s="11">
        <v>210</v>
      </c>
    </row>
    <row r="211" spans="32:33">
      <c r="AF211" s="11">
        <f>+水洗化人口等!B211</f>
        <v>0</v>
      </c>
      <c r="AG211" s="11">
        <v>211</v>
      </c>
    </row>
    <row r="212" spans="32:33">
      <c r="AF212" s="11">
        <f>+水洗化人口等!B212</f>
        <v>0</v>
      </c>
      <c r="AG212" s="11">
        <v>212</v>
      </c>
    </row>
    <row r="213" spans="32:33">
      <c r="AF213" s="11">
        <f>+水洗化人口等!B213</f>
        <v>0</v>
      </c>
      <c r="AG213" s="11">
        <v>213</v>
      </c>
    </row>
    <row r="214" spans="32:33">
      <c r="AF214" s="11">
        <f>+水洗化人口等!B214</f>
        <v>0</v>
      </c>
      <c r="AG214" s="11">
        <v>214</v>
      </c>
    </row>
    <row r="215" spans="32:33">
      <c r="AF215" s="11">
        <f>+水洗化人口等!B215</f>
        <v>0</v>
      </c>
      <c r="AG215" s="11">
        <v>215</v>
      </c>
    </row>
    <row r="216" spans="32:33">
      <c r="AF216" s="11">
        <f>+水洗化人口等!B216</f>
        <v>0</v>
      </c>
      <c r="AG216" s="11">
        <v>216</v>
      </c>
    </row>
    <row r="217" spans="32:33">
      <c r="AF217" s="11">
        <f>+水洗化人口等!B217</f>
        <v>0</v>
      </c>
      <c r="AG217" s="11">
        <v>217</v>
      </c>
    </row>
    <row r="218" spans="32:33">
      <c r="AF218" s="11">
        <f>+水洗化人口等!B218</f>
        <v>0</v>
      </c>
      <c r="AG218" s="11">
        <v>218</v>
      </c>
    </row>
    <row r="219" spans="32:33">
      <c r="AF219" s="11">
        <f>+水洗化人口等!B219</f>
        <v>0</v>
      </c>
      <c r="AG219" s="11">
        <v>219</v>
      </c>
    </row>
    <row r="220" spans="32:33">
      <c r="AF220" s="11">
        <f>+水洗化人口等!B220</f>
        <v>0</v>
      </c>
      <c r="AG220" s="11">
        <v>220</v>
      </c>
    </row>
    <row r="221" spans="32:33">
      <c r="AF221" s="11">
        <f>+水洗化人口等!B221</f>
        <v>0</v>
      </c>
      <c r="AG221" s="11">
        <v>221</v>
      </c>
    </row>
    <row r="222" spans="32:33">
      <c r="AF222" s="11">
        <f>+水洗化人口等!B222</f>
        <v>0</v>
      </c>
      <c r="AG222" s="11">
        <v>222</v>
      </c>
    </row>
    <row r="223" spans="32:33">
      <c r="AF223" s="11">
        <f>+水洗化人口等!B223</f>
        <v>0</v>
      </c>
      <c r="AG223" s="11">
        <v>223</v>
      </c>
    </row>
    <row r="224" spans="32:33">
      <c r="AF224" s="11">
        <f>+水洗化人口等!B224</f>
        <v>0</v>
      </c>
      <c r="AG224" s="11">
        <v>224</v>
      </c>
    </row>
    <row r="225" spans="32:33">
      <c r="AF225" s="11">
        <f>+水洗化人口等!B225</f>
        <v>0</v>
      </c>
      <c r="AG225" s="11">
        <v>225</v>
      </c>
    </row>
    <row r="226" spans="32:33">
      <c r="AF226" s="11">
        <f>+水洗化人口等!B226</f>
        <v>0</v>
      </c>
      <c r="AG226" s="11">
        <v>226</v>
      </c>
    </row>
    <row r="227" spans="32:33">
      <c r="AF227" s="11">
        <f>+水洗化人口等!B227</f>
        <v>0</v>
      </c>
      <c r="AG227" s="11">
        <v>227</v>
      </c>
    </row>
    <row r="228" spans="32:33">
      <c r="AF228" s="11">
        <f>+水洗化人口等!B228</f>
        <v>0</v>
      </c>
      <c r="AG228" s="11">
        <v>228</v>
      </c>
    </row>
    <row r="229" spans="32:33">
      <c r="AF229" s="11">
        <f>+水洗化人口等!B229</f>
        <v>0</v>
      </c>
      <c r="AG229" s="11">
        <v>229</v>
      </c>
    </row>
    <row r="230" spans="32:33">
      <c r="AF230" s="11">
        <f>+水洗化人口等!B230</f>
        <v>0</v>
      </c>
      <c r="AG230" s="11">
        <v>230</v>
      </c>
    </row>
    <row r="231" spans="32:33">
      <c r="AF231" s="11">
        <f>+水洗化人口等!B231</f>
        <v>0</v>
      </c>
      <c r="AG231" s="11">
        <v>231</v>
      </c>
    </row>
    <row r="232" spans="32:33">
      <c r="AF232" s="11">
        <f>+水洗化人口等!B232</f>
        <v>0</v>
      </c>
      <c r="AG232" s="11">
        <v>232</v>
      </c>
    </row>
    <row r="233" spans="32:33">
      <c r="AF233" s="11">
        <f>+水洗化人口等!B233</f>
        <v>0</v>
      </c>
      <c r="AG233" s="11">
        <v>233</v>
      </c>
    </row>
    <row r="234" spans="32:33">
      <c r="AF234" s="11">
        <f>+水洗化人口等!B234</f>
        <v>0</v>
      </c>
      <c r="AG234" s="11">
        <v>234</v>
      </c>
    </row>
    <row r="235" spans="32:33">
      <c r="AF235" s="11">
        <f>+水洗化人口等!B235</f>
        <v>0</v>
      </c>
      <c r="AG235" s="11">
        <v>235</v>
      </c>
    </row>
    <row r="236" spans="32:33">
      <c r="AF236" s="11">
        <f>+水洗化人口等!B236</f>
        <v>0</v>
      </c>
      <c r="AG236" s="11">
        <v>236</v>
      </c>
    </row>
    <row r="237" spans="32:33">
      <c r="AF237" s="11">
        <f>+水洗化人口等!B237</f>
        <v>0</v>
      </c>
      <c r="AG237" s="11">
        <v>237</v>
      </c>
    </row>
    <row r="238" spans="32:33">
      <c r="AF238" s="11">
        <f>+水洗化人口等!B238</f>
        <v>0</v>
      </c>
      <c r="AG238" s="11">
        <v>238</v>
      </c>
    </row>
    <row r="239" spans="32:33">
      <c r="AF239" s="11">
        <f>+水洗化人口等!B239</f>
        <v>0</v>
      </c>
      <c r="AG239" s="11">
        <v>239</v>
      </c>
    </row>
    <row r="240" spans="32:33">
      <c r="AF240" s="11">
        <f>+水洗化人口等!B240</f>
        <v>0</v>
      </c>
      <c r="AG240" s="11">
        <v>240</v>
      </c>
    </row>
    <row r="241" spans="32:33">
      <c r="AF241" s="11">
        <f>+水洗化人口等!B241</f>
        <v>0</v>
      </c>
      <c r="AG241" s="11">
        <v>241</v>
      </c>
    </row>
    <row r="242" spans="32:33">
      <c r="AF242" s="11">
        <f>+水洗化人口等!B242</f>
        <v>0</v>
      </c>
      <c r="AG242" s="11">
        <v>242</v>
      </c>
    </row>
    <row r="243" spans="32:33">
      <c r="AF243" s="11">
        <f>+水洗化人口等!B243</f>
        <v>0</v>
      </c>
      <c r="AG243" s="11">
        <v>243</v>
      </c>
    </row>
    <row r="244" spans="32:33">
      <c r="AF244" s="11">
        <f>+水洗化人口等!B244</f>
        <v>0</v>
      </c>
      <c r="AG244" s="11">
        <v>244</v>
      </c>
    </row>
    <row r="245" spans="32:33">
      <c r="AF245" s="11">
        <f>+水洗化人口等!B245</f>
        <v>0</v>
      </c>
      <c r="AG245" s="11">
        <v>245</v>
      </c>
    </row>
    <row r="246" spans="32:33">
      <c r="AF246" s="11">
        <f>+水洗化人口等!B246</f>
        <v>0</v>
      </c>
      <c r="AG246" s="11">
        <v>246</v>
      </c>
    </row>
    <row r="247" spans="32:33">
      <c r="AF247" s="11">
        <f>+水洗化人口等!B247</f>
        <v>0</v>
      </c>
      <c r="AG247" s="11">
        <v>247</v>
      </c>
    </row>
    <row r="248" spans="32:33">
      <c r="AF248" s="11">
        <f>+水洗化人口等!B248</f>
        <v>0</v>
      </c>
      <c r="AG248" s="11">
        <v>248</v>
      </c>
    </row>
    <row r="249" spans="32:33">
      <c r="AF249" s="11">
        <f>+水洗化人口等!B249</f>
        <v>0</v>
      </c>
      <c r="AG249" s="11">
        <v>249</v>
      </c>
    </row>
    <row r="250" spans="32:33">
      <c r="AF250" s="11">
        <f>+水洗化人口等!B250</f>
        <v>0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2018-03-07T00:38:05Z</dcterms:modified>
</cp:coreProperties>
</file>