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'し尿処理状況'!$2:$186</definedName>
    <definedName name="_xlnm.Print_Area" localSheetId="0">'水洗化人口等'!$2:$186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<sst xmlns="http://schemas.openxmlformats.org/spreadsheetml/2006/main" count="1919" uniqueCount="978">
  <si>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</si>
  <si>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</si>
  <si>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</si>
  <si>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</si>
  <si>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</si>
  <si>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</si>
  <si>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</si>
  <si>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</si>
  <si>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</si>
  <si>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</si>
  <si>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</si>
  <si>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</si>
  <si>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</si>
  <si>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</si>
  <si>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</si>
  <si>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</si>
  <si>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</si>
  <si>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</si>
  <si>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</si>
  <si>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</si>
  <si>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</si>
  <si>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</si>
  <si>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</si>
  <si>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</si>
  <si>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</si>
  <si>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</si>
  <si>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</si>
  <si>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</si>
  <si>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</si>
  <si>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</si>
  <si>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</si>
  <si>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</si>
  <si>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</si>
  <si>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</si>
  <si>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</si>
  <si>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</si>
  <si>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</si>
  <si>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</si>
  <si>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</si>
  <si>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</si>
  <si>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</si>
  <si>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</si>
  <si>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</si>
  <si>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</si>
  <si>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</si>
  <si>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</si>
  <si>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</si>
  <si>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</si>
  <si>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</si>
  <si>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</si>
  <si>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</si>
  <si>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</si>
  <si>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</si>
  <si>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</si>
  <si>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</si>
  <si>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</si>
  <si>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</si>
  <si>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</si>
  <si>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</si>
  <si>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</si>
  <si>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</si>
  <si>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</si>
  <si>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</si>
  <si>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</si>
  <si>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</si>
  <si>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</si>
  <si>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</si>
  <si>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</si>
  <si>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</si>
  <si>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</si>
  <si>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</si>
  <si>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</si>
  <si>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</si>
  <si>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</si>
  <si>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</si>
  <si>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</si>
  <si>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</si>
  <si>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</si>
  <si>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</si>
  <si>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</si>
  <si>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</si>
  <si>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</si>
  <si>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</si>
  <si>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</si>
  <si>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</si>
  <si>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北海道</t>
  </si>
  <si>
    <t>01000</t>
  </si>
  <si>
    <t>01000</t>
  </si>
  <si>
    <t>合計</t>
  </si>
  <si>
    <t>北海道</t>
  </si>
  <si>
    <t>01100</t>
  </si>
  <si>
    <t>札幌市</t>
  </si>
  <si>
    <t>○</t>
  </si>
  <si>
    <t>北海道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</si>
  <si>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</si>
  <si>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</si>
  <si>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</si>
  <si>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</si>
  <si>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</si>
  <si>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</si>
  <si>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</si>
  <si>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</si>
  <si>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</si>
  <si>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</si>
  <si>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</si>
  <si>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</si>
  <si>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</si>
  <si>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</si>
  <si>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</si>
  <si>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</si>
  <si>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</si>
  <si>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</si>
  <si>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</si>
  <si>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</si>
  <si>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</si>
  <si>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</si>
  <si>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</si>
  <si>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</si>
  <si>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</si>
  <si>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</si>
  <si>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</si>
  <si>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</si>
  <si>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</si>
  <si>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</si>
  <si>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</si>
  <si>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</si>
  <si>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</si>
  <si>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</si>
  <si>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</si>
  <si>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</si>
  <si>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</si>
  <si>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</si>
  <si>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</si>
  <si>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</si>
  <si>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</si>
  <si>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</si>
  <si>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</si>
  <si>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</si>
  <si>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</si>
  <si>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</si>
  <si>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</si>
  <si>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</si>
  <si>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</si>
  <si>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</si>
  <si>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</si>
  <si>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</si>
  <si>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</si>
  <si>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</si>
  <si>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</si>
  <si>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</si>
  <si>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</si>
  <si>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</si>
  <si>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</si>
  <si>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</si>
  <si>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</si>
  <si>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</si>
  <si>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</si>
  <si>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</si>
  <si>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</si>
  <si>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</si>
  <si>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</si>
  <si>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</si>
  <si>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○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</si>
  <si>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</si>
  <si>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</si>
  <si>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</si>
  <si>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</si>
  <si>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</si>
  <si>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</si>
  <si>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</si>
  <si>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</si>
  <si>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</si>
  <si>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</si>
  <si>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</si>
  <si>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</si>
  <si>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</si>
  <si>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</si>
  <si>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</si>
  <si>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</si>
  <si>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</si>
  <si>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</si>
  <si>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</si>
  <si>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</si>
  <si>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</si>
  <si>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</si>
  <si>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</si>
  <si>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</si>
  <si>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</si>
  <si>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</si>
  <si>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</si>
  <si>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</si>
  <si>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</si>
  <si>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</si>
  <si>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</si>
  <si>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</si>
  <si>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</si>
  <si>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</si>
  <si>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</si>
  <si>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</si>
  <si>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</si>
  <si>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</si>
  <si>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</si>
  <si>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</si>
  <si>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</si>
  <si>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</si>
  <si>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</si>
  <si>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</si>
  <si>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</si>
  <si>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</si>
  <si>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</si>
  <si>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</si>
  <si>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</si>
  <si>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</si>
  <si>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</si>
  <si>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</si>
  <si>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</si>
  <si>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</si>
  <si>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</si>
  <si>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</si>
  <si>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</si>
  <si>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</si>
  <si>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</si>
  <si>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</si>
  <si>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</si>
  <si>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</si>
  <si>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</si>
  <si>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</si>
  <si>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</si>
  <si>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</si>
  <si>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</si>
  <si>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</si>
  <si>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</si>
  <si>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</si>
  <si>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</si>
  <si>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</si>
  <si>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</si>
  <si>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</si>
  <si>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</si>
  <si>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</si>
  <si>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</si>
  <si>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</si>
  <si>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</si>
  <si>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</si>
  <si>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</si>
  <si>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</si>
  <si>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</si>
  <si>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</si>
  <si>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</si>
  <si>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</si>
  <si>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</si>
  <si>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</si>
  <si>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</si>
  <si>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</si>
  <si>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</si>
  <si>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</si>
  <si>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</si>
  <si>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</si>
  <si>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</si>
  <si>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</si>
  <si>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</si>
  <si>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</si>
  <si>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</si>
  <si>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</si>
  <si>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</si>
  <si>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</si>
  <si>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</si>
  <si>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</si>
  <si>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</si>
  <si>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</si>
  <si>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</si>
  <si>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</si>
  <si>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</si>
  <si>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</si>
  <si>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</si>
  <si>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</si>
  <si>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</si>
  <si>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</si>
  <si>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</si>
  <si>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</si>
  <si>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</si>
  <si>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</si>
  <si>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</si>
  <si>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</si>
  <si>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</si>
  <si>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</si>
  <si>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</si>
  <si>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</si>
  <si>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</si>
  <si>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</si>
  <si>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</si>
  <si>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</si>
  <si>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</si>
  <si>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</si>
  <si>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</si>
  <si>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</si>
  <si>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</si>
  <si>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</si>
  <si>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</si>
  <si>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</si>
  <si>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</si>
  <si>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</si>
  <si>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</si>
  <si>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</si>
  <si>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</si>
  <si>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</si>
  <si>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</si>
  <si>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</si>
  <si>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</si>
  <si>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</si>
  <si>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</si>
  <si>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</si>
  <si>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</si>
  <si>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</si>
  <si>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</si>
  <si>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</si>
  <si>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</si>
  <si>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</si>
  <si>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</si>
  <si>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</si>
  <si>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</si>
  <si>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</si>
  <si>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</si>
  <si>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</si>
  <si>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</si>
  <si>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</si>
  <si>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</si>
  <si>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</si>
  <si>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</si>
  <si>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</si>
  <si>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</si>
  <si>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</si>
  <si>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</si>
  <si>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</si>
  <si>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</si>
  <si>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</si>
  <si>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</si>
  <si>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</si>
  <si>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</si>
  <si>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</si>
  <si>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</si>
  <si>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</si>
  <si>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</si>
  <si>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</si>
  <si>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</si>
  <si>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</si>
  <si>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</si>
  <si>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</si>
  <si>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</si>
  <si>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</si>
  <si>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</si>
  <si>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</si>
  <si>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</si>
  <si>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</si>
  <si>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</si>
  <si>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</si>
  <si>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</si>
  <si>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</si>
  <si>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</si>
  <si>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</si>
  <si>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</si>
  <si>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</si>
  <si>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</si>
  <si>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</si>
  <si>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</si>
  <si>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</si>
  <si>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</si>
  <si>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</si>
  <si>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</si>
  <si>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</si>
  <si>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</si>
  <si>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</si>
  <si>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</si>
  <si>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</si>
  <si>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</si>
  <si>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</si>
  <si>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</si>
  <si>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</si>
  <si>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</si>
  <si>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</si>
  <si>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</si>
  <si>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</si>
  <si>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</si>
  <si>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</si>
  <si>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</si>
  <si>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</si>
  <si>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</si>
  <si>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</si>
  <si>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</si>
  <si>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</si>
  <si>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</si>
  <si>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</si>
  <si>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</si>
  <si>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</si>
  <si>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</si>
  <si>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</si>
  <si>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</si>
  <si>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</si>
  <si>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</si>
  <si>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</si>
  <si>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</si>
  <si>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</si>
  <si>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</si>
  <si>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</si>
  <si>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</si>
  <si>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</si>
  <si>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</si>
  <si>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</si>
  <si>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</si>
  <si>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</si>
  <si>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</si>
  <si>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</si>
  <si>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</si>
  <si>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</si>
  <si>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</si>
  <si>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</si>
  <si>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</si>
  <si>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</si>
  <si>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</si>
  <si>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</si>
  <si>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</si>
  <si>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</si>
  <si>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</si>
  <si>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</si>
  <si>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</si>
  <si>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</si>
  <si>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</si>
  <si>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</si>
  <si>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</si>
  <si>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</si>
  <si>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</si>
  <si>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</si>
  <si>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</si>
  <si>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</si>
  <si>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</si>
  <si>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</si>
  <si>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</si>
  <si>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</si>
  <si>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</si>
  <si>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</si>
  <si>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</si>
  <si>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</si>
  <si>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</si>
  <si>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</si>
  <si>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</si>
  <si>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</si>
  <si>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</si>
  <si>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</si>
  <si>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</si>
  <si>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</si>
  <si>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</si>
  <si>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</si>
  <si>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</si>
  <si>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</si>
  <si>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</si>
  <si>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</si>
  <si>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</si>
  <si>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</si>
  <si>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</si>
  <si>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</si>
  <si>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</si>
  <si>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</si>
  <si>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</si>
  <si>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</si>
  <si>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</si>
  <si>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</si>
  <si>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</si>
  <si>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</si>
  <si>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</si>
  <si>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</si>
  <si>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</si>
  <si>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</si>
  <si>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</si>
  <si>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</si>
  <si>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</si>
  <si>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</si>
  <si>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</si>
  <si>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</si>
  <si>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</si>
  <si>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</si>
  <si>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</si>
  <si>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</si>
  <si>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</si>
  <si>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</si>
  <si>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</si>
  <si>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</si>
  <si>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</si>
  <si>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</si>
  <si>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北海道</t>
  </si>
  <si>
    <t>01100</t>
  </si>
  <si>
    <t>札幌市</t>
  </si>
  <si>
    <t>北海道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</si>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</sst>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188" fontId="15" fillId="0" borderId="1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88</v>
      </c>
      <c r="D7" s="79">
        <f>SUM(D8:D186)</f>
        <v>5431892</v>
      </c>
      <c r="E7" s="79">
        <f>SUM(E8:E186)</f>
        <v>395572</v>
      </c>
      <c r="F7" s="83">
        <f aca="true" t="shared" si="0" ref="F7:F38">IF(D7&gt;0,E7/D7*100,"-")</f>
        <v>7.282398103644182</v>
      </c>
      <c r="G7" s="79">
        <f>SUM(G8:G186)</f>
        <v>392655</v>
      </c>
      <c r="H7" s="79">
        <f>SUM(H8:H186)</f>
        <v>2917</v>
      </c>
      <c r="I7" s="79">
        <f>SUM(I8:I186)</f>
        <v>5036320</v>
      </c>
      <c r="J7" s="83">
        <f aca="true" t="shared" si="1" ref="J7:J38">IF($D7&gt;0,I7/$D7*100,"-")</f>
        <v>92.71760189635582</v>
      </c>
      <c r="K7" s="79">
        <f>SUM(K8:K186)</f>
        <v>4768966</v>
      </c>
      <c r="L7" s="83">
        <f aca="true" t="shared" si="2" ref="L7:L38">IF($D7&gt;0,K7/$D7*100,"-")</f>
        <v>87.79567045883829</v>
      </c>
      <c r="M7" s="79">
        <f>SUM(M8:M186)</f>
        <v>0</v>
      </c>
      <c r="N7" s="83">
        <f aca="true" t="shared" si="3" ref="N7:N38">IF($D7&gt;0,M7/$D7*100,"-")</f>
        <v>0</v>
      </c>
      <c r="O7" s="79">
        <f>SUM(O8:O186)</f>
        <v>267354</v>
      </c>
      <c r="P7" s="79">
        <f>SUM(P8:P186)</f>
        <v>183707</v>
      </c>
      <c r="Q7" s="83">
        <f aca="true" t="shared" si="4" ref="Q7:Q38">IF($D7&gt;0,O7/$D7*100,"-")</f>
        <v>4.921931437517536</v>
      </c>
      <c r="R7" s="79">
        <f>SUM(R8:R186)</f>
        <v>22693</v>
      </c>
      <c r="S7" s="120">
        <f aca="true" t="shared" si="5" ref="S7:Z7">COUNTIF(S8:S186,"○")</f>
        <v>168</v>
      </c>
      <c r="T7" s="120">
        <f t="shared" si="5"/>
        <v>0</v>
      </c>
      <c r="U7" s="120">
        <f t="shared" si="5"/>
        <v>1</v>
      </c>
      <c r="V7" s="120">
        <f t="shared" si="5"/>
        <v>10</v>
      </c>
      <c r="W7" s="120">
        <f t="shared" si="5"/>
        <v>144</v>
      </c>
      <c r="X7" s="120">
        <f t="shared" si="5"/>
        <v>1</v>
      </c>
      <c r="Y7" s="120">
        <f t="shared" si="5"/>
        <v>7</v>
      </c>
      <c r="Z7" s="120">
        <f t="shared" si="5"/>
        <v>27</v>
      </c>
    </row>
    <row r="8" spans="1:26" s="65" customFormat="1" ht="12" customHeight="1">
      <c r="A8" s="63" t="s">
        <v>89</v>
      </c>
      <c r="B8" s="71" t="s">
        <v>90</v>
      </c>
      <c r="C8" s="63" t="s">
        <v>91</v>
      </c>
      <c r="D8" s="80">
        <f aca="true" t="shared" si="6" ref="D8:D39">+SUM(E8,+I8)</f>
        <v>1934941</v>
      </c>
      <c r="E8" s="80">
        <f aca="true" t="shared" si="7" ref="E8:E39">+SUM(G8,+H8)</f>
        <v>7866</v>
      </c>
      <c r="F8" s="84">
        <f t="shared" si="0"/>
        <v>0.4065240232131109</v>
      </c>
      <c r="G8" s="80">
        <v>7866</v>
      </c>
      <c r="H8" s="80">
        <v>0</v>
      </c>
      <c r="I8" s="80">
        <f aca="true" t="shared" si="8" ref="I8:I39">+SUM(K8,+M8,+O8)</f>
        <v>1927075</v>
      </c>
      <c r="J8" s="84">
        <f t="shared" si="1"/>
        <v>99.59347597678689</v>
      </c>
      <c r="K8" s="80">
        <v>1925863</v>
      </c>
      <c r="L8" s="84">
        <f t="shared" si="2"/>
        <v>99.5308384079928</v>
      </c>
      <c r="M8" s="80">
        <v>0</v>
      </c>
      <c r="N8" s="84">
        <f t="shared" si="3"/>
        <v>0</v>
      </c>
      <c r="O8" s="80">
        <v>1212</v>
      </c>
      <c r="P8" s="80">
        <v>1069</v>
      </c>
      <c r="Q8" s="84">
        <f t="shared" si="4"/>
        <v>0.06263756879408726</v>
      </c>
      <c r="R8" s="80">
        <v>9612</v>
      </c>
      <c r="S8" s="72" t="s">
        <v>92</v>
      </c>
      <c r="T8" s="72"/>
      <c r="U8" s="72"/>
      <c r="V8" s="72"/>
      <c r="W8" s="73" t="s">
        <v>92</v>
      </c>
      <c r="X8" s="73"/>
      <c r="Y8" s="73"/>
      <c r="Z8" s="73"/>
    </row>
    <row r="9" spans="1:26" s="65" customFormat="1" ht="12" customHeight="1">
      <c r="A9" s="63" t="s">
        <v>93</v>
      </c>
      <c r="B9" s="64" t="s">
        <v>94</v>
      </c>
      <c r="C9" s="63" t="s">
        <v>95</v>
      </c>
      <c r="D9" s="80">
        <f t="shared" si="6"/>
        <v>272146</v>
      </c>
      <c r="E9" s="80">
        <f t="shared" si="7"/>
        <v>34388</v>
      </c>
      <c r="F9" s="84">
        <f t="shared" si="0"/>
        <v>12.635864572692599</v>
      </c>
      <c r="G9" s="80">
        <v>34388</v>
      </c>
      <c r="H9" s="80">
        <v>0</v>
      </c>
      <c r="I9" s="80">
        <f t="shared" si="8"/>
        <v>237758</v>
      </c>
      <c r="J9" s="84">
        <f t="shared" si="1"/>
        <v>87.3641354273074</v>
      </c>
      <c r="K9" s="80">
        <v>231510</v>
      </c>
      <c r="L9" s="84">
        <f t="shared" si="2"/>
        <v>85.06830892241665</v>
      </c>
      <c r="M9" s="80">
        <v>0</v>
      </c>
      <c r="N9" s="84">
        <f t="shared" si="3"/>
        <v>0</v>
      </c>
      <c r="O9" s="80">
        <v>6248</v>
      </c>
      <c r="P9" s="80">
        <v>3007</v>
      </c>
      <c r="Q9" s="84">
        <f t="shared" si="4"/>
        <v>2.295826504890757</v>
      </c>
      <c r="R9" s="80">
        <v>810</v>
      </c>
      <c r="S9" s="72" t="s">
        <v>92</v>
      </c>
      <c r="T9" s="72"/>
      <c r="U9" s="72"/>
      <c r="V9" s="72"/>
      <c r="W9" s="72" t="s">
        <v>92</v>
      </c>
      <c r="X9" s="72"/>
      <c r="Y9" s="72"/>
      <c r="Z9" s="72"/>
    </row>
    <row r="10" spans="1:26" s="65" customFormat="1" ht="12" customHeight="1">
      <c r="A10" s="63" t="s">
        <v>93</v>
      </c>
      <c r="B10" s="64" t="s">
        <v>96</v>
      </c>
      <c r="C10" s="63" t="s">
        <v>97</v>
      </c>
      <c r="D10" s="80">
        <f t="shared" si="6"/>
        <v>124122</v>
      </c>
      <c r="E10" s="80">
        <f t="shared" si="7"/>
        <v>4103</v>
      </c>
      <c r="F10" s="84">
        <f t="shared" si="0"/>
        <v>3.305618665506518</v>
      </c>
      <c r="G10" s="80">
        <v>4103</v>
      </c>
      <c r="H10" s="80">
        <v>0</v>
      </c>
      <c r="I10" s="80">
        <f t="shared" si="8"/>
        <v>120019</v>
      </c>
      <c r="J10" s="84">
        <f t="shared" si="1"/>
        <v>96.69438133449349</v>
      </c>
      <c r="K10" s="80">
        <v>118655</v>
      </c>
      <c r="L10" s="84">
        <f t="shared" si="2"/>
        <v>95.59546252880232</v>
      </c>
      <c r="M10" s="80">
        <v>0</v>
      </c>
      <c r="N10" s="84">
        <f t="shared" si="3"/>
        <v>0</v>
      </c>
      <c r="O10" s="80">
        <v>1364</v>
      </c>
      <c r="P10" s="80">
        <v>272</v>
      </c>
      <c r="Q10" s="84">
        <f t="shared" si="4"/>
        <v>1.0989188056911747</v>
      </c>
      <c r="R10" s="80">
        <v>464</v>
      </c>
      <c r="S10" s="72" t="s">
        <v>92</v>
      </c>
      <c r="T10" s="72"/>
      <c r="U10" s="72"/>
      <c r="V10" s="72"/>
      <c r="W10" s="73" t="s">
        <v>92</v>
      </c>
      <c r="X10" s="73"/>
      <c r="Y10" s="73"/>
      <c r="Z10" s="73"/>
    </row>
    <row r="11" spans="1:26" s="65" customFormat="1" ht="12" customHeight="1">
      <c r="A11" s="63" t="s">
        <v>93</v>
      </c>
      <c r="B11" s="64" t="s">
        <v>98</v>
      </c>
      <c r="C11" s="63" t="s">
        <v>99</v>
      </c>
      <c r="D11" s="80">
        <f t="shared" si="6"/>
        <v>347450</v>
      </c>
      <c r="E11" s="80">
        <f t="shared" si="7"/>
        <v>7748</v>
      </c>
      <c r="F11" s="84">
        <f t="shared" si="0"/>
        <v>2.2299611454885593</v>
      </c>
      <c r="G11" s="80">
        <v>7748</v>
      </c>
      <c r="H11" s="80">
        <v>0</v>
      </c>
      <c r="I11" s="80">
        <f t="shared" si="8"/>
        <v>339702</v>
      </c>
      <c r="J11" s="84">
        <f t="shared" si="1"/>
        <v>97.77003885451144</v>
      </c>
      <c r="K11" s="80">
        <v>325073</v>
      </c>
      <c r="L11" s="84">
        <f t="shared" si="2"/>
        <v>93.55964887034106</v>
      </c>
      <c r="M11" s="80">
        <v>0</v>
      </c>
      <c r="N11" s="84">
        <f t="shared" si="3"/>
        <v>0</v>
      </c>
      <c r="O11" s="80">
        <v>14629</v>
      </c>
      <c r="P11" s="80">
        <v>6602</v>
      </c>
      <c r="Q11" s="84">
        <f t="shared" si="4"/>
        <v>4.2103899841703845</v>
      </c>
      <c r="R11" s="80">
        <v>681</v>
      </c>
      <c r="S11" s="72" t="s">
        <v>92</v>
      </c>
      <c r="T11" s="72"/>
      <c r="U11" s="72"/>
      <c r="V11" s="72"/>
      <c r="W11" s="73"/>
      <c r="X11" s="73"/>
      <c r="Y11" s="73"/>
      <c r="Z11" s="73" t="s">
        <v>92</v>
      </c>
    </row>
    <row r="12" spans="1:26" s="65" customFormat="1" ht="12" customHeight="1">
      <c r="A12" s="66" t="s">
        <v>93</v>
      </c>
      <c r="B12" s="67" t="s">
        <v>100</v>
      </c>
      <c r="C12" s="66" t="s">
        <v>101</v>
      </c>
      <c r="D12" s="81">
        <f t="shared" si="6"/>
        <v>90068</v>
      </c>
      <c r="E12" s="81">
        <f t="shared" si="7"/>
        <v>3075</v>
      </c>
      <c r="F12" s="104">
        <f t="shared" si="0"/>
        <v>3.4140871341652974</v>
      </c>
      <c r="G12" s="81">
        <v>3075</v>
      </c>
      <c r="H12" s="81">
        <v>0</v>
      </c>
      <c r="I12" s="81">
        <f t="shared" si="8"/>
        <v>86993</v>
      </c>
      <c r="J12" s="104">
        <f t="shared" si="1"/>
        <v>96.5859128658347</v>
      </c>
      <c r="K12" s="81">
        <v>83705</v>
      </c>
      <c r="L12" s="104">
        <f t="shared" si="2"/>
        <v>92.93533774481503</v>
      </c>
      <c r="M12" s="81">
        <v>0</v>
      </c>
      <c r="N12" s="104">
        <f t="shared" si="3"/>
        <v>0</v>
      </c>
      <c r="O12" s="81">
        <v>3288</v>
      </c>
      <c r="P12" s="81">
        <v>162</v>
      </c>
      <c r="Q12" s="104">
        <f t="shared" si="4"/>
        <v>3.6505751210196737</v>
      </c>
      <c r="R12" s="81">
        <v>282</v>
      </c>
      <c r="S12" s="74" t="s">
        <v>92</v>
      </c>
      <c r="T12" s="74"/>
      <c r="U12" s="74"/>
      <c r="V12" s="74"/>
      <c r="W12" s="74" t="s">
        <v>92</v>
      </c>
      <c r="X12" s="74"/>
      <c r="Y12" s="74"/>
      <c r="Z12" s="74"/>
    </row>
    <row r="13" spans="1:26" s="65" customFormat="1" ht="12" customHeight="1">
      <c r="A13" s="66" t="s">
        <v>93</v>
      </c>
      <c r="B13" s="67" t="s">
        <v>102</v>
      </c>
      <c r="C13" s="66" t="s">
        <v>103</v>
      </c>
      <c r="D13" s="81">
        <f t="shared" si="6"/>
        <v>178698</v>
      </c>
      <c r="E13" s="81">
        <f t="shared" si="7"/>
        <v>10889</v>
      </c>
      <c r="F13" s="104">
        <f t="shared" si="0"/>
        <v>6.093520912377307</v>
      </c>
      <c r="G13" s="81">
        <v>10889</v>
      </c>
      <c r="H13" s="81">
        <v>0</v>
      </c>
      <c r="I13" s="81">
        <f t="shared" si="8"/>
        <v>167809</v>
      </c>
      <c r="J13" s="104">
        <f t="shared" si="1"/>
        <v>93.9064790876227</v>
      </c>
      <c r="K13" s="81">
        <v>167134</v>
      </c>
      <c r="L13" s="104">
        <f t="shared" si="2"/>
        <v>93.52874682425097</v>
      </c>
      <c r="M13" s="81">
        <v>0</v>
      </c>
      <c r="N13" s="104">
        <f t="shared" si="3"/>
        <v>0</v>
      </c>
      <c r="O13" s="81">
        <v>675</v>
      </c>
      <c r="P13" s="81">
        <v>551</v>
      </c>
      <c r="Q13" s="104">
        <f t="shared" si="4"/>
        <v>0.3777322633717221</v>
      </c>
      <c r="R13" s="81">
        <v>468</v>
      </c>
      <c r="S13" s="74" t="s">
        <v>92</v>
      </c>
      <c r="T13" s="74"/>
      <c r="U13" s="74"/>
      <c r="V13" s="74"/>
      <c r="W13" s="74" t="s">
        <v>92</v>
      </c>
      <c r="X13" s="74"/>
      <c r="Y13" s="74"/>
      <c r="Z13" s="74"/>
    </row>
    <row r="14" spans="1:26" s="65" customFormat="1" ht="12" customHeight="1">
      <c r="A14" s="66" t="s">
        <v>93</v>
      </c>
      <c r="B14" s="67" t="s">
        <v>104</v>
      </c>
      <c r="C14" s="66" t="s">
        <v>105</v>
      </c>
      <c r="D14" s="81">
        <f t="shared" si="6"/>
        <v>168843</v>
      </c>
      <c r="E14" s="81">
        <f t="shared" si="7"/>
        <v>5669</v>
      </c>
      <c r="F14" s="104">
        <f t="shared" si="0"/>
        <v>3.357557020427261</v>
      </c>
      <c r="G14" s="81">
        <v>5669</v>
      </c>
      <c r="H14" s="81">
        <v>0</v>
      </c>
      <c r="I14" s="81">
        <f t="shared" si="8"/>
        <v>163174</v>
      </c>
      <c r="J14" s="104">
        <f t="shared" si="1"/>
        <v>96.64244297957273</v>
      </c>
      <c r="K14" s="81">
        <v>160703</v>
      </c>
      <c r="L14" s="104">
        <f t="shared" si="2"/>
        <v>95.17895322873913</v>
      </c>
      <c r="M14" s="81">
        <v>0</v>
      </c>
      <c r="N14" s="104">
        <f t="shared" si="3"/>
        <v>0</v>
      </c>
      <c r="O14" s="81">
        <v>2471</v>
      </c>
      <c r="P14" s="81">
        <v>2420</v>
      </c>
      <c r="Q14" s="104">
        <f t="shared" si="4"/>
        <v>1.4634897508336147</v>
      </c>
      <c r="R14" s="81">
        <v>499</v>
      </c>
      <c r="S14" s="74" t="s">
        <v>92</v>
      </c>
      <c r="T14" s="74"/>
      <c r="U14" s="74"/>
      <c r="V14" s="74"/>
      <c r="W14" s="74"/>
      <c r="X14" s="74"/>
      <c r="Y14" s="74"/>
      <c r="Z14" s="74" t="s">
        <v>92</v>
      </c>
    </row>
    <row r="15" spans="1:26" s="65" customFormat="1" ht="12" customHeight="1">
      <c r="A15" s="66" t="s">
        <v>93</v>
      </c>
      <c r="B15" s="67" t="s">
        <v>106</v>
      </c>
      <c r="C15" s="66" t="s">
        <v>107</v>
      </c>
      <c r="D15" s="81">
        <f t="shared" si="6"/>
        <v>122295</v>
      </c>
      <c r="E15" s="81">
        <f t="shared" si="7"/>
        <v>5760</v>
      </c>
      <c r="F15" s="104">
        <f t="shared" si="0"/>
        <v>4.7099227278302465</v>
      </c>
      <c r="G15" s="81">
        <v>5760</v>
      </c>
      <c r="H15" s="81">
        <v>0</v>
      </c>
      <c r="I15" s="81">
        <f t="shared" si="8"/>
        <v>116535</v>
      </c>
      <c r="J15" s="104">
        <f t="shared" si="1"/>
        <v>95.29007727216975</v>
      </c>
      <c r="K15" s="81">
        <v>113152</v>
      </c>
      <c r="L15" s="104">
        <f t="shared" si="2"/>
        <v>92.5238153644875</v>
      </c>
      <c r="M15" s="81">
        <v>0</v>
      </c>
      <c r="N15" s="104">
        <f t="shared" si="3"/>
        <v>0</v>
      </c>
      <c r="O15" s="81">
        <v>3383</v>
      </c>
      <c r="P15" s="81">
        <v>2707</v>
      </c>
      <c r="Q15" s="104">
        <f t="shared" si="4"/>
        <v>2.7662619076822437</v>
      </c>
      <c r="R15" s="81">
        <v>334</v>
      </c>
      <c r="S15" s="74" t="s">
        <v>92</v>
      </c>
      <c r="T15" s="74"/>
      <c r="U15" s="74"/>
      <c r="V15" s="74"/>
      <c r="W15" s="74" t="s">
        <v>92</v>
      </c>
      <c r="X15" s="74"/>
      <c r="Y15" s="74"/>
      <c r="Z15" s="74"/>
    </row>
    <row r="16" spans="1:26" s="65" customFormat="1" ht="12" customHeight="1">
      <c r="A16" s="66" t="s">
        <v>93</v>
      </c>
      <c r="B16" s="67" t="s">
        <v>108</v>
      </c>
      <c r="C16" s="66" t="s">
        <v>109</v>
      </c>
      <c r="D16" s="81">
        <f t="shared" si="6"/>
        <v>9584</v>
      </c>
      <c r="E16" s="81">
        <f t="shared" si="7"/>
        <v>4304</v>
      </c>
      <c r="F16" s="104">
        <f t="shared" si="0"/>
        <v>44.90818030050083</v>
      </c>
      <c r="G16" s="81">
        <v>4304</v>
      </c>
      <c r="H16" s="81">
        <v>0</v>
      </c>
      <c r="I16" s="81">
        <f t="shared" si="8"/>
        <v>5280</v>
      </c>
      <c r="J16" s="104">
        <f t="shared" si="1"/>
        <v>55.09181969949917</v>
      </c>
      <c r="K16" s="81">
        <v>2306</v>
      </c>
      <c r="L16" s="104">
        <f t="shared" si="2"/>
        <v>24.06093489148581</v>
      </c>
      <c r="M16" s="81">
        <v>0</v>
      </c>
      <c r="N16" s="104">
        <f t="shared" si="3"/>
        <v>0</v>
      </c>
      <c r="O16" s="81">
        <v>2974</v>
      </c>
      <c r="P16" s="81">
        <v>2432</v>
      </c>
      <c r="Q16" s="104">
        <f t="shared" si="4"/>
        <v>31.030884808013354</v>
      </c>
      <c r="R16" s="81">
        <v>75</v>
      </c>
      <c r="S16" s="74" t="s">
        <v>92</v>
      </c>
      <c r="T16" s="74"/>
      <c r="U16" s="74"/>
      <c r="V16" s="74"/>
      <c r="W16" s="74" t="s">
        <v>92</v>
      </c>
      <c r="X16" s="74"/>
      <c r="Y16" s="74"/>
      <c r="Z16" s="74"/>
    </row>
    <row r="17" spans="1:26" s="65" customFormat="1" ht="12" customHeight="1">
      <c r="A17" s="66" t="s">
        <v>93</v>
      </c>
      <c r="B17" s="67" t="s">
        <v>110</v>
      </c>
      <c r="C17" s="66" t="s">
        <v>111</v>
      </c>
      <c r="D17" s="81">
        <f t="shared" si="6"/>
        <v>86294</v>
      </c>
      <c r="E17" s="81">
        <f t="shared" si="7"/>
        <v>6366</v>
      </c>
      <c r="F17" s="104">
        <f t="shared" si="0"/>
        <v>7.377106171923888</v>
      </c>
      <c r="G17" s="81">
        <v>6366</v>
      </c>
      <c r="H17" s="81">
        <v>0</v>
      </c>
      <c r="I17" s="81">
        <f t="shared" si="8"/>
        <v>79928</v>
      </c>
      <c r="J17" s="104">
        <f t="shared" si="1"/>
        <v>92.62289382807612</v>
      </c>
      <c r="K17" s="81">
        <v>72982</v>
      </c>
      <c r="L17" s="104">
        <f t="shared" si="2"/>
        <v>84.57366676709852</v>
      </c>
      <c r="M17" s="81">
        <v>0</v>
      </c>
      <c r="N17" s="104">
        <f t="shared" si="3"/>
        <v>0</v>
      </c>
      <c r="O17" s="81">
        <v>6946</v>
      </c>
      <c r="P17" s="81">
        <v>6194</v>
      </c>
      <c r="Q17" s="104">
        <f t="shared" si="4"/>
        <v>8.04922706097759</v>
      </c>
      <c r="R17" s="81">
        <v>123</v>
      </c>
      <c r="S17" s="74" t="s">
        <v>92</v>
      </c>
      <c r="T17" s="74"/>
      <c r="U17" s="74"/>
      <c r="V17" s="74"/>
      <c r="W17" s="74"/>
      <c r="X17" s="74"/>
      <c r="Y17" s="74" t="s">
        <v>92</v>
      </c>
      <c r="Z17" s="74"/>
    </row>
    <row r="18" spans="1:26" s="65" customFormat="1" ht="12" customHeight="1">
      <c r="A18" s="66" t="s">
        <v>93</v>
      </c>
      <c r="B18" s="67" t="s">
        <v>112</v>
      </c>
      <c r="C18" s="66" t="s">
        <v>113</v>
      </c>
      <c r="D18" s="81">
        <f t="shared" si="6"/>
        <v>37614</v>
      </c>
      <c r="E18" s="81">
        <f t="shared" si="7"/>
        <v>1512</v>
      </c>
      <c r="F18" s="104">
        <f t="shared" si="0"/>
        <v>4.019779869197639</v>
      </c>
      <c r="G18" s="81">
        <v>1512</v>
      </c>
      <c r="H18" s="81">
        <v>0</v>
      </c>
      <c r="I18" s="81">
        <f t="shared" si="8"/>
        <v>36102</v>
      </c>
      <c r="J18" s="104">
        <f t="shared" si="1"/>
        <v>95.98022013080237</v>
      </c>
      <c r="K18" s="81">
        <v>34105</v>
      </c>
      <c r="L18" s="104">
        <f t="shared" si="2"/>
        <v>90.67102674536078</v>
      </c>
      <c r="M18" s="81">
        <v>0</v>
      </c>
      <c r="N18" s="104">
        <f t="shared" si="3"/>
        <v>0</v>
      </c>
      <c r="O18" s="81">
        <v>1997</v>
      </c>
      <c r="P18" s="81">
        <v>1434</v>
      </c>
      <c r="Q18" s="104">
        <f t="shared" si="4"/>
        <v>5.30919338544159</v>
      </c>
      <c r="R18" s="81">
        <v>190</v>
      </c>
      <c r="S18" s="74" t="s">
        <v>92</v>
      </c>
      <c r="T18" s="74"/>
      <c r="U18" s="74"/>
      <c r="V18" s="74"/>
      <c r="W18" s="74" t="s">
        <v>92</v>
      </c>
      <c r="X18" s="74"/>
      <c r="Y18" s="74"/>
      <c r="Z18" s="74"/>
    </row>
    <row r="19" spans="1:26" s="65" customFormat="1" ht="12" customHeight="1">
      <c r="A19" s="66" t="s">
        <v>93</v>
      </c>
      <c r="B19" s="67" t="s">
        <v>114</v>
      </c>
      <c r="C19" s="66" t="s">
        <v>115</v>
      </c>
      <c r="D19" s="81">
        <f t="shared" si="6"/>
        <v>23023</v>
      </c>
      <c r="E19" s="81">
        <f t="shared" si="7"/>
        <v>3715</v>
      </c>
      <c r="F19" s="104">
        <f t="shared" si="0"/>
        <v>16.13603787516831</v>
      </c>
      <c r="G19" s="81">
        <v>3715</v>
      </c>
      <c r="H19" s="81">
        <v>0</v>
      </c>
      <c r="I19" s="81">
        <f t="shared" si="8"/>
        <v>19308</v>
      </c>
      <c r="J19" s="104">
        <f t="shared" si="1"/>
        <v>83.86396212483169</v>
      </c>
      <c r="K19" s="81">
        <v>16608</v>
      </c>
      <c r="L19" s="104">
        <f t="shared" si="2"/>
        <v>72.13655909308083</v>
      </c>
      <c r="M19" s="81">
        <v>0</v>
      </c>
      <c r="N19" s="104">
        <f t="shared" si="3"/>
        <v>0</v>
      </c>
      <c r="O19" s="81">
        <v>2700</v>
      </c>
      <c r="P19" s="81">
        <v>1175</v>
      </c>
      <c r="Q19" s="104">
        <f t="shared" si="4"/>
        <v>11.727403031750857</v>
      </c>
      <c r="R19" s="81">
        <v>92</v>
      </c>
      <c r="S19" s="74" t="s">
        <v>92</v>
      </c>
      <c r="T19" s="74"/>
      <c r="U19" s="74"/>
      <c r="V19" s="74"/>
      <c r="W19" s="74" t="s">
        <v>92</v>
      </c>
      <c r="X19" s="74"/>
      <c r="Y19" s="74"/>
      <c r="Z19" s="74"/>
    </row>
    <row r="20" spans="1:26" s="65" customFormat="1" ht="12" customHeight="1">
      <c r="A20" s="66" t="s">
        <v>93</v>
      </c>
      <c r="B20" s="67" t="s">
        <v>116</v>
      </c>
      <c r="C20" s="66" t="s">
        <v>117</v>
      </c>
      <c r="D20" s="81">
        <f t="shared" si="6"/>
        <v>174136</v>
      </c>
      <c r="E20" s="81">
        <f t="shared" si="7"/>
        <v>1387</v>
      </c>
      <c r="F20" s="104">
        <f t="shared" si="0"/>
        <v>0.7965038820232463</v>
      </c>
      <c r="G20" s="81">
        <v>1387</v>
      </c>
      <c r="H20" s="81">
        <v>0</v>
      </c>
      <c r="I20" s="81">
        <f t="shared" si="8"/>
        <v>172749</v>
      </c>
      <c r="J20" s="104">
        <f t="shared" si="1"/>
        <v>99.20349611797675</v>
      </c>
      <c r="K20" s="81">
        <v>171792</v>
      </c>
      <c r="L20" s="104">
        <f t="shared" si="2"/>
        <v>98.65392566729453</v>
      </c>
      <c r="M20" s="81">
        <v>0</v>
      </c>
      <c r="N20" s="104">
        <f t="shared" si="3"/>
        <v>0</v>
      </c>
      <c r="O20" s="81">
        <v>957</v>
      </c>
      <c r="P20" s="81">
        <v>957</v>
      </c>
      <c r="Q20" s="104">
        <f t="shared" si="4"/>
        <v>0.5495704506822254</v>
      </c>
      <c r="R20" s="81">
        <v>438</v>
      </c>
      <c r="S20" s="74" t="s">
        <v>92</v>
      </c>
      <c r="T20" s="74"/>
      <c r="U20" s="74"/>
      <c r="V20" s="74"/>
      <c r="W20" s="74" t="s">
        <v>92</v>
      </c>
      <c r="X20" s="74"/>
      <c r="Y20" s="74"/>
      <c r="Z20" s="74"/>
    </row>
    <row r="21" spans="1:26" s="65" customFormat="1" ht="12" customHeight="1">
      <c r="A21" s="66" t="s">
        <v>93</v>
      </c>
      <c r="B21" s="67" t="s">
        <v>118</v>
      </c>
      <c r="C21" s="66" t="s">
        <v>119</v>
      </c>
      <c r="D21" s="81">
        <f t="shared" si="6"/>
        <v>36945</v>
      </c>
      <c r="E21" s="81">
        <f t="shared" si="7"/>
        <v>1267</v>
      </c>
      <c r="F21" s="104">
        <f t="shared" si="0"/>
        <v>3.4294221139531733</v>
      </c>
      <c r="G21" s="81">
        <v>1267</v>
      </c>
      <c r="H21" s="81">
        <v>0</v>
      </c>
      <c r="I21" s="81">
        <f t="shared" si="8"/>
        <v>35678</v>
      </c>
      <c r="J21" s="104">
        <f t="shared" si="1"/>
        <v>96.57057788604682</v>
      </c>
      <c r="K21" s="81">
        <v>31429</v>
      </c>
      <c r="L21" s="104">
        <f t="shared" si="2"/>
        <v>85.06969820002706</v>
      </c>
      <c r="M21" s="81">
        <v>0</v>
      </c>
      <c r="N21" s="104">
        <f t="shared" si="3"/>
        <v>0</v>
      </c>
      <c r="O21" s="81">
        <v>4249</v>
      </c>
      <c r="P21" s="81">
        <v>1340</v>
      </c>
      <c r="Q21" s="104">
        <f t="shared" si="4"/>
        <v>11.50087968601976</v>
      </c>
      <c r="R21" s="81">
        <v>358</v>
      </c>
      <c r="S21" s="74" t="s">
        <v>92</v>
      </c>
      <c r="T21" s="74"/>
      <c r="U21" s="74"/>
      <c r="V21" s="74"/>
      <c r="W21" s="74" t="s">
        <v>92</v>
      </c>
      <c r="X21" s="74"/>
      <c r="Y21" s="74"/>
      <c r="Z21" s="74"/>
    </row>
    <row r="22" spans="1:26" s="65" customFormat="1" ht="12" customHeight="1">
      <c r="A22" s="66" t="s">
        <v>93</v>
      </c>
      <c r="B22" s="67" t="s">
        <v>120</v>
      </c>
      <c r="C22" s="66" t="s">
        <v>121</v>
      </c>
      <c r="D22" s="81">
        <f t="shared" si="6"/>
        <v>24085</v>
      </c>
      <c r="E22" s="81">
        <f t="shared" si="7"/>
        <v>4931</v>
      </c>
      <c r="F22" s="104">
        <f t="shared" si="0"/>
        <v>20.47332364542246</v>
      </c>
      <c r="G22" s="81">
        <v>4931</v>
      </c>
      <c r="H22" s="81">
        <v>0</v>
      </c>
      <c r="I22" s="81">
        <f t="shared" si="8"/>
        <v>19154</v>
      </c>
      <c r="J22" s="104">
        <f t="shared" si="1"/>
        <v>79.52667635457755</v>
      </c>
      <c r="K22" s="81">
        <v>17569</v>
      </c>
      <c r="L22" s="104">
        <f t="shared" si="2"/>
        <v>72.94581689848454</v>
      </c>
      <c r="M22" s="81">
        <v>0</v>
      </c>
      <c r="N22" s="104">
        <f t="shared" si="3"/>
        <v>0</v>
      </c>
      <c r="O22" s="81">
        <v>1585</v>
      </c>
      <c r="P22" s="81">
        <v>1585</v>
      </c>
      <c r="Q22" s="104">
        <f t="shared" si="4"/>
        <v>6.580859456093004</v>
      </c>
      <c r="R22" s="81">
        <v>46</v>
      </c>
      <c r="S22" s="74" t="s">
        <v>92</v>
      </c>
      <c r="T22" s="74"/>
      <c r="U22" s="74"/>
      <c r="V22" s="74"/>
      <c r="W22" s="74"/>
      <c r="X22" s="74"/>
      <c r="Y22" s="74"/>
      <c r="Z22" s="74" t="s">
        <v>92</v>
      </c>
    </row>
    <row r="23" spans="1:26" s="65" customFormat="1" ht="12" customHeight="1">
      <c r="A23" s="66" t="s">
        <v>93</v>
      </c>
      <c r="B23" s="67" t="s">
        <v>122</v>
      </c>
      <c r="C23" s="66" t="s">
        <v>123</v>
      </c>
      <c r="D23" s="81">
        <f t="shared" si="6"/>
        <v>15208</v>
      </c>
      <c r="E23" s="81">
        <f t="shared" si="7"/>
        <v>3525</v>
      </c>
      <c r="F23" s="104">
        <f t="shared" si="0"/>
        <v>23.17859021567596</v>
      </c>
      <c r="G23" s="81">
        <v>3525</v>
      </c>
      <c r="H23" s="81">
        <v>0</v>
      </c>
      <c r="I23" s="81">
        <f t="shared" si="8"/>
        <v>11683</v>
      </c>
      <c r="J23" s="104">
        <f t="shared" si="1"/>
        <v>76.82140978432403</v>
      </c>
      <c r="K23" s="81">
        <v>11134</v>
      </c>
      <c r="L23" s="104">
        <f t="shared" si="2"/>
        <v>73.211467648606</v>
      </c>
      <c r="M23" s="81">
        <v>0</v>
      </c>
      <c r="N23" s="104">
        <f t="shared" si="3"/>
        <v>0</v>
      </c>
      <c r="O23" s="81">
        <v>549</v>
      </c>
      <c r="P23" s="81">
        <v>322</v>
      </c>
      <c r="Q23" s="104">
        <f t="shared" si="4"/>
        <v>3.6099421357180432</v>
      </c>
      <c r="R23" s="81">
        <v>48</v>
      </c>
      <c r="S23" s="74" t="s">
        <v>92</v>
      </c>
      <c r="T23" s="74"/>
      <c r="U23" s="74"/>
      <c r="V23" s="74"/>
      <c r="W23" s="74" t="s">
        <v>92</v>
      </c>
      <c r="X23" s="74"/>
      <c r="Y23" s="74"/>
      <c r="Z23" s="74"/>
    </row>
    <row r="24" spans="1:26" s="65" customFormat="1" ht="12" customHeight="1">
      <c r="A24" s="66" t="s">
        <v>93</v>
      </c>
      <c r="B24" s="67" t="s">
        <v>124</v>
      </c>
      <c r="C24" s="66" t="s">
        <v>125</v>
      </c>
      <c r="D24" s="81">
        <f t="shared" si="6"/>
        <v>120335</v>
      </c>
      <c r="E24" s="81">
        <f t="shared" si="7"/>
        <v>1220</v>
      </c>
      <c r="F24" s="104">
        <f t="shared" si="0"/>
        <v>1.0138363734574314</v>
      </c>
      <c r="G24" s="81">
        <v>1220</v>
      </c>
      <c r="H24" s="81">
        <v>0</v>
      </c>
      <c r="I24" s="81">
        <f t="shared" si="8"/>
        <v>119115</v>
      </c>
      <c r="J24" s="104">
        <f t="shared" si="1"/>
        <v>98.98616362654256</v>
      </c>
      <c r="K24" s="81">
        <v>116732</v>
      </c>
      <c r="L24" s="104">
        <f t="shared" si="2"/>
        <v>97.00585864461712</v>
      </c>
      <c r="M24" s="81">
        <v>0</v>
      </c>
      <c r="N24" s="104">
        <f t="shared" si="3"/>
        <v>0</v>
      </c>
      <c r="O24" s="81">
        <v>2383</v>
      </c>
      <c r="P24" s="81">
        <v>1676</v>
      </c>
      <c r="Q24" s="104">
        <f t="shared" si="4"/>
        <v>1.9803049819254581</v>
      </c>
      <c r="R24" s="81">
        <v>386</v>
      </c>
      <c r="S24" s="74" t="s">
        <v>92</v>
      </c>
      <c r="T24" s="74"/>
      <c r="U24" s="74"/>
      <c r="V24" s="74"/>
      <c r="W24" s="74" t="s">
        <v>92</v>
      </c>
      <c r="X24" s="74"/>
      <c r="Y24" s="74"/>
      <c r="Z24" s="74"/>
    </row>
    <row r="25" spans="1:26" s="65" customFormat="1" ht="12" customHeight="1">
      <c r="A25" s="66" t="s">
        <v>93</v>
      </c>
      <c r="B25" s="67" t="s">
        <v>126</v>
      </c>
      <c r="C25" s="66" t="s">
        <v>127</v>
      </c>
      <c r="D25" s="81">
        <f t="shared" si="6"/>
        <v>11437</v>
      </c>
      <c r="E25" s="81">
        <f t="shared" si="7"/>
        <v>2678</v>
      </c>
      <c r="F25" s="104">
        <f t="shared" si="0"/>
        <v>23.41523126694063</v>
      </c>
      <c r="G25" s="81">
        <v>2678</v>
      </c>
      <c r="H25" s="81">
        <v>0</v>
      </c>
      <c r="I25" s="81">
        <f t="shared" si="8"/>
        <v>8759</v>
      </c>
      <c r="J25" s="104">
        <f t="shared" si="1"/>
        <v>76.58476873305938</v>
      </c>
      <c r="K25" s="81">
        <v>8175</v>
      </c>
      <c r="L25" s="104">
        <f t="shared" si="2"/>
        <v>71.4785345807467</v>
      </c>
      <c r="M25" s="81">
        <v>0</v>
      </c>
      <c r="N25" s="104">
        <f t="shared" si="3"/>
        <v>0</v>
      </c>
      <c r="O25" s="81">
        <v>584</v>
      </c>
      <c r="P25" s="81">
        <v>314</v>
      </c>
      <c r="Q25" s="104">
        <f t="shared" si="4"/>
        <v>5.106234152312669</v>
      </c>
      <c r="R25" s="81">
        <v>51</v>
      </c>
      <c r="S25" s="74" t="s">
        <v>92</v>
      </c>
      <c r="T25" s="74"/>
      <c r="U25" s="74"/>
      <c r="V25" s="74"/>
      <c r="W25" s="74" t="s">
        <v>92</v>
      </c>
      <c r="X25" s="74"/>
      <c r="Y25" s="74"/>
      <c r="Z25" s="74"/>
    </row>
    <row r="26" spans="1:26" s="65" customFormat="1" ht="12" customHeight="1">
      <c r="A26" s="66" t="s">
        <v>93</v>
      </c>
      <c r="B26" s="67" t="s">
        <v>128</v>
      </c>
      <c r="C26" s="66" t="s">
        <v>129</v>
      </c>
      <c r="D26" s="81">
        <f t="shared" si="6"/>
        <v>23787</v>
      </c>
      <c r="E26" s="81">
        <f t="shared" si="7"/>
        <v>2640</v>
      </c>
      <c r="F26" s="104">
        <f t="shared" si="0"/>
        <v>11.098499180224493</v>
      </c>
      <c r="G26" s="81">
        <v>2640</v>
      </c>
      <c r="H26" s="81">
        <v>0</v>
      </c>
      <c r="I26" s="81">
        <f t="shared" si="8"/>
        <v>21147</v>
      </c>
      <c r="J26" s="104">
        <f t="shared" si="1"/>
        <v>88.9015008197755</v>
      </c>
      <c r="K26" s="81">
        <v>20547</v>
      </c>
      <c r="L26" s="104">
        <f t="shared" si="2"/>
        <v>86.37911464245175</v>
      </c>
      <c r="M26" s="81">
        <v>0</v>
      </c>
      <c r="N26" s="104">
        <f t="shared" si="3"/>
        <v>0</v>
      </c>
      <c r="O26" s="81">
        <v>600</v>
      </c>
      <c r="P26" s="81">
        <v>411</v>
      </c>
      <c r="Q26" s="104">
        <f t="shared" si="4"/>
        <v>2.522386177323748</v>
      </c>
      <c r="R26" s="81">
        <v>335</v>
      </c>
      <c r="S26" s="74" t="s">
        <v>92</v>
      </c>
      <c r="T26" s="74"/>
      <c r="U26" s="74"/>
      <c r="V26" s="74"/>
      <c r="W26" s="74" t="s">
        <v>92</v>
      </c>
      <c r="X26" s="74"/>
      <c r="Y26" s="74"/>
      <c r="Z26" s="74"/>
    </row>
    <row r="27" spans="1:26" s="65" customFormat="1" ht="12" customHeight="1">
      <c r="A27" s="66" t="s">
        <v>93</v>
      </c>
      <c r="B27" s="67" t="s">
        <v>130</v>
      </c>
      <c r="C27" s="66" t="s">
        <v>131</v>
      </c>
      <c r="D27" s="81">
        <f t="shared" si="6"/>
        <v>20504</v>
      </c>
      <c r="E27" s="81">
        <f t="shared" si="7"/>
        <v>1441</v>
      </c>
      <c r="F27" s="104">
        <f t="shared" si="0"/>
        <v>7.027896995708155</v>
      </c>
      <c r="G27" s="81">
        <v>1441</v>
      </c>
      <c r="H27" s="81">
        <v>0</v>
      </c>
      <c r="I27" s="81">
        <f t="shared" si="8"/>
        <v>19063</v>
      </c>
      <c r="J27" s="104">
        <f t="shared" si="1"/>
        <v>92.97210300429185</v>
      </c>
      <c r="K27" s="81">
        <v>16205</v>
      </c>
      <c r="L27" s="104">
        <f t="shared" si="2"/>
        <v>79.03335934451815</v>
      </c>
      <c r="M27" s="81">
        <v>0</v>
      </c>
      <c r="N27" s="104">
        <f t="shared" si="3"/>
        <v>0</v>
      </c>
      <c r="O27" s="81">
        <v>2858</v>
      </c>
      <c r="P27" s="81">
        <v>2831</v>
      </c>
      <c r="Q27" s="104">
        <f t="shared" si="4"/>
        <v>13.938743659773703</v>
      </c>
      <c r="R27" s="81">
        <v>39</v>
      </c>
      <c r="S27" s="74" t="s">
        <v>92</v>
      </c>
      <c r="T27" s="74"/>
      <c r="U27" s="74"/>
      <c r="V27" s="74"/>
      <c r="W27" s="74"/>
      <c r="X27" s="74"/>
      <c r="Y27" s="74"/>
      <c r="Z27" s="74" t="s">
        <v>92</v>
      </c>
    </row>
    <row r="28" spans="1:26" s="65" customFormat="1" ht="12" customHeight="1">
      <c r="A28" s="66" t="s">
        <v>93</v>
      </c>
      <c r="B28" s="67" t="s">
        <v>132</v>
      </c>
      <c r="C28" s="66" t="s">
        <v>133</v>
      </c>
      <c r="D28" s="81">
        <f t="shared" si="6"/>
        <v>29388</v>
      </c>
      <c r="E28" s="81">
        <f t="shared" si="7"/>
        <v>2623</v>
      </c>
      <c r="F28" s="104">
        <f t="shared" si="0"/>
        <v>8.925411732680006</v>
      </c>
      <c r="G28" s="81">
        <v>2623</v>
      </c>
      <c r="H28" s="81">
        <v>0</v>
      </c>
      <c r="I28" s="81">
        <f t="shared" si="8"/>
        <v>26765</v>
      </c>
      <c r="J28" s="104">
        <f t="shared" si="1"/>
        <v>91.07458826732</v>
      </c>
      <c r="K28" s="81">
        <v>24195</v>
      </c>
      <c r="L28" s="104">
        <f t="shared" si="2"/>
        <v>82.32952225398121</v>
      </c>
      <c r="M28" s="81">
        <v>0</v>
      </c>
      <c r="N28" s="104">
        <f t="shared" si="3"/>
        <v>0</v>
      </c>
      <c r="O28" s="81">
        <v>2570</v>
      </c>
      <c r="P28" s="81">
        <v>2570</v>
      </c>
      <c r="Q28" s="104">
        <f t="shared" si="4"/>
        <v>8.745066013338777</v>
      </c>
      <c r="R28" s="81">
        <v>144</v>
      </c>
      <c r="S28" s="74" t="s">
        <v>92</v>
      </c>
      <c r="T28" s="74"/>
      <c r="U28" s="74"/>
      <c r="V28" s="74"/>
      <c r="W28" s="74"/>
      <c r="X28" s="74"/>
      <c r="Y28" s="74" t="s">
        <v>92</v>
      </c>
      <c r="Z28" s="74"/>
    </row>
    <row r="29" spans="1:26" s="65" customFormat="1" ht="12" customHeight="1">
      <c r="A29" s="66" t="s">
        <v>93</v>
      </c>
      <c r="B29" s="67" t="s">
        <v>134</v>
      </c>
      <c r="C29" s="66" t="s">
        <v>135</v>
      </c>
      <c r="D29" s="81">
        <f t="shared" si="6"/>
        <v>9560</v>
      </c>
      <c r="E29" s="81">
        <f t="shared" si="7"/>
        <v>2620</v>
      </c>
      <c r="F29" s="104">
        <f t="shared" si="0"/>
        <v>27.405857740585777</v>
      </c>
      <c r="G29" s="81">
        <v>2620</v>
      </c>
      <c r="H29" s="81">
        <v>0</v>
      </c>
      <c r="I29" s="81">
        <f t="shared" si="8"/>
        <v>6940</v>
      </c>
      <c r="J29" s="104">
        <f t="shared" si="1"/>
        <v>72.59414225941423</v>
      </c>
      <c r="K29" s="81">
        <v>6755</v>
      </c>
      <c r="L29" s="104">
        <f t="shared" si="2"/>
        <v>70.65899581589959</v>
      </c>
      <c r="M29" s="81">
        <v>0</v>
      </c>
      <c r="N29" s="104">
        <f t="shared" si="3"/>
        <v>0</v>
      </c>
      <c r="O29" s="81">
        <v>185</v>
      </c>
      <c r="P29" s="81">
        <v>155</v>
      </c>
      <c r="Q29" s="104">
        <f t="shared" si="4"/>
        <v>1.9351464435146442</v>
      </c>
      <c r="R29" s="81">
        <v>17</v>
      </c>
      <c r="S29" s="74" t="s">
        <v>92</v>
      </c>
      <c r="T29" s="74"/>
      <c r="U29" s="74"/>
      <c r="V29" s="74"/>
      <c r="W29" s="74" t="s">
        <v>92</v>
      </c>
      <c r="X29" s="74"/>
      <c r="Y29" s="74"/>
      <c r="Z29" s="74"/>
    </row>
    <row r="30" spans="1:26" s="65" customFormat="1" ht="12" customHeight="1">
      <c r="A30" s="66" t="s">
        <v>93</v>
      </c>
      <c r="B30" s="67" t="s">
        <v>136</v>
      </c>
      <c r="C30" s="66" t="s">
        <v>137</v>
      </c>
      <c r="D30" s="81">
        <f t="shared" si="6"/>
        <v>27822</v>
      </c>
      <c r="E30" s="81">
        <f t="shared" si="7"/>
        <v>7052</v>
      </c>
      <c r="F30" s="104">
        <f t="shared" si="0"/>
        <v>25.34684781827331</v>
      </c>
      <c r="G30" s="81">
        <v>7052</v>
      </c>
      <c r="H30" s="81">
        <v>0</v>
      </c>
      <c r="I30" s="81">
        <f t="shared" si="8"/>
        <v>20770</v>
      </c>
      <c r="J30" s="104">
        <f t="shared" si="1"/>
        <v>74.6531521817267</v>
      </c>
      <c r="K30" s="81">
        <v>18606</v>
      </c>
      <c r="L30" s="104">
        <f t="shared" si="2"/>
        <v>66.87513478542161</v>
      </c>
      <c r="M30" s="81">
        <v>0</v>
      </c>
      <c r="N30" s="104">
        <f t="shared" si="3"/>
        <v>0</v>
      </c>
      <c r="O30" s="81">
        <v>2164</v>
      </c>
      <c r="P30" s="81">
        <v>796</v>
      </c>
      <c r="Q30" s="104">
        <f t="shared" si="4"/>
        <v>7.778017396305083</v>
      </c>
      <c r="R30" s="81">
        <v>268</v>
      </c>
      <c r="S30" s="74" t="s">
        <v>92</v>
      </c>
      <c r="T30" s="74"/>
      <c r="U30" s="74"/>
      <c r="V30" s="74"/>
      <c r="W30" s="74" t="s">
        <v>92</v>
      </c>
      <c r="X30" s="74"/>
      <c r="Y30" s="74"/>
      <c r="Z30" s="74"/>
    </row>
    <row r="31" spans="1:26" s="65" customFormat="1" ht="12" customHeight="1">
      <c r="A31" s="66" t="s">
        <v>93</v>
      </c>
      <c r="B31" s="67" t="s">
        <v>138</v>
      </c>
      <c r="C31" s="66" t="s">
        <v>139</v>
      </c>
      <c r="D31" s="81">
        <f t="shared" si="6"/>
        <v>95685</v>
      </c>
      <c r="E31" s="81">
        <f t="shared" si="7"/>
        <v>1852</v>
      </c>
      <c r="F31" s="104">
        <f t="shared" si="0"/>
        <v>1.9355175837383078</v>
      </c>
      <c r="G31" s="81">
        <v>1852</v>
      </c>
      <c r="H31" s="81">
        <v>0</v>
      </c>
      <c r="I31" s="81">
        <f t="shared" si="8"/>
        <v>93833</v>
      </c>
      <c r="J31" s="104">
        <f t="shared" si="1"/>
        <v>98.06448241626168</v>
      </c>
      <c r="K31" s="81">
        <v>92734</v>
      </c>
      <c r="L31" s="104">
        <f t="shared" si="2"/>
        <v>96.91592203584679</v>
      </c>
      <c r="M31" s="81">
        <v>0</v>
      </c>
      <c r="N31" s="104">
        <f t="shared" si="3"/>
        <v>0</v>
      </c>
      <c r="O31" s="81">
        <v>1099</v>
      </c>
      <c r="P31" s="81">
        <v>757</v>
      </c>
      <c r="Q31" s="104">
        <f t="shared" si="4"/>
        <v>1.1485603804149032</v>
      </c>
      <c r="R31" s="81">
        <v>407</v>
      </c>
      <c r="S31" s="74" t="s">
        <v>92</v>
      </c>
      <c r="T31" s="74"/>
      <c r="U31" s="74"/>
      <c r="V31" s="74"/>
      <c r="W31" s="74" t="s">
        <v>92</v>
      </c>
      <c r="X31" s="74"/>
      <c r="Y31" s="74"/>
      <c r="Z31" s="74"/>
    </row>
    <row r="32" spans="1:26" s="65" customFormat="1" ht="12" customHeight="1">
      <c r="A32" s="66" t="s">
        <v>93</v>
      </c>
      <c r="B32" s="67" t="s">
        <v>140</v>
      </c>
      <c r="C32" s="66" t="s">
        <v>141</v>
      </c>
      <c r="D32" s="81">
        <f t="shared" si="6"/>
        <v>42002</v>
      </c>
      <c r="E32" s="81">
        <f t="shared" si="7"/>
        <v>4503</v>
      </c>
      <c r="F32" s="104">
        <f t="shared" si="0"/>
        <v>10.720918051521357</v>
      </c>
      <c r="G32" s="81">
        <v>4503</v>
      </c>
      <c r="H32" s="81">
        <v>0</v>
      </c>
      <c r="I32" s="81">
        <f t="shared" si="8"/>
        <v>37499</v>
      </c>
      <c r="J32" s="104">
        <f t="shared" si="1"/>
        <v>89.27908194847865</v>
      </c>
      <c r="K32" s="81">
        <v>36852</v>
      </c>
      <c r="L32" s="104">
        <f t="shared" si="2"/>
        <v>87.73867911051855</v>
      </c>
      <c r="M32" s="81">
        <v>0</v>
      </c>
      <c r="N32" s="104">
        <f t="shared" si="3"/>
        <v>0</v>
      </c>
      <c r="O32" s="81">
        <v>647</v>
      </c>
      <c r="P32" s="81">
        <v>594</v>
      </c>
      <c r="Q32" s="104">
        <f t="shared" si="4"/>
        <v>1.5404028379600971</v>
      </c>
      <c r="R32" s="81">
        <v>91</v>
      </c>
      <c r="S32" s="74" t="s">
        <v>92</v>
      </c>
      <c r="T32" s="74"/>
      <c r="U32" s="74"/>
      <c r="V32" s="74"/>
      <c r="W32" s="74" t="s">
        <v>92</v>
      </c>
      <c r="X32" s="74"/>
      <c r="Y32" s="74"/>
      <c r="Z32" s="74"/>
    </row>
    <row r="33" spans="1:26" s="65" customFormat="1" ht="12" customHeight="1">
      <c r="A33" s="66" t="s">
        <v>93</v>
      </c>
      <c r="B33" s="67" t="s">
        <v>142</v>
      </c>
      <c r="C33" s="66" t="s">
        <v>143</v>
      </c>
      <c r="D33" s="81">
        <f t="shared" si="6"/>
        <v>18139</v>
      </c>
      <c r="E33" s="81">
        <f t="shared" si="7"/>
        <v>1038</v>
      </c>
      <c r="F33" s="104">
        <f t="shared" si="0"/>
        <v>5.722476431997354</v>
      </c>
      <c r="G33" s="81">
        <v>1038</v>
      </c>
      <c r="H33" s="81">
        <v>0</v>
      </c>
      <c r="I33" s="81">
        <f t="shared" si="8"/>
        <v>17101</v>
      </c>
      <c r="J33" s="104">
        <f t="shared" si="1"/>
        <v>94.27752356800264</v>
      </c>
      <c r="K33" s="81">
        <v>16486</v>
      </c>
      <c r="L33" s="104">
        <f t="shared" si="2"/>
        <v>90.88703897679035</v>
      </c>
      <c r="M33" s="81">
        <v>0</v>
      </c>
      <c r="N33" s="104">
        <f t="shared" si="3"/>
        <v>0</v>
      </c>
      <c r="O33" s="81">
        <v>615</v>
      </c>
      <c r="P33" s="81">
        <v>559</v>
      </c>
      <c r="Q33" s="104">
        <f t="shared" si="4"/>
        <v>3.3904845912123047</v>
      </c>
      <c r="R33" s="81">
        <v>33</v>
      </c>
      <c r="S33" s="74" t="s">
        <v>92</v>
      </c>
      <c r="T33" s="74"/>
      <c r="U33" s="74"/>
      <c r="V33" s="74"/>
      <c r="W33" s="74"/>
      <c r="X33" s="74"/>
      <c r="Y33" s="74" t="s">
        <v>92</v>
      </c>
      <c r="Z33" s="74"/>
    </row>
    <row r="34" spans="1:26" s="65" customFormat="1" ht="12" customHeight="1">
      <c r="A34" s="66" t="s">
        <v>93</v>
      </c>
      <c r="B34" s="67" t="s">
        <v>144</v>
      </c>
      <c r="C34" s="66" t="s">
        <v>145</v>
      </c>
      <c r="D34" s="81">
        <f t="shared" si="6"/>
        <v>3871</v>
      </c>
      <c r="E34" s="81">
        <f t="shared" si="7"/>
        <v>264</v>
      </c>
      <c r="F34" s="104">
        <f t="shared" si="0"/>
        <v>6.819943167140274</v>
      </c>
      <c r="G34" s="81">
        <v>264</v>
      </c>
      <c r="H34" s="81">
        <v>0</v>
      </c>
      <c r="I34" s="81">
        <f t="shared" si="8"/>
        <v>3607</v>
      </c>
      <c r="J34" s="104">
        <f t="shared" si="1"/>
        <v>93.18005683285972</v>
      </c>
      <c r="K34" s="81">
        <v>3588</v>
      </c>
      <c r="L34" s="104">
        <f t="shared" si="2"/>
        <v>92.68922758977008</v>
      </c>
      <c r="M34" s="81">
        <v>0</v>
      </c>
      <c r="N34" s="104">
        <f t="shared" si="3"/>
        <v>0</v>
      </c>
      <c r="O34" s="81">
        <v>19</v>
      </c>
      <c r="P34" s="81">
        <v>0</v>
      </c>
      <c r="Q34" s="104">
        <f t="shared" si="4"/>
        <v>0.49082924308964093</v>
      </c>
      <c r="R34" s="81">
        <v>12</v>
      </c>
      <c r="S34" s="74" t="s">
        <v>92</v>
      </c>
      <c r="T34" s="74"/>
      <c r="U34" s="74"/>
      <c r="V34" s="74"/>
      <c r="W34" s="74" t="s">
        <v>92</v>
      </c>
      <c r="X34" s="74"/>
      <c r="Y34" s="74"/>
      <c r="Z34" s="74"/>
    </row>
    <row r="35" spans="1:26" s="65" customFormat="1" ht="12" customHeight="1">
      <c r="A35" s="66" t="s">
        <v>93</v>
      </c>
      <c r="B35" s="67" t="s">
        <v>146</v>
      </c>
      <c r="C35" s="66" t="s">
        <v>147</v>
      </c>
      <c r="D35" s="81">
        <f t="shared" si="6"/>
        <v>22364</v>
      </c>
      <c r="E35" s="81">
        <f t="shared" si="7"/>
        <v>3331</v>
      </c>
      <c r="F35" s="104">
        <f t="shared" si="0"/>
        <v>14.894473260597389</v>
      </c>
      <c r="G35" s="81">
        <v>3331</v>
      </c>
      <c r="H35" s="81">
        <v>0</v>
      </c>
      <c r="I35" s="81">
        <f t="shared" si="8"/>
        <v>19033</v>
      </c>
      <c r="J35" s="104">
        <f t="shared" si="1"/>
        <v>85.10552673940262</v>
      </c>
      <c r="K35" s="81">
        <v>14823</v>
      </c>
      <c r="L35" s="104">
        <f t="shared" si="2"/>
        <v>66.28062958325881</v>
      </c>
      <c r="M35" s="81">
        <v>0</v>
      </c>
      <c r="N35" s="104">
        <f t="shared" si="3"/>
        <v>0</v>
      </c>
      <c r="O35" s="81">
        <v>4210</v>
      </c>
      <c r="P35" s="81">
        <v>2272</v>
      </c>
      <c r="Q35" s="104">
        <f t="shared" si="4"/>
        <v>18.824897156143802</v>
      </c>
      <c r="R35" s="81">
        <v>53</v>
      </c>
      <c r="S35" s="74" t="s">
        <v>92</v>
      </c>
      <c r="T35" s="74"/>
      <c r="U35" s="74"/>
      <c r="V35" s="74"/>
      <c r="W35" s="74" t="s">
        <v>92</v>
      </c>
      <c r="X35" s="74"/>
      <c r="Y35" s="74"/>
      <c r="Z35" s="74"/>
    </row>
    <row r="36" spans="1:26" s="65" customFormat="1" ht="12" customHeight="1">
      <c r="A36" s="66" t="s">
        <v>93</v>
      </c>
      <c r="B36" s="67" t="s">
        <v>148</v>
      </c>
      <c r="C36" s="66" t="s">
        <v>149</v>
      </c>
      <c r="D36" s="81">
        <f t="shared" si="6"/>
        <v>22956</v>
      </c>
      <c r="E36" s="81">
        <f t="shared" si="7"/>
        <v>3683</v>
      </c>
      <c r="F36" s="104">
        <f t="shared" si="0"/>
        <v>16.04373584248127</v>
      </c>
      <c r="G36" s="81">
        <v>3683</v>
      </c>
      <c r="H36" s="81">
        <v>0</v>
      </c>
      <c r="I36" s="81">
        <f t="shared" si="8"/>
        <v>19273</v>
      </c>
      <c r="J36" s="104">
        <f t="shared" si="1"/>
        <v>83.95626415751873</v>
      </c>
      <c r="K36" s="81">
        <v>16820</v>
      </c>
      <c r="L36" s="104">
        <f t="shared" si="2"/>
        <v>73.27060463495383</v>
      </c>
      <c r="M36" s="81">
        <v>0</v>
      </c>
      <c r="N36" s="104">
        <f t="shared" si="3"/>
        <v>0</v>
      </c>
      <c r="O36" s="81">
        <v>2453</v>
      </c>
      <c r="P36" s="81">
        <v>1802</v>
      </c>
      <c r="Q36" s="104">
        <f t="shared" si="4"/>
        <v>10.685659522564906</v>
      </c>
      <c r="R36" s="81">
        <v>128</v>
      </c>
      <c r="S36" s="74" t="s">
        <v>92</v>
      </c>
      <c r="T36" s="74"/>
      <c r="U36" s="74"/>
      <c r="V36" s="74"/>
      <c r="W36" s="74" t="s">
        <v>92</v>
      </c>
      <c r="X36" s="74"/>
      <c r="Y36" s="74"/>
      <c r="Z36" s="74"/>
    </row>
    <row r="37" spans="1:26" s="65" customFormat="1" ht="12" customHeight="1">
      <c r="A37" s="66" t="s">
        <v>93</v>
      </c>
      <c r="B37" s="67" t="s">
        <v>150</v>
      </c>
      <c r="C37" s="66" t="s">
        <v>151</v>
      </c>
      <c r="D37" s="81">
        <f t="shared" si="6"/>
        <v>50657</v>
      </c>
      <c r="E37" s="81">
        <f t="shared" si="7"/>
        <v>4896</v>
      </c>
      <c r="F37" s="104">
        <f t="shared" si="0"/>
        <v>9.665001875357799</v>
      </c>
      <c r="G37" s="81">
        <v>4896</v>
      </c>
      <c r="H37" s="81">
        <v>0</v>
      </c>
      <c r="I37" s="81">
        <f t="shared" si="8"/>
        <v>45761</v>
      </c>
      <c r="J37" s="104">
        <f t="shared" si="1"/>
        <v>90.3349981246422</v>
      </c>
      <c r="K37" s="81">
        <v>43065</v>
      </c>
      <c r="L37" s="104">
        <f t="shared" si="2"/>
        <v>85.01293009850563</v>
      </c>
      <c r="M37" s="81">
        <v>0</v>
      </c>
      <c r="N37" s="104">
        <f t="shared" si="3"/>
        <v>0</v>
      </c>
      <c r="O37" s="81">
        <v>2696</v>
      </c>
      <c r="P37" s="81">
        <v>599</v>
      </c>
      <c r="Q37" s="104">
        <f t="shared" si="4"/>
        <v>5.322068026136566</v>
      </c>
      <c r="R37" s="81">
        <v>114</v>
      </c>
      <c r="S37" s="74" t="s">
        <v>92</v>
      </c>
      <c r="T37" s="74"/>
      <c r="U37" s="74"/>
      <c r="V37" s="74"/>
      <c r="W37" s="74" t="s">
        <v>92</v>
      </c>
      <c r="X37" s="74"/>
      <c r="Y37" s="74"/>
      <c r="Z37" s="74"/>
    </row>
    <row r="38" spans="1:26" s="65" customFormat="1" ht="12" customHeight="1">
      <c r="A38" s="66" t="s">
        <v>93</v>
      </c>
      <c r="B38" s="67" t="s">
        <v>152</v>
      </c>
      <c r="C38" s="66" t="s">
        <v>153</v>
      </c>
      <c r="D38" s="81">
        <f t="shared" si="6"/>
        <v>68898</v>
      </c>
      <c r="E38" s="81">
        <f t="shared" si="7"/>
        <v>1073</v>
      </c>
      <c r="F38" s="104">
        <f t="shared" si="0"/>
        <v>1.557374669801736</v>
      </c>
      <c r="G38" s="81">
        <v>1073</v>
      </c>
      <c r="H38" s="81">
        <v>0</v>
      </c>
      <c r="I38" s="81">
        <f t="shared" si="8"/>
        <v>67825</v>
      </c>
      <c r="J38" s="104">
        <f t="shared" si="1"/>
        <v>98.44262533019827</v>
      </c>
      <c r="K38" s="81">
        <v>66865</v>
      </c>
      <c r="L38" s="104">
        <f t="shared" si="2"/>
        <v>97.04926122674098</v>
      </c>
      <c r="M38" s="81">
        <v>0</v>
      </c>
      <c r="N38" s="104">
        <f t="shared" si="3"/>
        <v>0</v>
      </c>
      <c r="O38" s="81">
        <v>960</v>
      </c>
      <c r="P38" s="81">
        <v>815</v>
      </c>
      <c r="Q38" s="104">
        <f t="shared" si="4"/>
        <v>1.3933641034572846</v>
      </c>
      <c r="R38" s="81">
        <v>207</v>
      </c>
      <c r="S38" s="74" t="s">
        <v>92</v>
      </c>
      <c r="T38" s="74"/>
      <c r="U38" s="74"/>
      <c r="V38" s="74"/>
      <c r="W38" s="74"/>
      <c r="X38" s="74"/>
      <c r="Y38" s="74" t="s">
        <v>92</v>
      </c>
      <c r="Z38" s="74"/>
    </row>
    <row r="39" spans="1:26" s="65" customFormat="1" ht="12" customHeight="1">
      <c r="A39" s="66" t="s">
        <v>93</v>
      </c>
      <c r="B39" s="67" t="s">
        <v>154</v>
      </c>
      <c r="C39" s="66" t="s">
        <v>155</v>
      </c>
      <c r="D39" s="81">
        <f t="shared" si="6"/>
        <v>35620</v>
      </c>
      <c r="E39" s="81">
        <f t="shared" si="7"/>
        <v>6669</v>
      </c>
      <c r="F39" s="104">
        <f aca="true" t="shared" si="9" ref="F39:F70">IF(D39&gt;0,E39/D39*100,"-")</f>
        <v>18.722627737226276</v>
      </c>
      <c r="G39" s="81">
        <v>6669</v>
      </c>
      <c r="H39" s="81">
        <v>0</v>
      </c>
      <c r="I39" s="81">
        <f t="shared" si="8"/>
        <v>28951</v>
      </c>
      <c r="J39" s="104">
        <f aca="true" t="shared" si="10" ref="J39:J70">IF($D39&gt;0,I39/$D39*100,"-")</f>
        <v>81.27737226277372</v>
      </c>
      <c r="K39" s="81">
        <v>26917</v>
      </c>
      <c r="L39" s="104">
        <f aca="true" t="shared" si="11" ref="L39:L70">IF($D39&gt;0,K39/$D39*100,"-")</f>
        <v>75.5670971364402</v>
      </c>
      <c r="M39" s="81">
        <v>0</v>
      </c>
      <c r="N39" s="104">
        <f aca="true" t="shared" si="12" ref="N39:N70">IF($D39&gt;0,M39/$D39*100,"-")</f>
        <v>0</v>
      </c>
      <c r="O39" s="81">
        <v>2034</v>
      </c>
      <c r="P39" s="81">
        <v>1484</v>
      </c>
      <c r="Q39" s="104">
        <f aca="true" t="shared" si="13" ref="Q39:Q70">IF($D39&gt;0,O39/$D39*100,"-")</f>
        <v>5.710275126333521</v>
      </c>
      <c r="R39" s="81">
        <v>102</v>
      </c>
      <c r="S39" s="74" t="s">
        <v>92</v>
      </c>
      <c r="T39" s="74"/>
      <c r="U39" s="74"/>
      <c r="V39" s="74"/>
      <c r="W39" s="74"/>
      <c r="X39" s="74"/>
      <c r="Y39" s="74"/>
      <c r="Z39" s="74" t="s">
        <v>92</v>
      </c>
    </row>
    <row r="40" spans="1:26" s="65" customFormat="1" ht="12" customHeight="1">
      <c r="A40" s="66" t="s">
        <v>93</v>
      </c>
      <c r="B40" s="67" t="s">
        <v>156</v>
      </c>
      <c r="C40" s="66" t="s">
        <v>157</v>
      </c>
      <c r="D40" s="81">
        <f aca="true" t="shared" si="14" ref="D40:D71">+SUM(E40,+I40)</f>
        <v>59664</v>
      </c>
      <c r="E40" s="81">
        <f aca="true" t="shared" si="15" ref="E40:E71">+SUM(G40,+H40)</f>
        <v>1536</v>
      </c>
      <c r="F40" s="104">
        <f t="shared" si="9"/>
        <v>2.574416733708769</v>
      </c>
      <c r="G40" s="81">
        <v>1536</v>
      </c>
      <c r="H40" s="81">
        <v>0</v>
      </c>
      <c r="I40" s="81">
        <f aca="true" t="shared" si="16" ref="I40:I71">+SUM(K40,+M40,+O40)</f>
        <v>58128</v>
      </c>
      <c r="J40" s="104">
        <f t="shared" si="10"/>
        <v>97.42558326629123</v>
      </c>
      <c r="K40" s="81">
        <v>57660</v>
      </c>
      <c r="L40" s="104">
        <f t="shared" si="11"/>
        <v>96.64119066773934</v>
      </c>
      <c r="M40" s="81">
        <v>0</v>
      </c>
      <c r="N40" s="104">
        <f t="shared" si="12"/>
        <v>0</v>
      </c>
      <c r="O40" s="81">
        <v>468</v>
      </c>
      <c r="P40" s="81">
        <v>363</v>
      </c>
      <c r="Q40" s="104">
        <f t="shared" si="13"/>
        <v>0.7843925985518906</v>
      </c>
      <c r="R40" s="81">
        <v>147</v>
      </c>
      <c r="S40" s="74" t="s">
        <v>92</v>
      </c>
      <c r="T40" s="74"/>
      <c r="U40" s="74"/>
      <c r="V40" s="74"/>
      <c r="W40" s="74" t="s">
        <v>92</v>
      </c>
      <c r="X40" s="74"/>
      <c r="Y40" s="74"/>
      <c r="Z40" s="74"/>
    </row>
    <row r="41" spans="1:26" s="65" customFormat="1" ht="12" customHeight="1">
      <c r="A41" s="66" t="s">
        <v>93</v>
      </c>
      <c r="B41" s="67" t="s">
        <v>158</v>
      </c>
      <c r="C41" s="66" t="s">
        <v>159</v>
      </c>
      <c r="D41" s="81">
        <f t="shared" si="14"/>
        <v>59449</v>
      </c>
      <c r="E41" s="81">
        <f t="shared" si="15"/>
        <v>4245</v>
      </c>
      <c r="F41" s="104">
        <f t="shared" si="9"/>
        <v>7.140574273747245</v>
      </c>
      <c r="G41" s="81">
        <v>4245</v>
      </c>
      <c r="H41" s="81">
        <v>0</v>
      </c>
      <c r="I41" s="81">
        <f t="shared" si="16"/>
        <v>55204</v>
      </c>
      <c r="J41" s="104">
        <f t="shared" si="10"/>
        <v>92.85942572625275</v>
      </c>
      <c r="K41" s="81">
        <v>53605</v>
      </c>
      <c r="L41" s="104">
        <f t="shared" si="11"/>
        <v>90.16972531077057</v>
      </c>
      <c r="M41" s="81">
        <v>0</v>
      </c>
      <c r="N41" s="104">
        <f t="shared" si="12"/>
        <v>0</v>
      </c>
      <c r="O41" s="81">
        <v>1599</v>
      </c>
      <c r="P41" s="81">
        <v>1485</v>
      </c>
      <c r="Q41" s="104">
        <f t="shared" si="13"/>
        <v>2.6897004154821778</v>
      </c>
      <c r="R41" s="81">
        <v>140</v>
      </c>
      <c r="S41" s="74" t="s">
        <v>92</v>
      </c>
      <c r="T41" s="74"/>
      <c r="U41" s="74"/>
      <c r="V41" s="74"/>
      <c r="W41" s="74" t="s">
        <v>92</v>
      </c>
      <c r="X41" s="74"/>
      <c r="Y41" s="74"/>
      <c r="Z41" s="74"/>
    </row>
    <row r="42" spans="1:26" s="65" customFormat="1" ht="12" customHeight="1">
      <c r="A42" s="66" t="s">
        <v>93</v>
      </c>
      <c r="B42" s="67" t="s">
        <v>160</v>
      </c>
      <c r="C42" s="66" t="s">
        <v>161</v>
      </c>
      <c r="D42" s="81">
        <f t="shared" si="14"/>
        <v>47769</v>
      </c>
      <c r="E42" s="81">
        <f t="shared" si="15"/>
        <v>3987</v>
      </c>
      <c r="F42" s="104">
        <f t="shared" si="9"/>
        <v>8.346417132449915</v>
      </c>
      <c r="G42" s="81">
        <v>3987</v>
      </c>
      <c r="H42" s="81">
        <v>0</v>
      </c>
      <c r="I42" s="81">
        <f t="shared" si="16"/>
        <v>43782</v>
      </c>
      <c r="J42" s="104">
        <f t="shared" si="10"/>
        <v>91.65358286755009</v>
      </c>
      <c r="K42" s="81">
        <v>41973</v>
      </c>
      <c r="L42" s="104">
        <f t="shared" si="11"/>
        <v>87.86660805124662</v>
      </c>
      <c r="M42" s="81">
        <v>0</v>
      </c>
      <c r="N42" s="104">
        <f t="shared" si="12"/>
        <v>0</v>
      </c>
      <c r="O42" s="81">
        <v>1809</v>
      </c>
      <c r="P42" s="81">
        <v>1641</v>
      </c>
      <c r="Q42" s="104">
        <f t="shared" si="13"/>
        <v>3.7869748163034602</v>
      </c>
      <c r="R42" s="81">
        <v>100</v>
      </c>
      <c r="S42" s="74" t="s">
        <v>162</v>
      </c>
      <c r="T42" s="74"/>
      <c r="U42" s="74"/>
      <c r="V42" s="74"/>
      <c r="W42" s="74" t="s">
        <v>162</v>
      </c>
      <c r="X42" s="74"/>
      <c r="Y42" s="74"/>
      <c r="Z42" s="74"/>
    </row>
    <row r="43" spans="1:26" s="65" customFormat="1" ht="12" customHeight="1">
      <c r="A43" s="66" t="s">
        <v>85</v>
      </c>
      <c r="B43" s="67" t="s">
        <v>163</v>
      </c>
      <c r="C43" s="66" t="s">
        <v>164</v>
      </c>
      <c r="D43" s="81">
        <f t="shared" si="14"/>
        <v>17326</v>
      </c>
      <c r="E43" s="81">
        <f t="shared" si="15"/>
        <v>2424</v>
      </c>
      <c r="F43" s="104">
        <f t="shared" si="9"/>
        <v>13.990534456885605</v>
      </c>
      <c r="G43" s="81">
        <v>2424</v>
      </c>
      <c r="H43" s="81">
        <v>0</v>
      </c>
      <c r="I43" s="81">
        <f t="shared" si="16"/>
        <v>14902</v>
      </c>
      <c r="J43" s="104">
        <f t="shared" si="10"/>
        <v>86.00946554311439</v>
      </c>
      <c r="K43" s="81">
        <v>14632</v>
      </c>
      <c r="L43" s="104">
        <f t="shared" si="11"/>
        <v>84.45111393281773</v>
      </c>
      <c r="M43" s="81">
        <v>0</v>
      </c>
      <c r="N43" s="104">
        <f t="shared" si="12"/>
        <v>0</v>
      </c>
      <c r="O43" s="81">
        <v>270</v>
      </c>
      <c r="P43" s="81">
        <v>0</v>
      </c>
      <c r="Q43" s="104">
        <f t="shared" si="13"/>
        <v>1.558351610296664</v>
      </c>
      <c r="R43" s="81">
        <v>39</v>
      </c>
      <c r="S43" s="74" t="s">
        <v>162</v>
      </c>
      <c r="T43" s="74"/>
      <c r="U43" s="74"/>
      <c r="V43" s="74"/>
      <c r="W43" s="74" t="s">
        <v>162</v>
      </c>
      <c r="X43" s="74"/>
      <c r="Y43" s="74"/>
      <c r="Z43" s="74"/>
    </row>
    <row r="44" spans="1:26" s="65" customFormat="1" ht="12" customHeight="1">
      <c r="A44" s="66" t="s">
        <v>85</v>
      </c>
      <c r="B44" s="67" t="s">
        <v>165</v>
      </c>
      <c r="C44" s="66" t="s">
        <v>166</v>
      </c>
      <c r="D44" s="81">
        <f t="shared" si="14"/>
        <v>3341</v>
      </c>
      <c r="E44" s="81">
        <f t="shared" si="15"/>
        <v>160</v>
      </c>
      <c r="F44" s="104">
        <f t="shared" si="9"/>
        <v>4.788985333732416</v>
      </c>
      <c r="G44" s="81">
        <v>160</v>
      </c>
      <c r="H44" s="81">
        <v>0</v>
      </c>
      <c r="I44" s="81">
        <f t="shared" si="16"/>
        <v>3181</v>
      </c>
      <c r="J44" s="104">
        <f t="shared" si="10"/>
        <v>95.21101466626757</v>
      </c>
      <c r="K44" s="81">
        <v>1520</v>
      </c>
      <c r="L44" s="104">
        <f t="shared" si="11"/>
        <v>45.49536067045795</v>
      </c>
      <c r="M44" s="81">
        <v>0</v>
      </c>
      <c r="N44" s="104">
        <f t="shared" si="12"/>
        <v>0</v>
      </c>
      <c r="O44" s="81">
        <v>1661</v>
      </c>
      <c r="P44" s="81">
        <v>1215</v>
      </c>
      <c r="Q44" s="104">
        <f t="shared" si="13"/>
        <v>49.71565399580964</v>
      </c>
      <c r="R44" s="81">
        <v>8</v>
      </c>
      <c r="S44" s="74" t="s">
        <v>162</v>
      </c>
      <c r="T44" s="74"/>
      <c r="U44" s="74"/>
      <c r="V44" s="74"/>
      <c r="W44" s="74" t="s">
        <v>162</v>
      </c>
      <c r="X44" s="74"/>
      <c r="Y44" s="74"/>
      <c r="Z44" s="74"/>
    </row>
    <row r="45" spans="1:26" s="65" customFormat="1" ht="12" customHeight="1">
      <c r="A45" s="66" t="s">
        <v>85</v>
      </c>
      <c r="B45" s="67" t="s">
        <v>167</v>
      </c>
      <c r="C45" s="66" t="s">
        <v>168</v>
      </c>
      <c r="D45" s="81">
        <f t="shared" si="14"/>
        <v>8060</v>
      </c>
      <c r="E45" s="81">
        <f t="shared" si="15"/>
        <v>6668</v>
      </c>
      <c r="F45" s="104">
        <f t="shared" si="9"/>
        <v>82.72952853598015</v>
      </c>
      <c r="G45" s="81">
        <v>6668</v>
      </c>
      <c r="H45" s="81">
        <v>0</v>
      </c>
      <c r="I45" s="81">
        <f t="shared" si="16"/>
        <v>1392</v>
      </c>
      <c r="J45" s="104">
        <f t="shared" si="10"/>
        <v>17.270471464019852</v>
      </c>
      <c r="K45" s="81">
        <v>0</v>
      </c>
      <c r="L45" s="104">
        <f t="shared" si="11"/>
        <v>0</v>
      </c>
      <c r="M45" s="81">
        <v>0</v>
      </c>
      <c r="N45" s="104">
        <f t="shared" si="12"/>
        <v>0</v>
      </c>
      <c r="O45" s="81">
        <v>1392</v>
      </c>
      <c r="P45" s="81">
        <v>1333</v>
      </c>
      <c r="Q45" s="104">
        <f t="shared" si="13"/>
        <v>17.270471464019852</v>
      </c>
      <c r="R45" s="81">
        <v>30</v>
      </c>
      <c r="S45" s="74" t="s">
        <v>162</v>
      </c>
      <c r="T45" s="74"/>
      <c r="U45" s="74"/>
      <c r="V45" s="74"/>
      <c r="W45" s="74" t="s">
        <v>162</v>
      </c>
      <c r="X45" s="74"/>
      <c r="Y45" s="74"/>
      <c r="Z45" s="74"/>
    </row>
    <row r="46" spans="1:26" s="65" customFormat="1" ht="12" customHeight="1">
      <c r="A46" s="66" t="s">
        <v>85</v>
      </c>
      <c r="B46" s="67" t="s">
        <v>169</v>
      </c>
      <c r="C46" s="66" t="s">
        <v>170</v>
      </c>
      <c r="D46" s="81">
        <f t="shared" si="14"/>
        <v>4701</v>
      </c>
      <c r="E46" s="81">
        <f t="shared" si="15"/>
        <v>3788</v>
      </c>
      <c r="F46" s="104">
        <f t="shared" si="9"/>
        <v>80.57860029780898</v>
      </c>
      <c r="G46" s="81">
        <v>3788</v>
      </c>
      <c r="H46" s="81">
        <v>0</v>
      </c>
      <c r="I46" s="81">
        <f t="shared" si="16"/>
        <v>913</v>
      </c>
      <c r="J46" s="104">
        <f t="shared" si="10"/>
        <v>19.42139970219102</v>
      </c>
      <c r="K46" s="81">
        <v>0</v>
      </c>
      <c r="L46" s="104">
        <f t="shared" si="11"/>
        <v>0</v>
      </c>
      <c r="M46" s="81">
        <v>0</v>
      </c>
      <c r="N46" s="104">
        <f t="shared" si="12"/>
        <v>0</v>
      </c>
      <c r="O46" s="81">
        <v>913</v>
      </c>
      <c r="P46" s="81">
        <v>794</v>
      </c>
      <c r="Q46" s="104">
        <f t="shared" si="13"/>
        <v>19.42139970219102</v>
      </c>
      <c r="R46" s="81">
        <v>26</v>
      </c>
      <c r="S46" s="74" t="s">
        <v>162</v>
      </c>
      <c r="T46" s="74"/>
      <c r="U46" s="74"/>
      <c r="V46" s="74"/>
      <c r="W46" s="74" t="s">
        <v>162</v>
      </c>
      <c r="X46" s="74"/>
      <c r="Y46" s="74"/>
      <c r="Z46" s="74"/>
    </row>
    <row r="47" spans="1:26" s="65" customFormat="1" ht="12" customHeight="1">
      <c r="A47" s="66" t="s">
        <v>85</v>
      </c>
      <c r="B47" s="67" t="s">
        <v>171</v>
      </c>
      <c r="C47" s="66" t="s">
        <v>172</v>
      </c>
      <c r="D47" s="81">
        <f t="shared" si="14"/>
        <v>4803</v>
      </c>
      <c r="E47" s="81">
        <f t="shared" si="15"/>
        <v>1703</v>
      </c>
      <c r="F47" s="104">
        <f t="shared" si="9"/>
        <v>35.45700603789299</v>
      </c>
      <c r="G47" s="81">
        <v>1703</v>
      </c>
      <c r="H47" s="81">
        <v>0</v>
      </c>
      <c r="I47" s="81">
        <f t="shared" si="16"/>
        <v>3100</v>
      </c>
      <c r="J47" s="104">
        <f t="shared" si="10"/>
        <v>64.54299396210702</v>
      </c>
      <c r="K47" s="81">
        <v>2422</v>
      </c>
      <c r="L47" s="104">
        <f t="shared" si="11"/>
        <v>50.42681657297522</v>
      </c>
      <c r="M47" s="81">
        <v>0</v>
      </c>
      <c r="N47" s="104">
        <f t="shared" si="12"/>
        <v>0</v>
      </c>
      <c r="O47" s="81">
        <v>678</v>
      </c>
      <c r="P47" s="81">
        <v>618</v>
      </c>
      <c r="Q47" s="104">
        <f t="shared" si="13"/>
        <v>14.116177389131792</v>
      </c>
      <c r="R47" s="81">
        <v>2</v>
      </c>
      <c r="S47" s="74" t="s">
        <v>162</v>
      </c>
      <c r="T47" s="74"/>
      <c r="U47" s="74"/>
      <c r="V47" s="74"/>
      <c r="W47" s="74" t="s">
        <v>162</v>
      </c>
      <c r="X47" s="74"/>
      <c r="Y47" s="74"/>
      <c r="Z47" s="74"/>
    </row>
    <row r="48" spans="1:26" s="65" customFormat="1" ht="12" customHeight="1">
      <c r="A48" s="66" t="s">
        <v>85</v>
      </c>
      <c r="B48" s="67" t="s">
        <v>173</v>
      </c>
      <c r="C48" s="66" t="s">
        <v>174</v>
      </c>
      <c r="D48" s="81">
        <f t="shared" si="14"/>
        <v>4709</v>
      </c>
      <c r="E48" s="81">
        <f t="shared" si="15"/>
        <v>3020</v>
      </c>
      <c r="F48" s="104">
        <f t="shared" si="9"/>
        <v>64.13251221066044</v>
      </c>
      <c r="G48" s="81">
        <v>3020</v>
      </c>
      <c r="H48" s="81">
        <v>0</v>
      </c>
      <c r="I48" s="81">
        <f t="shared" si="16"/>
        <v>1689</v>
      </c>
      <c r="J48" s="104">
        <f t="shared" si="10"/>
        <v>35.86748778933956</v>
      </c>
      <c r="K48" s="81">
        <v>1382</v>
      </c>
      <c r="L48" s="104">
        <f t="shared" si="11"/>
        <v>29.348056912295604</v>
      </c>
      <c r="M48" s="81"/>
      <c r="N48" s="104">
        <f t="shared" si="12"/>
        <v>0</v>
      </c>
      <c r="O48" s="81">
        <v>307</v>
      </c>
      <c r="P48" s="81">
        <v>279</v>
      </c>
      <c r="Q48" s="104">
        <f t="shared" si="13"/>
        <v>6.519430877043958</v>
      </c>
      <c r="R48" s="81">
        <v>17</v>
      </c>
      <c r="S48" s="74" t="s">
        <v>162</v>
      </c>
      <c r="T48" s="74"/>
      <c r="U48" s="74"/>
      <c r="V48" s="74"/>
      <c r="W48" s="74" t="s">
        <v>162</v>
      </c>
      <c r="X48" s="74"/>
      <c r="Y48" s="74"/>
      <c r="Z48" s="74"/>
    </row>
    <row r="49" spans="1:26" s="65" customFormat="1" ht="12" customHeight="1">
      <c r="A49" s="66" t="s">
        <v>85</v>
      </c>
      <c r="B49" s="67" t="s">
        <v>175</v>
      </c>
      <c r="C49" s="66" t="s">
        <v>176</v>
      </c>
      <c r="D49" s="81">
        <f t="shared" si="14"/>
        <v>28817</v>
      </c>
      <c r="E49" s="81">
        <f t="shared" si="15"/>
        <v>8069</v>
      </c>
      <c r="F49" s="104">
        <f t="shared" si="9"/>
        <v>28.00083284172537</v>
      </c>
      <c r="G49" s="81">
        <v>8069</v>
      </c>
      <c r="H49" s="81">
        <v>0</v>
      </c>
      <c r="I49" s="81">
        <f t="shared" si="16"/>
        <v>20748</v>
      </c>
      <c r="J49" s="104">
        <f t="shared" si="10"/>
        <v>71.99916715827463</v>
      </c>
      <c r="K49" s="81">
        <v>20174</v>
      </c>
      <c r="L49" s="104">
        <f t="shared" si="11"/>
        <v>70.007287365097</v>
      </c>
      <c r="M49" s="81">
        <v>0</v>
      </c>
      <c r="N49" s="104">
        <f t="shared" si="12"/>
        <v>0</v>
      </c>
      <c r="O49" s="81">
        <v>574</v>
      </c>
      <c r="P49" s="81">
        <v>542</v>
      </c>
      <c r="Q49" s="104">
        <f t="shared" si="13"/>
        <v>1.9918797931776384</v>
      </c>
      <c r="R49" s="81">
        <v>33</v>
      </c>
      <c r="S49" s="74" t="s">
        <v>162</v>
      </c>
      <c r="T49" s="74"/>
      <c r="U49" s="74"/>
      <c r="V49" s="74"/>
      <c r="W49" s="74" t="s">
        <v>162</v>
      </c>
      <c r="X49" s="74"/>
      <c r="Y49" s="74"/>
      <c r="Z49" s="74"/>
    </row>
    <row r="50" spans="1:26" s="65" customFormat="1" ht="12" customHeight="1">
      <c r="A50" s="66" t="s">
        <v>85</v>
      </c>
      <c r="B50" s="67" t="s">
        <v>177</v>
      </c>
      <c r="C50" s="66" t="s">
        <v>178</v>
      </c>
      <c r="D50" s="81">
        <f t="shared" si="14"/>
        <v>4263</v>
      </c>
      <c r="E50" s="81">
        <f t="shared" si="15"/>
        <v>3661</v>
      </c>
      <c r="F50" s="104">
        <f t="shared" si="9"/>
        <v>85.87848932676519</v>
      </c>
      <c r="G50" s="81">
        <v>3661</v>
      </c>
      <c r="H50" s="81">
        <v>0</v>
      </c>
      <c r="I50" s="81">
        <f t="shared" si="16"/>
        <v>602</v>
      </c>
      <c r="J50" s="104">
        <f t="shared" si="10"/>
        <v>14.12151067323481</v>
      </c>
      <c r="K50" s="81">
        <v>0</v>
      </c>
      <c r="L50" s="104">
        <f t="shared" si="11"/>
        <v>0</v>
      </c>
      <c r="M50" s="81">
        <v>0</v>
      </c>
      <c r="N50" s="104">
        <f t="shared" si="12"/>
        <v>0</v>
      </c>
      <c r="O50" s="81">
        <v>602</v>
      </c>
      <c r="P50" s="81">
        <v>503</v>
      </c>
      <c r="Q50" s="104">
        <f t="shared" si="13"/>
        <v>14.12151067323481</v>
      </c>
      <c r="R50" s="81">
        <v>59</v>
      </c>
      <c r="S50" s="74"/>
      <c r="T50" s="74"/>
      <c r="U50" s="74"/>
      <c r="V50" s="74" t="s">
        <v>162</v>
      </c>
      <c r="W50" s="74"/>
      <c r="X50" s="74"/>
      <c r="Y50" s="74"/>
      <c r="Z50" s="74" t="s">
        <v>162</v>
      </c>
    </row>
    <row r="51" spans="1:26" s="65" customFormat="1" ht="12" customHeight="1">
      <c r="A51" s="66" t="s">
        <v>85</v>
      </c>
      <c r="B51" s="67" t="s">
        <v>179</v>
      </c>
      <c r="C51" s="66" t="s">
        <v>180</v>
      </c>
      <c r="D51" s="81">
        <f t="shared" si="14"/>
        <v>17082</v>
      </c>
      <c r="E51" s="81">
        <f t="shared" si="15"/>
        <v>9841</v>
      </c>
      <c r="F51" s="104">
        <f t="shared" si="9"/>
        <v>57.6103500761035</v>
      </c>
      <c r="G51" s="81">
        <v>9834</v>
      </c>
      <c r="H51" s="81">
        <v>7</v>
      </c>
      <c r="I51" s="81">
        <f t="shared" si="16"/>
        <v>7241</v>
      </c>
      <c r="J51" s="104">
        <f t="shared" si="10"/>
        <v>42.3896499238965</v>
      </c>
      <c r="K51" s="81">
        <v>6502</v>
      </c>
      <c r="L51" s="104">
        <f t="shared" si="11"/>
        <v>38.06345861140382</v>
      </c>
      <c r="M51" s="81">
        <v>0</v>
      </c>
      <c r="N51" s="104">
        <f t="shared" si="12"/>
        <v>0</v>
      </c>
      <c r="O51" s="81">
        <v>739</v>
      </c>
      <c r="P51" s="81">
        <v>580</v>
      </c>
      <c r="Q51" s="104">
        <f t="shared" si="13"/>
        <v>4.326191312492682</v>
      </c>
      <c r="R51" s="81">
        <v>207</v>
      </c>
      <c r="S51" s="74" t="s">
        <v>162</v>
      </c>
      <c r="T51" s="74"/>
      <c r="U51" s="74"/>
      <c r="V51" s="74"/>
      <c r="W51" s="74" t="s">
        <v>162</v>
      </c>
      <c r="X51" s="74"/>
      <c r="Y51" s="74"/>
      <c r="Z51" s="74"/>
    </row>
    <row r="52" spans="1:26" s="65" customFormat="1" ht="12" customHeight="1">
      <c r="A52" s="66" t="s">
        <v>85</v>
      </c>
      <c r="B52" s="67" t="s">
        <v>181</v>
      </c>
      <c r="C52" s="66" t="s">
        <v>182</v>
      </c>
      <c r="D52" s="81">
        <f t="shared" si="14"/>
        <v>17915</v>
      </c>
      <c r="E52" s="81">
        <f t="shared" si="15"/>
        <v>4871</v>
      </c>
      <c r="F52" s="104">
        <f t="shared" si="9"/>
        <v>27.18950600055819</v>
      </c>
      <c r="G52" s="81">
        <v>4871</v>
      </c>
      <c r="H52" s="81">
        <v>0</v>
      </c>
      <c r="I52" s="81">
        <f t="shared" si="16"/>
        <v>13044</v>
      </c>
      <c r="J52" s="104">
        <f t="shared" si="10"/>
        <v>72.8104939994418</v>
      </c>
      <c r="K52" s="81">
        <v>11562</v>
      </c>
      <c r="L52" s="104">
        <f t="shared" si="11"/>
        <v>64.53809656712252</v>
      </c>
      <c r="M52" s="81">
        <v>0</v>
      </c>
      <c r="N52" s="104">
        <f t="shared" si="12"/>
        <v>0</v>
      </c>
      <c r="O52" s="81">
        <v>1482</v>
      </c>
      <c r="P52" s="81">
        <v>1338</v>
      </c>
      <c r="Q52" s="104">
        <f t="shared" si="13"/>
        <v>8.272397432319286</v>
      </c>
      <c r="R52" s="81">
        <v>95</v>
      </c>
      <c r="S52" s="74" t="s">
        <v>162</v>
      </c>
      <c r="T52" s="74"/>
      <c r="U52" s="74"/>
      <c r="V52" s="74"/>
      <c r="W52" s="74" t="s">
        <v>162</v>
      </c>
      <c r="X52" s="74"/>
      <c r="Y52" s="74"/>
      <c r="Z52" s="74"/>
    </row>
    <row r="53" spans="1:26" s="65" customFormat="1" ht="12" customHeight="1">
      <c r="A53" s="66" t="s">
        <v>85</v>
      </c>
      <c r="B53" s="67" t="s">
        <v>183</v>
      </c>
      <c r="C53" s="66" t="s">
        <v>184</v>
      </c>
      <c r="D53" s="81">
        <f t="shared" si="14"/>
        <v>5993</v>
      </c>
      <c r="E53" s="81">
        <f t="shared" si="15"/>
        <v>2866</v>
      </c>
      <c r="F53" s="104">
        <f t="shared" si="9"/>
        <v>47.82245953612548</v>
      </c>
      <c r="G53" s="81">
        <v>2832</v>
      </c>
      <c r="H53" s="81">
        <v>34</v>
      </c>
      <c r="I53" s="81">
        <f t="shared" si="16"/>
        <v>3127</v>
      </c>
      <c r="J53" s="104">
        <f t="shared" si="10"/>
        <v>52.177540463874514</v>
      </c>
      <c r="K53" s="81">
        <v>2910</v>
      </c>
      <c r="L53" s="104">
        <f t="shared" si="11"/>
        <v>48.556649424328384</v>
      </c>
      <c r="M53" s="81">
        <v>0</v>
      </c>
      <c r="N53" s="104">
        <f t="shared" si="12"/>
        <v>0</v>
      </c>
      <c r="O53" s="81">
        <v>217</v>
      </c>
      <c r="P53" s="81">
        <v>80</v>
      </c>
      <c r="Q53" s="104">
        <f t="shared" si="13"/>
        <v>3.620891039546137</v>
      </c>
      <c r="R53" s="81">
        <v>67</v>
      </c>
      <c r="S53" s="74" t="s">
        <v>162</v>
      </c>
      <c r="T53" s="74"/>
      <c r="U53" s="74"/>
      <c r="V53" s="74"/>
      <c r="W53" s="74" t="s">
        <v>162</v>
      </c>
      <c r="X53" s="74"/>
      <c r="Y53" s="74"/>
      <c r="Z53" s="74"/>
    </row>
    <row r="54" spans="1:26" s="65" customFormat="1" ht="12" customHeight="1">
      <c r="A54" s="66" t="s">
        <v>85</v>
      </c>
      <c r="B54" s="67" t="s">
        <v>185</v>
      </c>
      <c r="C54" s="66" t="s">
        <v>186</v>
      </c>
      <c r="D54" s="81">
        <f t="shared" si="14"/>
        <v>8506</v>
      </c>
      <c r="E54" s="81">
        <f t="shared" si="15"/>
        <v>4071</v>
      </c>
      <c r="F54" s="104">
        <f t="shared" si="9"/>
        <v>47.86033388196567</v>
      </c>
      <c r="G54" s="81">
        <v>4071</v>
      </c>
      <c r="H54" s="81">
        <v>0</v>
      </c>
      <c r="I54" s="81">
        <f t="shared" si="16"/>
        <v>4435</v>
      </c>
      <c r="J54" s="104">
        <f t="shared" si="10"/>
        <v>52.139666118034334</v>
      </c>
      <c r="K54" s="81">
        <v>3354</v>
      </c>
      <c r="L54" s="104">
        <f t="shared" si="11"/>
        <v>39.43098988948977</v>
      </c>
      <c r="M54" s="81">
        <v>0</v>
      </c>
      <c r="N54" s="104">
        <f t="shared" si="12"/>
        <v>0</v>
      </c>
      <c r="O54" s="81">
        <v>1081</v>
      </c>
      <c r="P54" s="81">
        <v>626</v>
      </c>
      <c r="Q54" s="104">
        <f t="shared" si="13"/>
        <v>12.708676228544558</v>
      </c>
      <c r="R54" s="81">
        <v>7</v>
      </c>
      <c r="S54" s="74" t="s">
        <v>162</v>
      </c>
      <c r="T54" s="74"/>
      <c r="U54" s="74"/>
      <c r="V54" s="74"/>
      <c r="W54" s="74" t="s">
        <v>162</v>
      </c>
      <c r="X54" s="74"/>
      <c r="Y54" s="74"/>
      <c r="Z54" s="74"/>
    </row>
    <row r="55" spans="1:26" s="65" customFormat="1" ht="12" customHeight="1">
      <c r="A55" s="66" t="s">
        <v>85</v>
      </c>
      <c r="B55" s="67" t="s">
        <v>187</v>
      </c>
      <c r="C55" s="66" t="s">
        <v>188</v>
      </c>
      <c r="D55" s="81">
        <f t="shared" si="14"/>
        <v>5486</v>
      </c>
      <c r="E55" s="81">
        <f t="shared" si="15"/>
        <v>3121</v>
      </c>
      <c r="F55" s="104">
        <f t="shared" si="9"/>
        <v>56.89026613197229</v>
      </c>
      <c r="G55" s="81">
        <v>3121</v>
      </c>
      <c r="H55" s="81">
        <v>0</v>
      </c>
      <c r="I55" s="81">
        <f t="shared" si="16"/>
        <v>2365</v>
      </c>
      <c r="J55" s="104">
        <f t="shared" si="10"/>
        <v>43.1097338680277</v>
      </c>
      <c r="K55" s="81">
        <v>1747</v>
      </c>
      <c r="L55" s="104">
        <f t="shared" si="11"/>
        <v>31.844695588771415</v>
      </c>
      <c r="M55" s="81">
        <v>0</v>
      </c>
      <c r="N55" s="104">
        <f t="shared" si="12"/>
        <v>0</v>
      </c>
      <c r="O55" s="81">
        <v>618</v>
      </c>
      <c r="P55" s="81">
        <v>455</v>
      </c>
      <c r="Q55" s="104">
        <f t="shared" si="13"/>
        <v>11.265038279256288</v>
      </c>
      <c r="R55" s="81">
        <v>16</v>
      </c>
      <c r="S55" s="74" t="s">
        <v>162</v>
      </c>
      <c r="T55" s="74"/>
      <c r="U55" s="74"/>
      <c r="V55" s="74"/>
      <c r="W55" s="74" t="s">
        <v>162</v>
      </c>
      <c r="X55" s="74"/>
      <c r="Y55" s="74"/>
      <c r="Z55" s="74"/>
    </row>
    <row r="56" spans="1:26" s="65" customFormat="1" ht="12" customHeight="1">
      <c r="A56" s="66" t="s">
        <v>85</v>
      </c>
      <c r="B56" s="67" t="s">
        <v>189</v>
      </c>
      <c r="C56" s="66" t="s">
        <v>190</v>
      </c>
      <c r="D56" s="81">
        <f t="shared" si="14"/>
        <v>4275</v>
      </c>
      <c r="E56" s="81">
        <f t="shared" si="15"/>
        <v>1483</v>
      </c>
      <c r="F56" s="104">
        <f t="shared" si="9"/>
        <v>34.69005847953216</v>
      </c>
      <c r="G56" s="81">
        <v>1483</v>
      </c>
      <c r="H56" s="81">
        <v>0</v>
      </c>
      <c r="I56" s="81">
        <f t="shared" si="16"/>
        <v>2792</v>
      </c>
      <c r="J56" s="104">
        <f t="shared" si="10"/>
        <v>65.30994152046785</v>
      </c>
      <c r="K56" s="81">
        <v>0</v>
      </c>
      <c r="L56" s="104">
        <f t="shared" si="11"/>
        <v>0</v>
      </c>
      <c r="M56" s="81">
        <v>0</v>
      </c>
      <c r="N56" s="104">
        <f t="shared" si="12"/>
        <v>0</v>
      </c>
      <c r="O56" s="81">
        <v>2792</v>
      </c>
      <c r="P56" s="81">
        <v>2792</v>
      </c>
      <c r="Q56" s="104">
        <f t="shared" si="13"/>
        <v>65.30994152046785</v>
      </c>
      <c r="R56" s="81">
        <v>18</v>
      </c>
      <c r="S56" s="74" t="s">
        <v>162</v>
      </c>
      <c r="T56" s="74"/>
      <c r="U56" s="74"/>
      <c r="V56" s="74"/>
      <c r="W56" s="74" t="s">
        <v>162</v>
      </c>
      <c r="X56" s="74"/>
      <c r="Y56" s="74"/>
      <c r="Z56" s="74"/>
    </row>
    <row r="57" spans="1:26" s="65" customFormat="1" ht="12" customHeight="1">
      <c r="A57" s="66" t="s">
        <v>85</v>
      </c>
      <c r="B57" s="67" t="s">
        <v>191</v>
      </c>
      <c r="C57" s="66" t="s">
        <v>192</v>
      </c>
      <c r="D57" s="81">
        <f t="shared" si="14"/>
        <v>4077</v>
      </c>
      <c r="E57" s="81">
        <f t="shared" si="15"/>
        <v>1702</v>
      </c>
      <c r="F57" s="104">
        <f t="shared" si="9"/>
        <v>41.746382143733136</v>
      </c>
      <c r="G57" s="81">
        <v>1702</v>
      </c>
      <c r="H57" s="81">
        <v>0</v>
      </c>
      <c r="I57" s="81">
        <f t="shared" si="16"/>
        <v>2375</v>
      </c>
      <c r="J57" s="104">
        <f t="shared" si="10"/>
        <v>58.25361785626686</v>
      </c>
      <c r="K57" s="81">
        <v>1791</v>
      </c>
      <c r="L57" s="104">
        <f t="shared" si="11"/>
        <v>43.92935982339956</v>
      </c>
      <c r="M57" s="81">
        <v>0</v>
      </c>
      <c r="N57" s="104">
        <f t="shared" si="12"/>
        <v>0</v>
      </c>
      <c r="O57" s="81">
        <v>584</v>
      </c>
      <c r="P57" s="81">
        <v>430</v>
      </c>
      <c r="Q57" s="104">
        <f t="shared" si="13"/>
        <v>14.324258032867304</v>
      </c>
      <c r="R57" s="81">
        <v>1</v>
      </c>
      <c r="S57" s="74" t="s">
        <v>162</v>
      </c>
      <c r="T57" s="74"/>
      <c r="U57" s="74"/>
      <c r="V57" s="74"/>
      <c r="W57" s="74" t="s">
        <v>162</v>
      </c>
      <c r="X57" s="74"/>
      <c r="Y57" s="74"/>
      <c r="Z57" s="74"/>
    </row>
    <row r="58" spans="1:26" s="65" customFormat="1" ht="12" customHeight="1">
      <c r="A58" s="66" t="s">
        <v>85</v>
      </c>
      <c r="B58" s="67" t="s">
        <v>193</v>
      </c>
      <c r="C58" s="66" t="s">
        <v>194</v>
      </c>
      <c r="D58" s="81">
        <f t="shared" si="14"/>
        <v>2943</v>
      </c>
      <c r="E58" s="81">
        <f t="shared" si="15"/>
        <v>552</v>
      </c>
      <c r="F58" s="104">
        <f t="shared" si="9"/>
        <v>18.75637104994903</v>
      </c>
      <c r="G58" s="81">
        <v>552</v>
      </c>
      <c r="H58" s="81">
        <v>0</v>
      </c>
      <c r="I58" s="81">
        <f t="shared" si="16"/>
        <v>2391</v>
      </c>
      <c r="J58" s="104">
        <f t="shared" si="10"/>
        <v>81.24362895005098</v>
      </c>
      <c r="K58" s="81">
        <v>1863</v>
      </c>
      <c r="L58" s="104">
        <f t="shared" si="11"/>
        <v>63.30275229357798</v>
      </c>
      <c r="M58" s="81">
        <v>0</v>
      </c>
      <c r="N58" s="104">
        <f t="shared" si="12"/>
        <v>0</v>
      </c>
      <c r="O58" s="81">
        <v>528</v>
      </c>
      <c r="P58" s="81">
        <v>108</v>
      </c>
      <c r="Q58" s="104">
        <f t="shared" si="13"/>
        <v>17.940876656472987</v>
      </c>
      <c r="R58" s="81">
        <v>6</v>
      </c>
      <c r="S58" s="74" t="s">
        <v>162</v>
      </c>
      <c r="T58" s="74"/>
      <c r="U58" s="74"/>
      <c r="V58" s="74"/>
      <c r="W58" s="74" t="s">
        <v>162</v>
      </c>
      <c r="X58" s="74"/>
      <c r="Y58" s="74"/>
      <c r="Z58" s="74"/>
    </row>
    <row r="59" spans="1:26" s="65" customFormat="1" ht="12" customHeight="1">
      <c r="A59" s="66" t="s">
        <v>85</v>
      </c>
      <c r="B59" s="67" t="s">
        <v>195</v>
      </c>
      <c r="C59" s="66" t="s">
        <v>196</v>
      </c>
      <c r="D59" s="81">
        <f t="shared" si="14"/>
        <v>5762</v>
      </c>
      <c r="E59" s="81">
        <f t="shared" si="15"/>
        <v>1528</v>
      </c>
      <c r="F59" s="104">
        <f t="shared" si="9"/>
        <v>26.51856994099271</v>
      </c>
      <c r="G59" s="81">
        <v>1528</v>
      </c>
      <c r="H59" s="81">
        <v>0</v>
      </c>
      <c r="I59" s="81">
        <f t="shared" si="16"/>
        <v>4234</v>
      </c>
      <c r="J59" s="104">
        <f t="shared" si="10"/>
        <v>73.4814300590073</v>
      </c>
      <c r="K59" s="81">
        <v>3075</v>
      </c>
      <c r="L59" s="104">
        <f t="shared" si="11"/>
        <v>53.366886497743835</v>
      </c>
      <c r="M59" s="81">
        <v>0</v>
      </c>
      <c r="N59" s="104">
        <f t="shared" si="12"/>
        <v>0</v>
      </c>
      <c r="O59" s="81">
        <v>1159</v>
      </c>
      <c r="P59" s="81">
        <v>889</v>
      </c>
      <c r="Q59" s="104">
        <f t="shared" si="13"/>
        <v>20.11454356126345</v>
      </c>
      <c r="R59" s="81">
        <v>2</v>
      </c>
      <c r="S59" s="74" t="s">
        <v>162</v>
      </c>
      <c r="T59" s="74"/>
      <c r="U59" s="74"/>
      <c r="V59" s="74"/>
      <c r="W59" s="74" t="s">
        <v>162</v>
      </c>
      <c r="X59" s="74"/>
      <c r="Y59" s="74"/>
      <c r="Z59" s="74"/>
    </row>
    <row r="60" spans="1:26" s="65" customFormat="1" ht="12" customHeight="1">
      <c r="A60" s="66" t="s">
        <v>85</v>
      </c>
      <c r="B60" s="67" t="s">
        <v>197</v>
      </c>
      <c r="C60" s="66" t="s">
        <v>198</v>
      </c>
      <c r="D60" s="81">
        <f t="shared" si="14"/>
        <v>8868</v>
      </c>
      <c r="E60" s="81">
        <f t="shared" si="15"/>
        <v>3787</v>
      </c>
      <c r="F60" s="104">
        <f t="shared" si="9"/>
        <v>42.70410464591791</v>
      </c>
      <c r="G60" s="81">
        <v>3778</v>
      </c>
      <c r="H60" s="81">
        <v>9</v>
      </c>
      <c r="I60" s="81">
        <f t="shared" si="16"/>
        <v>5081</v>
      </c>
      <c r="J60" s="104">
        <f t="shared" si="10"/>
        <v>57.29589535408209</v>
      </c>
      <c r="K60" s="81">
        <v>4498</v>
      </c>
      <c r="L60" s="104">
        <f t="shared" si="11"/>
        <v>50.721695985566086</v>
      </c>
      <c r="M60" s="81">
        <v>0</v>
      </c>
      <c r="N60" s="104">
        <f t="shared" si="12"/>
        <v>0</v>
      </c>
      <c r="O60" s="81">
        <v>583</v>
      </c>
      <c r="P60" s="81">
        <v>351</v>
      </c>
      <c r="Q60" s="104">
        <f t="shared" si="13"/>
        <v>6.5741993685160125</v>
      </c>
      <c r="R60" s="81">
        <v>23</v>
      </c>
      <c r="S60" s="74" t="s">
        <v>162</v>
      </c>
      <c r="T60" s="74"/>
      <c r="U60" s="74"/>
      <c r="V60" s="74"/>
      <c r="W60" s="74"/>
      <c r="X60" s="74"/>
      <c r="Y60" s="74"/>
      <c r="Z60" s="74" t="s">
        <v>162</v>
      </c>
    </row>
    <row r="61" spans="1:26" s="65" customFormat="1" ht="12" customHeight="1">
      <c r="A61" s="66" t="s">
        <v>85</v>
      </c>
      <c r="B61" s="67" t="s">
        <v>199</v>
      </c>
      <c r="C61" s="66" t="s">
        <v>200</v>
      </c>
      <c r="D61" s="81">
        <f t="shared" si="14"/>
        <v>1651</v>
      </c>
      <c r="E61" s="81">
        <f t="shared" si="15"/>
        <v>1208</v>
      </c>
      <c r="F61" s="104">
        <f t="shared" si="9"/>
        <v>73.16777710478497</v>
      </c>
      <c r="G61" s="81">
        <v>1208</v>
      </c>
      <c r="H61" s="81">
        <v>0</v>
      </c>
      <c r="I61" s="81">
        <f t="shared" si="16"/>
        <v>443</v>
      </c>
      <c r="J61" s="104">
        <f t="shared" si="10"/>
        <v>26.83222289521502</v>
      </c>
      <c r="K61" s="81">
        <v>0</v>
      </c>
      <c r="L61" s="104">
        <f t="shared" si="11"/>
        <v>0</v>
      </c>
      <c r="M61" s="81">
        <v>0</v>
      </c>
      <c r="N61" s="104">
        <f t="shared" si="12"/>
        <v>0</v>
      </c>
      <c r="O61" s="81">
        <v>443</v>
      </c>
      <c r="P61" s="81">
        <v>370</v>
      </c>
      <c r="Q61" s="104">
        <f t="shared" si="13"/>
        <v>26.83222289521502</v>
      </c>
      <c r="R61" s="81">
        <v>1</v>
      </c>
      <c r="S61" s="74" t="s">
        <v>162</v>
      </c>
      <c r="T61" s="74"/>
      <c r="U61" s="74"/>
      <c r="V61" s="74"/>
      <c r="W61" s="74"/>
      <c r="X61" s="74"/>
      <c r="Y61" s="74" t="s">
        <v>162</v>
      </c>
      <c r="Z61" s="74"/>
    </row>
    <row r="62" spans="1:26" s="65" customFormat="1" ht="12" customHeight="1">
      <c r="A62" s="66" t="s">
        <v>85</v>
      </c>
      <c r="B62" s="67" t="s">
        <v>201</v>
      </c>
      <c r="C62" s="66" t="s">
        <v>202</v>
      </c>
      <c r="D62" s="81">
        <f t="shared" si="14"/>
        <v>3263</v>
      </c>
      <c r="E62" s="81">
        <f t="shared" si="15"/>
        <v>817</v>
      </c>
      <c r="F62" s="104">
        <f t="shared" si="9"/>
        <v>25.038308305240577</v>
      </c>
      <c r="G62" s="81">
        <v>817</v>
      </c>
      <c r="H62" s="81">
        <v>0</v>
      </c>
      <c r="I62" s="81">
        <f t="shared" si="16"/>
        <v>2446</v>
      </c>
      <c r="J62" s="104">
        <f t="shared" si="10"/>
        <v>74.96169169475942</v>
      </c>
      <c r="K62" s="81">
        <v>1665</v>
      </c>
      <c r="L62" s="104">
        <f t="shared" si="11"/>
        <v>51.02666258044744</v>
      </c>
      <c r="M62" s="81">
        <v>0</v>
      </c>
      <c r="N62" s="104">
        <f t="shared" si="12"/>
        <v>0</v>
      </c>
      <c r="O62" s="81">
        <v>781</v>
      </c>
      <c r="P62" s="81">
        <v>743</v>
      </c>
      <c r="Q62" s="104">
        <f t="shared" si="13"/>
        <v>23.935029114311984</v>
      </c>
      <c r="R62" s="81">
        <v>37</v>
      </c>
      <c r="S62" s="74" t="s">
        <v>162</v>
      </c>
      <c r="T62" s="74"/>
      <c r="U62" s="74"/>
      <c r="V62" s="74"/>
      <c r="W62" s="74"/>
      <c r="X62" s="74"/>
      <c r="Y62" s="74"/>
      <c r="Z62" s="74" t="s">
        <v>162</v>
      </c>
    </row>
    <row r="63" spans="1:26" s="65" customFormat="1" ht="12" customHeight="1">
      <c r="A63" s="66" t="s">
        <v>85</v>
      </c>
      <c r="B63" s="67" t="s">
        <v>203</v>
      </c>
      <c r="C63" s="66" t="s">
        <v>204</v>
      </c>
      <c r="D63" s="81">
        <f t="shared" si="14"/>
        <v>3103</v>
      </c>
      <c r="E63" s="81">
        <f t="shared" si="15"/>
        <v>343</v>
      </c>
      <c r="F63" s="104">
        <f t="shared" si="9"/>
        <v>11.053818884950047</v>
      </c>
      <c r="G63" s="81">
        <v>343</v>
      </c>
      <c r="H63" s="81">
        <v>0</v>
      </c>
      <c r="I63" s="81">
        <f t="shared" si="16"/>
        <v>2760</v>
      </c>
      <c r="J63" s="104">
        <f t="shared" si="10"/>
        <v>88.94618111504995</v>
      </c>
      <c r="K63" s="81">
        <v>2312</v>
      </c>
      <c r="L63" s="104">
        <f t="shared" si="11"/>
        <v>74.50854012246214</v>
      </c>
      <c r="M63" s="81">
        <v>0</v>
      </c>
      <c r="N63" s="104">
        <f t="shared" si="12"/>
        <v>0</v>
      </c>
      <c r="O63" s="81">
        <v>448</v>
      </c>
      <c r="P63" s="81">
        <v>448</v>
      </c>
      <c r="Q63" s="104">
        <f t="shared" si="13"/>
        <v>14.43764099258782</v>
      </c>
      <c r="R63" s="81">
        <v>4</v>
      </c>
      <c r="S63" s="74" t="s">
        <v>162</v>
      </c>
      <c r="T63" s="74"/>
      <c r="U63" s="74"/>
      <c r="V63" s="74"/>
      <c r="W63" s="74"/>
      <c r="X63" s="74"/>
      <c r="Y63" s="74"/>
      <c r="Z63" s="74" t="s">
        <v>162</v>
      </c>
    </row>
    <row r="64" spans="1:26" s="65" customFormat="1" ht="12" customHeight="1">
      <c r="A64" s="66" t="s">
        <v>85</v>
      </c>
      <c r="B64" s="67" t="s">
        <v>205</v>
      </c>
      <c r="C64" s="66" t="s">
        <v>206</v>
      </c>
      <c r="D64" s="81">
        <f t="shared" si="14"/>
        <v>4956</v>
      </c>
      <c r="E64" s="81">
        <f t="shared" si="15"/>
        <v>1278</v>
      </c>
      <c r="F64" s="104">
        <f t="shared" si="9"/>
        <v>25.786924939467315</v>
      </c>
      <c r="G64" s="81">
        <v>1278</v>
      </c>
      <c r="H64" s="81">
        <v>0</v>
      </c>
      <c r="I64" s="81">
        <f t="shared" si="16"/>
        <v>3678</v>
      </c>
      <c r="J64" s="104">
        <f t="shared" si="10"/>
        <v>74.21307506053269</v>
      </c>
      <c r="K64" s="81">
        <v>0</v>
      </c>
      <c r="L64" s="104">
        <f t="shared" si="11"/>
        <v>0</v>
      </c>
      <c r="M64" s="81">
        <v>0</v>
      </c>
      <c r="N64" s="104">
        <f t="shared" si="12"/>
        <v>0</v>
      </c>
      <c r="O64" s="81">
        <v>3678</v>
      </c>
      <c r="P64" s="81">
        <v>3531</v>
      </c>
      <c r="Q64" s="104">
        <f t="shared" si="13"/>
        <v>74.21307506053269</v>
      </c>
      <c r="R64" s="81">
        <v>14</v>
      </c>
      <c r="S64" s="74" t="s">
        <v>162</v>
      </c>
      <c r="T64" s="74"/>
      <c r="U64" s="74"/>
      <c r="V64" s="74"/>
      <c r="W64" s="74" t="s">
        <v>162</v>
      </c>
      <c r="X64" s="74"/>
      <c r="Y64" s="74"/>
      <c r="Z64" s="74"/>
    </row>
    <row r="65" spans="1:26" s="65" customFormat="1" ht="12" customHeight="1">
      <c r="A65" s="66" t="s">
        <v>85</v>
      </c>
      <c r="B65" s="67" t="s">
        <v>207</v>
      </c>
      <c r="C65" s="66" t="s">
        <v>208</v>
      </c>
      <c r="D65" s="81">
        <f t="shared" si="14"/>
        <v>4857</v>
      </c>
      <c r="E65" s="81">
        <f t="shared" si="15"/>
        <v>1120</v>
      </c>
      <c r="F65" s="104">
        <f t="shared" si="9"/>
        <v>23.059501750051474</v>
      </c>
      <c r="G65" s="81">
        <v>1120</v>
      </c>
      <c r="H65" s="81">
        <v>0</v>
      </c>
      <c r="I65" s="81">
        <f t="shared" si="16"/>
        <v>3737</v>
      </c>
      <c r="J65" s="104">
        <f t="shared" si="10"/>
        <v>76.94049824994853</v>
      </c>
      <c r="K65" s="81">
        <v>2368</v>
      </c>
      <c r="L65" s="104">
        <f t="shared" si="11"/>
        <v>48.75437512868025</v>
      </c>
      <c r="M65" s="81">
        <v>0</v>
      </c>
      <c r="N65" s="104">
        <f t="shared" si="12"/>
        <v>0</v>
      </c>
      <c r="O65" s="81">
        <v>1369</v>
      </c>
      <c r="P65" s="81">
        <v>1066</v>
      </c>
      <c r="Q65" s="104">
        <f t="shared" si="13"/>
        <v>28.186123121268274</v>
      </c>
      <c r="R65" s="81">
        <v>93</v>
      </c>
      <c r="S65" s="74" t="s">
        <v>162</v>
      </c>
      <c r="T65" s="74"/>
      <c r="U65" s="74"/>
      <c r="V65" s="74"/>
      <c r="W65" s="74" t="s">
        <v>162</v>
      </c>
      <c r="X65" s="74"/>
      <c r="Y65" s="74"/>
      <c r="Z65" s="74"/>
    </row>
    <row r="66" spans="1:26" s="65" customFormat="1" ht="12" customHeight="1">
      <c r="A66" s="66" t="s">
        <v>85</v>
      </c>
      <c r="B66" s="67" t="s">
        <v>209</v>
      </c>
      <c r="C66" s="66" t="s">
        <v>210</v>
      </c>
      <c r="D66" s="81">
        <f t="shared" si="14"/>
        <v>2156</v>
      </c>
      <c r="E66" s="81">
        <f t="shared" si="15"/>
        <v>471</v>
      </c>
      <c r="F66" s="104">
        <f t="shared" si="9"/>
        <v>21.84601113172542</v>
      </c>
      <c r="G66" s="81">
        <v>471</v>
      </c>
      <c r="H66" s="81">
        <v>0</v>
      </c>
      <c r="I66" s="81">
        <f t="shared" si="16"/>
        <v>1685</v>
      </c>
      <c r="J66" s="104">
        <f t="shared" si="10"/>
        <v>78.15398886827458</v>
      </c>
      <c r="K66" s="81">
        <v>1297</v>
      </c>
      <c r="L66" s="104">
        <f t="shared" si="11"/>
        <v>60.157699443413726</v>
      </c>
      <c r="M66" s="81">
        <v>0</v>
      </c>
      <c r="N66" s="104">
        <f t="shared" si="12"/>
        <v>0</v>
      </c>
      <c r="O66" s="81">
        <v>388</v>
      </c>
      <c r="P66" s="81">
        <v>326</v>
      </c>
      <c r="Q66" s="104">
        <f t="shared" si="13"/>
        <v>17.996289424860855</v>
      </c>
      <c r="R66" s="81">
        <v>7</v>
      </c>
      <c r="S66" s="74" t="s">
        <v>162</v>
      </c>
      <c r="T66" s="74"/>
      <c r="U66" s="74"/>
      <c r="V66" s="74"/>
      <c r="W66" s="74" t="s">
        <v>162</v>
      </c>
      <c r="X66" s="74"/>
      <c r="Y66" s="74"/>
      <c r="Z66" s="74"/>
    </row>
    <row r="67" spans="1:26" s="65" customFormat="1" ht="12" customHeight="1">
      <c r="A67" s="66" t="s">
        <v>85</v>
      </c>
      <c r="B67" s="67" t="s">
        <v>211</v>
      </c>
      <c r="C67" s="66" t="s">
        <v>212</v>
      </c>
      <c r="D67" s="81">
        <f t="shared" si="14"/>
        <v>1907</v>
      </c>
      <c r="E67" s="81">
        <f t="shared" si="15"/>
        <v>139</v>
      </c>
      <c r="F67" s="104">
        <f t="shared" si="9"/>
        <v>7.288935500786575</v>
      </c>
      <c r="G67" s="81">
        <v>139</v>
      </c>
      <c r="H67" s="81">
        <v>0</v>
      </c>
      <c r="I67" s="81">
        <f t="shared" si="16"/>
        <v>1768</v>
      </c>
      <c r="J67" s="104">
        <f t="shared" si="10"/>
        <v>92.71106449921342</v>
      </c>
      <c r="K67" s="81">
        <v>1374</v>
      </c>
      <c r="L67" s="104">
        <f t="shared" si="11"/>
        <v>72.05034084950184</v>
      </c>
      <c r="M67" s="81">
        <v>0</v>
      </c>
      <c r="N67" s="104">
        <f t="shared" si="12"/>
        <v>0</v>
      </c>
      <c r="O67" s="81">
        <v>394</v>
      </c>
      <c r="P67" s="81">
        <v>359</v>
      </c>
      <c r="Q67" s="104">
        <f t="shared" si="13"/>
        <v>20.66072364971159</v>
      </c>
      <c r="R67" s="81">
        <v>31</v>
      </c>
      <c r="S67" s="74" t="s">
        <v>162</v>
      </c>
      <c r="T67" s="74"/>
      <c r="U67" s="74"/>
      <c r="V67" s="74"/>
      <c r="W67" s="74" t="s">
        <v>162</v>
      </c>
      <c r="X67" s="74"/>
      <c r="Y67" s="74"/>
      <c r="Z67" s="74"/>
    </row>
    <row r="68" spans="1:26" s="65" customFormat="1" ht="12" customHeight="1">
      <c r="A68" s="66" t="s">
        <v>85</v>
      </c>
      <c r="B68" s="67" t="s">
        <v>213</v>
      </c>
      <c r="C68" s="66" t="s">
        <v>214</v>
      </c>
      <c r="D68" s="81">
        <f t="shared" si="14"/>
        <v>2378</v>
      </c>
      <c r="E68" s="81">
        <f t="shared" si="15"/>
        <v>297</v>
      </c>
      <c r="F68" s="104">
        <f t="shared" si="9"/>
        <v>12.489486963835155</v>
      </c>
      <c r="G68" s="81">
        <v>297</v>
      </c>
      <c r="H68" s="81">
        <v>0</v>
      </c>
      <c r="I68" s="81">
        <f t="shared" si="16"/>
        <v>2081</v>
      </c>
      <c r="J68" s="104">
        <f t="shared" si="10"/>
        <v>87.51051303616485</v>
      </c>
      <c r="K68" s="81">
        <v>1802</v>
      </c>
      <c r="L68" s="104">
        <f t="shared" si="11"/>
        <v>75.77796467619848</v>
      </c>
      <c r="M68" s="81">
        <v>0</v>
      </c>
      <c r="N68" s="104">
        <f t="shared" si="12"/>
        <v>0</v>
      </c>
      <c r="O68" s="81">
        <v>279</v>
      </c>
      <c r="P68" s="81">
        <v>209</v>
      </c>
      <c r="Q68" s="104">
        <f t="shared" si="13"/>
        <v>11.732548359966358</v>
      </c>
      <c r="R68" s="81">
        <v>65</v>
      </c>
      <c r="S68" s="74" t="s">
        <v>162</v>
      </c>
      <c r="T68" s="74"/>
      <c r="U68" s="74"/>
      <c r="V68" s="74"/>
      <c r="W68" s="74" t="s">
        <v>162</v>
      </c>
      <c r="X68" s="74"/>
      <c r="Y68" s="74"/>
      <c r="Z68" s="74"/>
    </row>
    <row r="69" spans="1:26" s="65" customFormat="1" ht="12" customHeight="1">
      <c r="A69" s="66" t="s">
        <v>85</v>
      </c>
      <c r="B69" s="67" t="s">
        <v>215</v>
      </c>
      <c r="C69" s="66" t="s">
        <v>216</v>
      </c>
      <c r="D69" s="81">
        <f t="shared" si="14"/>
        <v>3214</v>
      </c>
      <c r="E69" s="81">
        <f t="shared" si="15"/>
        <v>294</v>
      </c>
      <c r="F69" s="104">
        <f t="shared" si="9"/>
        <v>9.147479775980088</v>
      </c>
      <c r="G69" s="81">
        <v>294</v>
      </c>
      <c r="H69" s="81">
        <v>0</v>
      </c>
      <c r="I69" s="81">
        <f t="shared" si="16"/>
        <v>2920</v>
      </c>
      <c r="J69" s="104">
        <f t="shared" si="10"/>
        <v>90.85252022401991</v>
      </c>
      <c r="K69" s="81">
        <v>2448</v>
      </c>
      <c r="L69" s="104">
        <f t="shared" si="11"/>
        <v>76.1667703795893</v>
      </c>
      <c r="M69" s="81">
        <v>0</v>
      </c>
      <c r="N69" s="104">
        <f t="shared" si="12"/>
        <v>0</v>
      </c>
      <c r="O69" s="81">
        <v>472</v>
      </c>
      <c r="P69" s="81">
        <v>327</v>
      </c>
      <c r="Q69" s="104">
        <f t="shared" si="13"/>
        <v>14.685749844430616</v>
      </c>
      <c r="R69" s="81">
        <v>10</v>
      </c>
      <c r="S69" s="74" t="s">
        <v>162</v>
      </c>
      <c r="T69" s="74"/>
      <c r="U69" s="74"/>
      <c r="V69" s="74"/>
      <c r="W69" s="74" t="s">
        <v>162</v>
      </c>
      <c r="X69" s="74"/>
      <c r="Y69" s="74"/>
      <c r="Z69" s="74"/>
    </row>
    <row r="70" spans="1:26" s="65" customFormat="1" ht="12" customHeight="1">
      <c r="A70" s="66" t="s">
        <v>85</v>
      </c>
      <c r="B70" s="67" t="s">
        <v>217</v>
      </c>
      <c r="C70" s="66" t="s">
        <v>218</v>
      </c>
      <c r="D70" s="81">
        <f t="shared" si="14"/>
        <v>15572</v>
      </c>
      <c r="E70" s="81">
        <f t="shared" si="15"/>
        <v>2362</v>
      </c>
      <c r="F70" s="104">
        <f t="shared" si="9"/>
        <v>15.168250706396094</v>
      </c>
      <c r="G70" s="81">
        <v>2362</v>
      </c>
      <c r="H70" s="81">
        <v>0</v>
      </c>
      <c r="I70" s="81">
        <f t="shared" si="16"/>
        <v>13210</v>
      </c>
      <c r="J70" s="104">
        <f t="shared" si="10"/>
        <v>84.8317492936039</v>
      </c>
      <c r="K70" s="81">
        <v>11817</v>
      </c>
      <c r="L70" s="104">
        <f t="shared" si="11"/>
        <v>75.8862060107886</v>
      </c>
      <c r="M70" s="81">
        <v>0</v>
      </c>
      <c r="N70" s="104">
        <f t="shared" si="12"/>
        <v>0</v>
      </c>
      <c r="O70" s="81">
        <v>1393</v>
      </c>
      <c r="P70" s="81">
        <v>993</v>
      </c>
      <c r="Q70" s="104">
        <f t="shared" si="13"/>
        <v>8.94554328281531</v>
      </c>
      <c r="R70" s="81">
        <v>275</v>
      </c>
      <c r="S70" s="74" t="s">
        <v>162</v>
      </c>
      <c r="T70" s="74"/>
      <c r="U70" s="74"/>
      <c r="V70" s="74"/>
      <c r="W70" s="74" t="s">
        <v>162</v>
      </c>
      <c r="X70" s="74"/>
      <c r="Y70" s="74"/>
      <c r="Z70" s="74"/>
    </row>
    <row r="71" spans="1:26" s="65" customFormat="1" ht="12" customHeight="1">
      <c r="A71" s="66" t="s">
        <v>85</v>
      </c>
      <c r="B71" s="67" t="s">
        <v>219</v>
      </c>
      <c r="C71" s="66" t="s">
        <v>220</v>
      </c>
      <c r="D71" s="81">
        <f t="shared" si="14"/>
        <v>6355</v>
      </c>
      <c r="E71" s="81">
        <f t="shared" si="15"/>
        <v>2411</v>
      </c>
      <c r="F71" s="104">
        <f aca="true" t="shared" si="17" ref="F71:F102">IF(D71&gt;0,E71/D71*100,"-")</f>
        <v>37.93863099921322</v>
      </c>
      <c r="G71" s="81">
        <v>2411</v>
      </c>
      <c r="H71" s="81">
        <v>0</v>
      </c>
      <c r="I71" s="81">
        <f t="shared" si="16"/>
        <v>3944</v>
      </c>
      <c r="J71" s="104">
        <f aca="true" t="shared" si="18" ref="J71:J102">IF($D71&gt;0,I71/$D71*100,"-")</f>
        <v>62.06136900078678</v>
      </c>
      <c r="K71" s="81">
        <v>3371</v>
      </c>
      <c r="L71" s="104">
        <f aca="true" t="shared" si="19" ref="L71:L102">IF($D71&gt;0,K71/$D71*100,"-")</f>
        <v>53.04484657749803</v>
      </c>
      <c r="M71" s="81">
        <v>0</v>
      </c>
      <c r="N71" s="104">
        <f aca="true" t="shared" si="20" ref="N71:N102">IF($D71&gt;0,M71/$D71*100,"-")</f>
        <v>0</v>
      </c>
      <c r="O71" s="81">
        <v>573</v>
      </c>
      <c r="P71" s="81">
        <v>442</v>
      </c>
      <c r="Q71" s="104">
        <f aca="true" t="shared" si="21" ref="Q71:Q102">IF($D71&gt;0,O71/$D71*100,"-")</f>
        <v>9.016522423288748</v>
      </c>
      <c r="R71" s="81">
        <v>13</v>
      </c>
      <c r="S71" s="74" t="s">
        <v>162</v>
      </c>
      <c r="T71" s="74"/>
      <c r="U71" s="74"/>
      <c r="V71" s="74"/>
      <c r="W71" s="74" t="s">
        <v>162</v>
      </c>
      <c r="X71" s="74"/>
      <c r="Y71" s="74"/>
      <c r="Z71" s="74"/>
    </row>
    <row r="72" spans="1:26" s="65" customFormat="1" ht="12" customHeight="1">
      <c r="A72" s="66" t="s">
        <v>85</v>
      </c>
      <c r="B72" s="67" t="s">
        <v>221</v>
      </c>
      <c r="C72" s="66" t="s">
        <v>222</v>
      </c>
      <c r="D72" s="81">
        <f aca="true" t="shared" si="22" ref="D72:D103">+SUM(E72,+I72)</f>
        <v>13585</v>
      </c>
      <c r="E72" s="81">
        <f aca="true" t="shared" si="23" ref="E72:E103">+SUM(G72,+H72)</f>
        <v>9030</v>
      </c>
      <c r="F72" s="104">
        <f t="shared" si="17"/>
        <v>66.47037173352963</v>
      </c>
      <c r="G72" s="81">
        <v>9030</v>
      </c>
      <c r="H72" s="81">
        <v>0</v>
      </c>
      <c r="I72" s="81">
        <f aca="true" t="shared" si="24" ref="I72:I103">+SUM(K72,+M72,+O72)</f>
        <v>4555</v>
      </c>
      <c r="J72" s="104">
        <f t="shared" si="18"/>
        <v>33.529628266470375</v>
      </c>
      <c r="K72" s="81">
        <v>3288</v>
      </c>
      <c r="L72" s="104">
        <f t="shared" si="19"/>
        <v>24.203165255796836</v>
      </c>
      <c r="M72" s="81">
        <v>0</v>
      </c>
      <c r="N72" s="104">
        <f t="shared" si="20"/>
        <v>0</v>
      </c>
      <c r="O72" s="81">
        <v>1267</v>
      </c>
      <c r="P72" s="81">
        <v>988</v>
      </c>
      <c r="Q72" s="104">
        <f t="shared" si="21"/>
        <v>9.326463010673537</v>
      </c>
      <c r="R72" s="81">
        <v>36</v>
      </c>
      <c r="S72" s="74" t="s">
        <v>162</v>
      </c>
      <c r="T72" s="74"/>
      <c r="U72" s="74"/>
      <c r="V72" s="74"/>
      <c r="W72" s="74" t="s">
        <v>162</v>
      </c>
      <c r="X72" s="74"/>
      <c r="Y72" s="74"/>
      <c r="Z72" s="74"/>
    </row>
    <row r="73" spans="1:26" s="65" customFormat="1" ht="12" customHeight="1">
      <c r="A73" s="66" t="s">
        <v>85</v>
      </c>
      <c r="B73" s="67" t="s">
        <v>223</v>
      </c>
      <c r="C73" s="66" t="s">
        <v>224</v>
      </c>
      <c r="D73" s="81">
        <f t="shared" si="22"/>
        <v>1778</v>
      </c>
      <c r="E73" s="81">
        <f t="shared" si="23"/>
        <v>5</v>
      </c>
      <c r="F73" s="104">
        <f t="shared" si="17"/>
        <v>0.281214848143982</v>
      </c>
      <c r="G73" s="81">
        <v>0</v>
      </c>
      <c r="H73" s="81">
        <v>5</v>
      </c>
      <c r="I73" s="81">
        <f t="shared" si="24"/>
        <v>1773</v>
      </c>
      <c r="J73" s="104">
        <f t="shared" si="18"/>
        <v>99.71878515185601</v>
      </c>
      <c r="K73" s="81">
        <v>1773</v>
      </c>
      <c r="L73" s="104">
        <f t="shared" si="19"/>
        <v>99.71878515185601</v>
      </c>
      <c r="M73" s="81">
        <v>0</v>
      </c>
      <c r="N73" s="104">
        <f t="shared" si="20"/>
        <v>0</v>
      </c>
      <c r="O73" s="81">
        <v>0</v>
      </c>
      <c r="P73" s="81">
        <v>0</v>
      </c>
      <c r="Q73" s="104">
        <f t="shared" si="21"/>
        <v>0</v>
      </c>
      <c r="R73" s="81">
        <v>4</v>
      </c>
      <c r="S73" s="74" t="s">
        <v>162</v>
      </c>
      <c r="T73" s="74"/>
      <c r="U73" s="74"/>
      <c r="V73" s="74"/>
      <c r="W73" s="74" t="s">
        <v>162</v>
      </c>
      <c r="X73" s="74"/>
      <c r="Y73" s="74"/>
      <c r="Z73" s="74"/>
    </row>
    <row r="74" spans="1:26" s="65" customFormat="1" ht="12" customHeight="1">
      <c r="A74" s="66" t="s">
        <v>85</v>
      </c>
      <c r="B74" s="67" t="s">
        <v>225</v>
      </c>
      <c r="C74" s="66" t="s">
        <v>226</v>
      </c>
      <c r="D74" s="81">
        <f t="shared" si="22"/>
        <v>955</v>
      </c>
      <c r="E74" s="81">
        <f t="shared" si="23"/>
        <v>747</v>
      </c>
      <c r="F74" s="104">
        <f t="shared" si="17"/>
        <v>78.21989528795812</v>
      </c>
      <c r="G74" s="81">
        <v>747</v>
      </c>
      <c r="H74" s="81">
        <v>0</v>
      </c>
      <c r="I74" s="81">
        <f t="shared" si="24"/>
        <v>208</v>
      </c>
      <c r="J74" s="104">
        <f t="shared" si="18"/>
        <v>21.780104712041883</v>
      </c>
      <c r="K74" s="81">
        <v>0</v>
      </c>
      <c r="L74" s="104">
        <f t="shared" si="19"/>
        <v>0</v>
      </c>
      <c r="M74" s="81">
        <v>0</v>
      </c>
      <c r="N74" s="104">
        <f t="shared" si="20"/>
        <v>0</v>
      </c>
      <c r="O74" s="81">
        <v>208</v>
      </c>
      <c r="P74" s="81">
        <v>27</v>
      </c>
      <c r="Q74" s="104">
        <f t="shared" si="21"/>
        <v>21.780104712041883</v>
      </c>
      <c r="R74" s="81">
        <v>0</v>
      </c>
      <c r="S74" s="74" t="s">
        <v>162</v>
      </c>
      <c r="T74" s="74"/>
      <c r="U74" s="74"/>
      <c r="V74" s="74"/>
      <c r="W74" s="74" t="s">
        <v>162</v>
      </c>
      <c r="X74" s="74"/>
      <c r="Y74" s="74"/>
      <c r="Z74" s="74"/>
    </row>
    <row r="75" spans="1:26" s="204" customFormat="1" ht="12" customHeight="1">
      <c r="A75" s="200" t="s">
        <v>85</v>
      </c>
      <c r="B75" s="201" t="s">
        <v>227</v>
      </c>
      <c r="C75" s="200" t="s">
        <v>228</v>
      </c>
      <c r="D75" s="202">
        <f t="shared" si="22"/>
        <v>2353</v>
      </c>
      <c r="E75" s="202">
        <f t="shared" si="23"/>
        <v>1242</v>
      </c>
      <c r="F75" s="203">
        <f t="shared" si="17"/>
        <v>52.7836804079898</v>
      </c>
      <c r="G75" s="202">
        <v>1242</v>
      </c>
      <c r="H75" s="202">
        <v>0</v>
      </c>
      <c r="I75" s="202">
        <f t="shared" si="24"/>
        <v>1111</v>
      </c>
      <c r="J75" s="203">
        <f t="shared" si="18"/>
        <v>47.216319592010194</v>
      </c>
      <c r="K75" s="202">
        <v>0</v>
      </c>
      <c r="L75" s="203">
        <f t="shared" si="19"/>
        <v>0</v>
      </c>
      <c r="M75" s="202">
        <v>0</v>
      </c>
      <c r="N75" s="203">
        <f t="shared" si="20"/>
        <v>0</v>
      </c>
      <c r="O75" s="202">
        <v>1111</v>
      </c>
      <c r="P75" s="202">
        <v>0</v>
      </c>
      <c r="Q75" s="203">
        <f t="shared" si="21"/>
        <v>47.216319592010194</v>
      </c>
      <c r="R75" s="202">
        <v>2</v>
      </c>
      <c r="S75" s="123" t="s">
        <v>162</v>
      </c>
      <c r="T75" s="123"/>
      <c r="U75" s="123"/>
      <c r="V75" s="123"/>
      <c r="W75" s="123" t="s">
        <v>162</v>
      </c>
      <c r="X75" s="123"/>
      <c r="Y75" s="123"/>
      <c r="Z75" s="123"/>
    </row>
    <row r="76" spans="1:26" s="65" customFormat="1" ht="12" customHeight="1">
      <c r="A76" s="66" t="s">
        <v>85</v>
      </c>
      <c r="B76" s="67" t="s">
        <v>229</v>
      </c>
      <c r="C76" s="66" t="s">
        <v>230</v>
      </c>
      <c r="D76" s="81">
        <f t="shared" si="22"/>
        <v>3446</v>
      </c>
      <c r="E76" s="81">
        <f t="shared" si="23"/>
        <v>448</v>
      </c>
      <c r="F76" s="104">
        <f t="shared" si="17"/>
        <v>13.000580383052815</v>
      </c>
      <c r="G76" s="81">
        <v>448</v>
      </c>
      <c r="H76" s="81">
        <v>0</v>
      </c>
      <c r="I76" s="81">
        <f t="shared" si="24"/>
        <v>2998</v>
      </c>
      <c r="J76" s="104">
        <f t="shared" si="18"/>
        <v>86.99941961694718</v>
      </c>
      <c r="K76" s="81">
        <v>2765</v>
      </c>
      <c r="L76" s="104">
        <f t="shared" si="19"/>
        <v>80.23795705165409</v>
      </c>
      <c r="M76" s="81">
        <v>0</v>
      </c>
      <c r="N76" s="104">
        <f t="shared" si="20"/>
        <v>0</v>
      </c>
      <c r="O76" s="81">
        <v>233</v>
      </c>
      <c r="P76" s="81">
        <v>93</v>
      </c>
      <c r="Q76" s="104">
        <f t="shared" si="21"/>
        <v>6.761462565293093</v>
      </c>
      <c r="R76" s="81">
        <v>27</v>
      </c>
      <c r="S76" s="74" t="s">
        <v>162</v>
      </c>
      <c r="T76" s="74"/>
      <c r="U76" s="74"/>
      <c r="V76" s="74"/>
      <c r="W76" s="74"/>
      <c r="X76" s="74"/>
      <c r="Y76" s="74"/>
      <c r="Z76" s="74" t="s">
        <v>162</v>
      </c>
    </row>
    <row r="77" spans="1:26" s="65" customFormat="1" ht="12" customHeight="1">
      <c r="A77" s="66" t="s">
        <v>85</v>
      </c>
      <c r="B77" s="67" t="s">
        <v>231</v>
      </c>
      <c r="C77" s="66" t="s">
        <v>232</v>
      </c>
      <c r="D77" s="81">
        <f t="shared" si="22"/>
        <v>3477</v>
      </c>
      <c r="E77" s="81">
        <f t="shared" si="23"/>
        <v>1522</v>
      </c>
      <c r="F77" s="104">
        <f t="shared" si="17"/>
        <v>43.77336784584412</v>
      </c>
      <c r="G77" s="81">
        <v>1522</v>
      </c>
      <c r="H77" s="81">
        <v>0</v>
      </c>
      <c r="I77" s="81">
        <f t="shared" si="24"/>
        <v>1955</v>
      </c>
      <c r="J77" s="104">
        <f t="shared" si="18"/>
        <v>56.22663215415589</v>
      </c>
      <c r="K77" s="81">
        <v>0</v>
      </c>
      <c r="L77" s="104">
        <f t="shared" si="19"/>
        <v>0</v>
      </c>
      <c r="M77" s="81">
        <v>0</v>
      </c>
      <c r="N77" s="104">
        <f t="shared" si="20"/>
        <v>0</v>
      </c>
      <c r="O77" s="81">
        <v>1955</v>
      </c>
      <c r="P77" s="81">
        <v>475</v>
      </c>
      <c r="Q77" s="104">
        <f t="shared" si="21"/>
        <v>56.22663215415589</v>
      </c>
      <c r="R77" s="81">
        <v>28</v>
      </c>
      <c r="S77" s="74"/>
      <c r="T77" s="74"/>
      <c r="U77" s="74"/>
      <c r="V77" s="74" t="s">
        <v>162</v>
      </c>
      <c r="W77" s="74"/>
      <c r="X77" s="74"/>
      <c r="Y77" s="74"/>
      <c r="Z77" s="74" t="s">
        <v>162</v>
      </c>
    </row>
    <row r="78" spans="1:26" s="65" customFormat="1" ht="12" customHeight="1">
      <c r="A78" s="66" t="s">
        <v>85</v>
      </c>
      <c r="B78" s="67" t="s">
        <v>233</v>
      </c>
      <c r="C78" s="66" t="s">
        <v>234</v>
      </c>
      <c r="D78" s="81">
        <f t="shared" si="22"/>
        <v>20270</v>
      </c>
      <c r="E78" s="81">
        <f t="shared" si="23"/>
        <v>3739</v>
      </c>
      <c r="F78" s="104">
        <f t="shared" si="17"/>
        <v>18.44597927972373</v>
      </c>
      <c r="G78" s="81">
        <v>3739</v>
      </c>
      <c r="H78" s="81">
        <v>0</v>
      </c>
      <c r="I78" s="81">
        <f t="shared" si="24"/>
        <v>16531</v>
      </c>
      <c r="J78" s="104">
        <f t="shared" si="18"/>
        <v>81.55402072027627</v>
      </c>
      <c r="K78" s="81">
        <v>16251</v>
      </c>
      <c r="L78" s="104">
        <f t="shared" si="19"/>
        <v>80.17266896891958</v>
      </c>
      <c r="M78" s="81">
        <v>0</v>
      </c>
      <c r="N78" s="104">
        <f t="shared" si="20"/>
        <v>0</v>
      </c>
      <c r="O78" s="81">
        <v>280</v>
      </c>
      <c r="P78" s="81">
        <v>135</v>
      </c>
      <c r="Q78" s="104">
        <f t="shared" si="21"/>
        <v>1.3813517513566849</v>
      </c>
      <c r="R78" s="81">
        <v>138</v>
      </c>
      <c r="S78" s="74" t="s">
        <v>162</v>
      </c>
      <c r="T78" s="74"/>
      <c r="U78" s="74"/>
      <c r="V78" s="74"/>
      <c r="W78" s="74" t="s">
        <v>162</v>
      </c>
      <c r="X78" s="74"/>
      <c r="Y78" s="74"/>
      <c r="Z78" s="74"/>
    </row>
    <row r="79" spans="1:26" s="65" customFormat="1" ht="12" customHeight="1">
      <c r="A79" s="66" t="s">
        <v>85</v>
      </c>
      <c r="B79" s="67" t="s">
        <v>235</v>
      </c>
      <c r="C79" s="66" t="s">
        <v>236</v>
      </c>
      <c r="D79" s="81">
        <f t="shared" si="22"/>
        <v>1111</v>
      </c>
      <c r="E79" s="81">
        <f t="shared" si="23"/>
        <v>232</v>
      </c>
      <c r="F79" s="104">
        <f t="shared" si="17"/>
        <v>20.882088208820882</v>
      </c>
      <c r="G79" s="81">
        <v>232</v>
      </c>
      <c r="H79" s="81">
        <v>0</v>
      </c>
      <c r="I79" s="81">
        <f t="shared" si="24"/>
        <v>879</v>
      </c>
      <c r="J79" s="104">
        <f t="shared" si="18"/>
        <v>79.11791179117913</v>
      </c>
      <c r="K79" s="81">
        <v>737</v>
      </c>
      <c r="L79" s="104">
        <f t="shared" si="19"/>
        <v>66.33663366336634</v>
      </c>
      <c r="M79" s="81">
        <v>0</v>
      </c>
      <c r="N79" s="104">
        <f t="shared" si="20"/>
        <v>0</v>
      </c>
      <c r="O79" s="81">
        <v>142</v>
      </c>
      <c r="P79" s="81">
        <v>103</v>
      </c>
      <c r="Q79" s="104">
        <f t="shared" si="21"/>
        <v>12.781278127812781</v>
      </c>
      <c r="R79" s="81">
        <v>7</v>
      </c>
      <c r="S79" s="74" t="s">
        <v>162</v>
      </c>
      <c r="T79" s="74"/>
      <c r="U79" s="74"/>
      <c r="V79" s="74"/>
      <c r="W79" s="74" t="s">
        <v>162</v>
      </c>
      <c r="X79" s="74"/>
      <c r="Y79" s="74"/>
      <c r="Z79" s="74"/>
    </row>
    <row r="80" spans="1:26" s="65" customFormat="1" ht="12" customHeight="1">
      <c r="A80" s="66" t="s">
        <v>85</v>
      </c>
      <c r="B80" s="67" t="s">
        <v>237</v>
      </c>
      <c r="C80" s="66" t="s">
        <v>238</v>
      </c>
      <c r="D80" s="81">
        <f t="shared" si="22"/>
        <v>8175</v>
      </c>
      <c r="E80" s="81">
        <f t="shared" si="23"/>
        <v>870</v>
      </c>
      <c r="F80" s="104">
        <f t="shared" si="17"/>
        <v>10.642201834862385</v>
      </c>
      <c r="G80" s="81">
        <v>870</v>
      </c>
      <c r="H80" s="81">
        <v>0</v>
      </c>
      <c r="I80" s="81">
        <f t="shared" si="24"/>
        <v>7305</v>
      </c>
      <c r="J80" s="104">
        <f t="shared" si="18"/>
        <v>89.35779816513761</v>
      </c>
      <c r="K80" s="81">
        <v>5876</v>
      </c>
      <c r="L80" s="104">
        <f t="shared" si="19"/>
        <v>71.8776758409786</v>
      </c>
      <c r="M80" s="81">
        <v>0</v>
      </c>
      <c r="N80" s="104">
        <f t="shared" si="20"/>
        <v>0</v>
      </c>
      <c r="O80" s="81">
        <v>1429</v>
      </c>
      <c r="P80" s="81">
        <v>1220</v>
      </c>
      <c r="Q80" s="104">
        <f t="shared" si="21"/>
        <v>17.480122324159023</v>
      </c>
      <c r="R80" s="81">
        <v>40</v>
      </c>
      <c r="S80" s="74" t="s">
        <v>162</v>
      </c>
      <c r="T80" s="74"/>
      <c r="U80" s="74"/>
      <c r="V80" s="74"/>
      <c r="W80" s="74" t="s">
        <v>162</v>
      </c>
      <c r="X80" s="74"/>
      <c r="Y80" s="74"/>
      <c r="Z80" s="74"/>
    </row>
    <row r="81" spans="1:26" s="65" customFormat="1" ht="12" customHeight="1">
      <c r="A81" s="66" t="s">
        <v>85</v>
      </c>
      <c r="B81" s="67" t="s">
        <v>239</v>
      </c>
      <c r="C81" s="66" t="s">
        <v>240</v>
      </c>
      <c r="D81" s="81">
        <f t="shared" si="22"/>
        <v>5893</v>
      </c>
      <c r="E81" s="81">
        <f t="shared" si="23"/>
        <v>743</v>
      </c>
      <c r="F81" s="104">
        <f t="shared" si="17"/>
        <v>12.608179195655863</v>
      </c>
      <c r="G81" s="81">
        <v>743</v>
      </c>
      <c r="H81" s="81">
        <v>0</v>
      </c>
      <c r="I81" s="81">
        <f t="shared" si="24"/>
        <v>5150</v>
      </c>
      <c r="J81" s="104">
        <f t="shared" si="18"/>
        <v>87.39182080434414</v>
      </c>
      <c r="K81" s="81">
        <v>4713</v>
      </c>
      <c r="L81" s="104">
        <f t="shared" si="19"/>
        <v>79.97624300016969</v>
      </c>
      <c r="M81" s="81">
        <v>0</v>
      </c>
      <c r="N81" s="104">
        <f t="shared" si="20"/>
        <v>0</v>
      </c>
      <c r="O81" s="81">
        <v>437</v>
      </c>
      <c r="P81" s="81">
        <v>408</v>
      </c>
      <c r="Q81" s="104">
        <f t="shared" si="21"/>
        <v>7.415577804174445</v>
      </c>
      <c r="R81" s="81">
        <v>11</v>
      </c>
      <c r="S81" s="74" t="s">
        <v>162</v>
      </c>
      <c r="T81" s="74"/>
      <c r="U81" s="74"/>
      <c r="V81" s="74"/>
      <c r="W81" s="74"/>
      <c r="X81" s="74"/>
      <c r="Y81" s="74"/>
      <c r="Z81" s="74" t="s">
        <v>162</v>
      </c>
    </row>
    <row r="82" spans="1:26" s="65" customFormat="1" ht="12" customHeight="1">
      <c r="A82" s="66" t="s">
        <v>85</v>
      </c>
      <c r="B82" s="67" t="s">
        <v>241</v>
      </c>
      <c r="C82" s="66" t="s">
        <v>242</v>
      </c>
      <c r="D82" s="81">
        <f t="shared" si="22"/>
        <v>3530</v>
      </c>
      <c r="E82" s="81">
        <f t="shared" si="23"/>
        <v>318</v>
      </c>
      <c r="F82" s="104">
        <f t="shared" si="17"/>
        <v>9.008498583569406</v>
      </c>
      <c r="G82" s="81">
        <v>318</v>
      </c>
      <c r="H82" s="81">
        <v>0</v>
      </c>
      <c r="I82" s="81">
        <f t="shared" si="24"/>
        <v>3212</v>
      </c>
      <c r="J82" s="104">
        <f t="shared" si="18"/>
        <v>90.9915014164306</v>
      </c>
      <c r="K82" s="81">
        <v>2383</v>
      </c>
      <c r="L82" s="104">
        <f t="shared" si="19"/>
        <v>67.5070821529745</v>
      </c>
      <c r="M82" s="81">
        <v>0</v>
      </c>
      <c r="N82" s="104">
        <f t="shared" si="20"/>
        <v>0</v>
      </c>
      <c r="O82" s="81">
        <v>829</v>
      </c>
      <c r="P82" s="81">
        <v>669</v>
      </c>
      <c r="Q82" s="104">
        <f t="shared" si="21"/>
        <v>23.48441926345609</v>
      </c>
      <c r="R82" s="81">
        <v>12</v>
      </c>
      <c r="S82" s="74" t="s">
        <v>162</v>
      </c>
      <c r="T82" s="74"/>
      <c r="U82" s="74"/>
      <c r="V82" s="74"/>
      <c r="W82" s="74"/>
      <c r="X82" s="74"/>
      <c r="Y82" s="74"/>
      <c r="Z82" s="74" t="s">
        <v>162</v>
      </c>
    </row>
    <row r="83" spans="1:26" s="65" customFormat="1" ht="12" customHeight="1">
      <c r="A83" s="66" t="s">
        <v>85</v>
      </c>
      <c r="B83" s="67" t="s">
        <v>243</v>
      </c>
      <c r="C83" s="66" t="s">
        <v>244</v>
      </c>
      <c r="D83" s="81">
        <f t="shared" si="22"/>
        <v>5635</v>
      </c>
      <c r="E83" s="81">
        <f t="shared" si="23"/>
        <v>1919</v>
      </c>
      <c r="F83" s="104">
        <f t="shared" si="17"/>
        <v>34.05501330967169</v>
      </c>
      <c r="G83" s="81">
        <v>1919</v>
      </c>
      <c r="H83" s="81">
        <v>0</v>
      </c>
      <c r="I83" s="81">
        <f t="shared" si="24"/>
        <v>3716</v>
      </c>
      <c r="J83" s="104">
        <f t="shared" si="18"/>
        <v>65.9449866903283</v>
      </c>
      <c r="K83" s="81">
        <v>0</v>
      </c>
      <c r="L83" s="104">
        <f t="shared" si="19"/>
        <v>0</v>
      </c>
      <c r="M83" s="81">
        <v>0</v>
      </c>
      <c r="N83" s="104">
        <f t="shared" si="20"/>
        <v>0</v>
      </c>
      <c r="O83" s="81">
        <v>3716</v>
      </c>
      <c r="P83" s="81">
        <v>3652</v>
      </c>
      <c r="Q83" s="104">
        <f t="shared" si="21"/>
        <v>65.9449866903283</v>
      </c>
      <c r="R83" s="81">
        <v>15</v>
      </c>
      <c r="S83" s="74" t="s">
        <v>162</v>
      </c>
      <c r="T83" s="74"/>
      <c r="U83" s="74"/>
      <c r="V83" s="74"/>
      <c r="W83" s="74" t="s">
        <v>162</v>
      </c>
      <c r="X83" s="74"/>
      <c r="Y83" s="74"/>
      <c r="Z83" s="74"/>
    </row>
    <row r="84" spans="1:26" s="65" customFormat="1" ht="12" customHeight="1">
      <c r="A84" s="66" t="s">
        <v>85</v>
      </c>
      <c r="B84" s="67" t="s">
        <v>245</v>
      </c>
      <c r="C84" s="66" t="s">
        <v>246</v>
      </c>
      <c r="D84" s="81">
        <f t="shared" si="22"/>
        <v>11439</v>
      </c>
      <c r="E84" s="81">
        <f t="shared" si="23"/>
        <v>2512</v>
      </c>
      <c r="F84" s="104">
        <f t="shared" si="17"/>
        <v>21.95996153509922</v>
      </c>
      <c r="G84" s="81">
        <v>2512</v>
      </c>
      <c r="H84" s="81">
        <v>0</v>
      </c>
      <c r="I84" s="81">
        <f t="shared" si="24"/>
        <v>8927</v>
      </c>
      <c r="J84" s="104">
        <f t="shared" si="18"/>
        <v>78.04003846490077</v>
      </c>
      <c r="K84" s="81">
        <v>6347</v>
      </c>
      <c r="L84" s="104">
        <f t="shared" si="19"/>
        <v>55.48561937232276</v>
      </c>
      <c r="M84" s="81">
        <v>0</v>
      </c>
      <c r="N84" s="104">
        <f t="shared" si="20"/>
        <v>0</v>
      </c>
      <c r="O84" s="81">
        <v>2580</v>
      </c>
      <c r="P84" s="81">
        <v>2534</v>
      </c>
      <c r="Q84" s="104">
        <f t="shared" si="21"/>
        <v>22.554419092578023</v>
      </c>
      <c r="R84" s="81">
        <v>11</v>
      </c>
      <c r="S84" s="74" t="s">
        <v>162</v>
      </c>
      <c r="T84" s="74"/>
      <c r="U84" s="74"/>
      <c r="V84" s="74"/>
      <c r="W84" s="74" t="s">
        <v>162</v>
      </c>
      <c r="X84" s="74"/>
      <c r="Y84" s="74"/>
      <c r="Z84" s="74"/>
    </row>
    <row r="85" spans="1:26" s="65" customFormat="1" ht="12" customHeight="1">
      <c r="A85" s="66" t="s">
        <v>85</v>
      </c>
      <c r="B85" s="67" t="s">
        <v>247</v>
      </c>
      <c r="C85" s="66" t="s">
        <v>248</v>
      </c>
      <c r="D85" s="81">
        <f t="shared" si="22"/>
        <v>12749</v>
      </c>
      <c r="E85" s="81">
        <f t="shared" si="23"/>
        <v>1357</v>
      </c>
      <c r="F85" s="104">
        <f t="shared" si="17"/>
        <v>10.643972076241273</v>
      </c>
      <c r="G85" s="81">
        <v>1240</v>
      </c>
      <c r="H85" s="81">
        <v>117</v>
      </c>
      <c r="I85" s="81">
        <f t="shared" si="24"/>
        <v>11392</v>
      </c>
      <c r="J85" s="104">
        <f t="shared" si="18"/>
        <v>89.35602792375873</v>
      </c>
      <c r="K85" s="81">
        <v>9158</v>
      </c>
      <c r="L85" s="104">
        <f t="shared" si="19"/>
        <v>71.83308494783904</v>
      </c>
      <c r="M85" s="81">
        <v>0</v>
      </c>
      <c r="N85" s="104">
        <f t="shared" si="20"/>
        <v>0</v>
      </c>
      <c r="O85" s="81">
        <v>2234</v>
      </c>
      <c r="P85" s="81">
        <v>1168</v>
      </c>
      <c r="Q85" s="104">
        <f t="shared" si="21"/>
        <v>17.52294297591968</v>
      </c>
      <c r="R85" s="81">
        <v>0</v>
      </c>
      <c r="S85" s="74" t="s">
        <v>162</v>
      </c>
      <c r="T85" s="74"/>
      <c r="U85" s="74"/>
      <c r="V85" s="74"/>
      <c r="W85" s="74" t="s">
        <v>162</v>
      </c>
      <c r="X85" s="74"/>
      <c r="Y85" s="74"/>
      <c r="Z85" s="74"/>
    </row>
    <row r="86" spans="1:26" s="65" customFormat="1" ht="12" customHeight="1">
      <c r="A86" s="66" t="s">
        <v>85</v>
      </c>
      <c r="B86" s="67" t="s">
        <v>249</v>
      </c>
      <c r="C86" s="66" t="s">
        <v>250</v>
      </c>
      <c r="D86" s="81">
        <f t="shared" si="22"/>
        <v>3592</v>
      </c>
      <c r="E86" s="81">
        <f t="shared" si="23"/>
        <v>512</v>
      </c>
      <c r="F86" s="104">
        <f t="shared" si="17"/>
        <v>14.253897550111358</v>
      </c>
      <c r="G86" s="81">
        <v>512</v>
      </c>
      <c r="H86" s="81">
        <v>0</v>
      </c>
      <c r="I86" s="81">
        <f t="shared" si="24"/>
        <v>3080</v>
      </c>
      <c r="J86" s="104">
        <f t="shared" si="18"/>
        <v>85.74610244988864</v>
      </c>
      <c r="K86" s="81">
        <v>0</v>
      </c>
      <c r="L86" s="104">
        <f t="shared" si="19"/>
        <v>0</v>
      </c>
      <c r="M86" s="81">
        <v>0</v>
      </c>
      <c r="N86" s="104">
        <f t="shared" si="20"/>
        <v>0</v>
      </c>
      <c r="O86" s="81">
        <v>3080</v>
      </c>
      <c r="P86" s="81">
        <v>2998</v>
      </c>
      <c r="Q86" s="104">
        <f t="shared" si="21"/>
        <v>85.74610244988864</v>
      </c>
      <c r="R86" s="81">
        <v>5</v>
      </c>
      <c r="S86" s="74"/>
      <c r="T86" s="74"/>
      <c r="U86" s="74"/>
      <c r="V86" s="74" t="s">
        <v>162</v>
      </c>
      <c r="W86" s="74"/>
      <c r="X86" s="74"/>
      <c r="Y86" s="74"/>
      <c r="Z86" s="74" t="s">
        <v>162</v>
      </c>
    </row>
    <row r="87" spans="1:26" s="65" customFormat="1" ht="12" customHeight="1">
      <c r="A87" s="66" t="s">
        <v>85</v>
      </c>
      <c r="B87" s="67" t="s">
        <v>251</v>
      </c>
      <c r="C87" s="66" t="s">
        <v>252</v>
      </c>
      <c r="D87" s="81">
        <f t="shared" si="22"/>
        <v>2090</v>
      </c>
      <c r="E87" s="81">
        <f t="shared" si="23"/>
        <v>509</v>
      </c>
      <c r="F87" s="104">
        <f t="shared" si="17"/>
        <v>24.354066985645932</v>
      </c>
      <c r="G87" s="81">
        <v>509</v>
      </c>
      <c r="H87" s="81">
        <v>0</v>
      </c>
      <c r="I87" s="81">
        <f t="shared" si="24"/>
        <v>1581</v>
      </c>
      <c r="J87" s="104">
        <f t="shared" si="18"/>
        <v>75.64593301435407</v>
      </c>
      <c r="K87" s="81">
        <v>1027</v>
      </c>
      <c r="L87" s="104">
        <f t="shared" si="19"/>
        <v>49.13875598086124</v>
      </c>
      <c r="M87" s="81">
        <v>0</v>
      </c>
      <c r="N87" s="104">
        <f t="shared" si="20"/>
        <v>0</v>
      </c>
      <c r="O87" s="81">
        <v>554</v>
      </c>
      <c r="P87" s="81">
        <v>364</v>
      </c>
      <c r="Q87" s="104">
        <f t="shared" si="21"/>
        <v>26.507177033492823</v>
      </c>
      <c r="R87" s="81">
        <v>3</v>
      </c>
      <c r="S87" s="74" t="s">
        <v>162</v>
      </c>
      <c r="T87" s="74"/>
      <c r="U87" s="74"/>
      <c r="V87" s="74"/>
      <c r="W87" s="74" t="s">
        <v>162</v>
      </c>
      <c r="X87" s="74"/>
      <c r="Y87" s="74"/>
      <c r="Z87" s="74"/>
    </row>
    <row r="88" spans="1:26" s="65" customFormat="1" ht="12" customHeight="1">
      <c r="A88" s="66" t="s">
        <v>85</v>
      </c>
      <c r="B88" s="67" t="s">
        <v>253</v>
      </c>
      <c r="C88" s="66" t="s">
        <v>254</v>
      </c>
      <c r="D88" s="81">
        <f t="shared" si="22"/>
        <v>6897</v>
      </c>
      <c r="E88" s="81">
        <f t="shared" si="23"/>
        <v>918</v>
      </c>
      <c r="F88" s="104">
        <f t="shared" si="17"/>
        <v>13.31013484123532</v>
      </c>
      <c r="G88" s="81">
        <v>918</v>
      </c>
      <c r="H88" s="81">
        <v>0</v>
      </c>
      <c r="I88" s="81">
        <f t="shared" si="24"/>
        <v>5979</v>
      </c>
      <c r="J88" s="104">
        <f t="shared" si="18"/>
        <v>86.68986515876468</v>
      </c>
      <c r="K88" s="81">
        <v>4186</v>
      </c>
      <c r="L88" s="104">
        <f t="shared" si="19"/>
        <v>60.69305495142816</v>
      </c>
      <c r="M88" s="81">
        <v>0</v>
      </c>
      <c r="N88" s="104">
        <f t="shared" si="20"/>
        <v>0</v>
      </c>
      <c r="O88" s="81">
        <v>1793</v>
      </c>
      <c r="P88" s="81">
        <v>1090</v>
      </c>
      <c r="Q88" s="104">
        <f t="shared" si="21"/>
        <v>25.996810207336523</v>
      </c>
      <c r="R88" s="81">
        <v>6</v>
      </c>
      <c r="S88" s="74" t="s">
        <v>162</v>
      </c>
      <c r="T88" s="74"/>
      <c r="U88" s="74"/>
      <c r="V88" s="74"/>
      <c r="W88" s="74" t="s">
        <v>162</v>
      </c>
      <c r="X88" s="74"/>
      <c r="Y88" s="74"/>
      <c r="Z88" s="74"/>
    </row>
    <row r="89" spans="1:26" s="65" customFormat="1" ht="12" customHeight="1">
      <c r="A89" s="66" t="s">
        <v>85</v>
      </c>
      <c r="B89" s="67" t="s">
        <v>255</v>
      </c>
      <c r="C89" s="66" t="s">
        <v>256</v>
      </c>
      <c r="D89" s="81">
        <f t="shared" si="22"/>
        <v>3258</v>
      </c>
      <c r="E89" s="81">
        <f t="shared" si="23"/>
        <v>477</v>
      </c>
      <c r="F89" s="104">
        <f t="shared" si="17"/>
        <v>14.64088397790055</v>
      </c>
      <c r="G89" s="81">
        <v>477</v>
      </c>
      <c r="H89" s="81">
        <v>0</v>
      </c>
      <c r="I89" s="81">
        <f t="shared" si="24"/>
        <v>2781</v>
      </c>
      <c r="J89" s="104">
        <f t="shared" si="18"/>
        <v>85.35911602209944</v>
      </c>
      <c r="K89" s="81">
        <v>0</v>
      </c>
      <c r="L89" s="104">
        <f t="shared" si="19"/>
        <v>0</v>
      </c>
      <c r="M89" s="81">
        <v>0</v>
      </c>
      <c r="N89" s="104">
        <f t="shared" si="20"/>
        <v>0</v>
      </c>
      <c r="O89" s="81">
        <v>2781</v>
      </c>
      <c r="P89" s="81">
        <v>656</v>
      </c>
      <c r="Q89" s="104">
        <f t="shared" si="21"/>
        <v>85.35911602209944</v>
      </c>
      <c r="R89" s="81">
        <v>1</v>
      </c>
      <c r="S89" s="74" t="s">
        <v>162</v>
      </c>
      <c r="T89" s="74"/>
      <c r="U89" s="74"/>
      <c r="V89" s="74"/>
      <c r="W89" s="74" t="s">
        <v>162</v>
      </c>
      <c r="X89" s="74"/>
      <c r="Y89" s="74"/>
      <c r="Z89" s="74"/>
    </row>
    <row r="90" spans="1:26" s="65" customFormat="1" ht="12" customHeight="1">
      <c r="A90" s="66" t="s">
        <v>85</v>
      </c>
      <c r="B90" s="67" t="s">
        <v>257</v>
      </c>
      <c r="C90" s="66" t="s">
        <v>258</v>
      </c>
      <c r="D90" s="81">
        <f t="shared" si="22"/>
        <v>2616</v>
      </c>
      <c r="E90" s="81">
        <f t="shared" si="23"/>
        <v>180</v>
      </c>
      <c r="F90" s="104">
        <f t="shared" si="17"/>
        <v>6.8807339449541285</v>
      </c>
      <c r="G90" s="81">
        <v>180</v>
      </c>
      <c r="H90" s="81">
        <v>0</v>
      </c>
      <c r="I90" s="81">
        <f t="shared" si="24"/>
        <v>2436</v>
      </c>
      <c r="J90" s="104">
        <f t="shared" si="18"/>
        <v>93.11926605504587</v>
      </c>
      <c r="K90" s="81">
        <v>0</v>
      </c>
      <c r="L90" s="104">
        <f t="shared" si="19"/>
        <v>0</v>
      </c>
      <c r="M90" s="81">
        <v>0</v>
      </c>
      <c r="N90" s="104">
        <f t="shared" si="20"/>
        <v>0</v>
      </c>
      <c r="O90" s="81">
        <v>2436</v>
      </c>
      <c r="P90" s="81">
        <v>622</v>
      </c>
      <c r="Q90" s="104">
        <f t="shared" si="21"/>
        <v>93.11926605504587</v>
      </c>
      <c r="R90" s="81">
        <v>3</v>
      </c>
      <c r="S90" s="74" t="s">
        <v>162</v>
      </c>
      <c r="T90" s="74"/>
      <c r="U90" s="74"/>
      <c r="V90" s="74"/>
      <c r="W90" s="74" t="s">
        <v>162</v>
      </c>
      <c r="X90" s="74"/>
      <c r="Y90" s="74"/>
      <c r="Z90" s="74"/>
    </row>
    <row r="91" spans="1:26" s="65" customFormat="1" ht="12" customHeight="1">
      <c r="A91" s="66" t="s">
        <v>85</v>
      </c>
      <c r="B91" s="67" t="s">
        <v>259</v>
      </c>
      <c r="C91" s="66" t="s">
        <v>260</v>
      </c>
      <c r="D91" s="81">
        <f t="shared" si="22"/>
        <v>2693</v>
      </c>
      <c r="E91" s="81">
        <f t="shared" si="23"/>
        <v>389</v>
      </c>
      <c r="F91" s="104">
        <f t="shared" si="17"/>
        <v>14.444857036761977</v>
      </c>
      <c r="G91" s="81">
        <v>388</v>
      </c>
      <c r="H91" s="81">
        <v>1</v>
      </c>
      <c r="I91" s="81">
        <f t="shared" si="24"/>
        <v>2304</v>
      </c>
      <c r="J91" s="104">
        <f t="shared" si="18"/>
        <v>85.55514296323803</v>
      </c>
      <c r="K91" s="81">
        <v>0</v>
      </c>
      <c r="L91" s="104">
        <f t="shared" si="19"/>
        <v>0</v>
      </c>
      <c r="M91" s="81">
        <v>0</v>
      </c>
      <c r="N91" s="104">
        <f t="shared" si="20"/>
        <v>0</v>
      </c>
      <c r="O91" s="81">
        <v>2304</v>
      </c>
      <c r="P91" s="81">
        <v>504</v>
      </c>
      <c r="Q91" s="104">
        <f t="shared" si="21"/>
        <v>85.55514296323803</v>
      </c>
      <c r="R91" s="81">
        <v>2</v>
      </c>
      <c r="S91" s="74" t="s">
        <v>162</v>
      </c>
      <c r="T91" s="74"/>
      <c r="U91" s="74"/>
      <c r="V91" s="74"/>
      <c r="W91" s="74" t="s">
        <v>162</v>
      </c>
      <c r="X91" s="74"/>
      <c r="Y91" s="74"/>
      <c r="Z91" s="74"/>
    </row>
    <row r="92" spans="1:26" s="65" customFormat="1" ht="12" customHeight="1">
      <c r="A92" s="66" t="s">
        <v>85</v>
      </c>
      <c r="B92" s="67" t="s">
        <v>261</v>
      </c>
      <c r="C92" s="66" t="s">
        <v>262</v>
      </c>
      <c r="D92" s="81">
        <f t="shared" si="22"/>
        <v>2047</v>
      </c>
      <c r="E92" s="81">
        <f t="shared" si="23"/>
        <v>327</v>
      </c>
      <c r="F92" s="104">
        <f t="shared" si="17"/>
        <v>15.974596971177332</v>
      </c>
      <c r="G92" s="81">
        <v>327</v>
      </c>
      <c r="H92" s="81">
        <v>0</v>
      </c>
      <c r="I92" s="81">
        <f t="shared" si="24"/>
        <v>1720</v>
      </c>
      <c r="J92" s="104">
        <f t="shared" si="18"/>
        <v>84.02540302882267</v>
      </c>
      <c r="K92" s="81">
        <v>0</v>
      </c>
      <c r="L92" s="104">
        <f t="shared" si="19"/>
        <v>0</v>
      </c>
      <c r="M92" s="81">
        <v>0</v>
      </c>
      <c r="N92" s="104">
        <f t="shared" si="20"/>
        <v>0</v>
      </c>
      <c r="O92" s="81">
        <v>1720</v>
      </c>
      <c r="P92" s="81">
        <v>631</v>
      </c>
      <c r="Q92" s="104">
        <f t="shared" si="21"/>
        <v>84.02540302882267</v>
      </c>
      <c r="R92" s="81">
        <v>1</v>
      </c>
      <c r="S92" s="74" t="s">
        <v>162</v>
      </c>
      <c r="T92" s="74"/>
      <c r="U92" s="74"/>
      <c r="V92" s="74"/>
      <c r="W92" s="74" t="s">
        <v>162</v>
      </c>
      <c r="X92" s="74"/>
      <c r="Y92" s="74"/>
      <c r="Z92" s="74"/>
    </row>
    <row r="93" spans="1:26" s="65" customFormat="1" ht="12" customHeight="1">
      <c r="A93" s="66" t="s">
        <v>85</v>
      </c>
      <c r="B93" s="67" t="s">
        <v>263</v>
      </c>
      <c r="C93" s="66" t="s">
        <v>264</v>
      </c>
      <c r="D93" s="81">
        <f t="shared" si="22"/>
        <v>3267</v>
      </c>
      <c r="E93" s="81">
        <f t="shared" si="23"/>
        <v>252</v>
      </c>
      <c r="F93" s="104">
        <f t="shared" si="17"/>
        <v>7.7134986225895315</v>
      </c>
      <c r="G93" s="81">
        <v>252</v>
      </c>
      <c r="H93" s="81">
        <v>0</v>
      </c>
      <c r="I93" s="81">
        <f t="shared" si="24"/>
        <v>3015</v>
      </c>
      <c r="J93" s="104">
        <f t="shared" si="18"/>
        <v>92.28650137741047</v>
      </c>
      <c r="K93" s="81">
        <v>2413</v>
      </c>
      <c r="L93" s="104">
        <f t="shared" si="19"/>
        <v>73.85981022344659</v>
      </c>
      <c r="M93" s="81">
        <v>0</v>
      </c>
      <c r="N93" s="104">
        <f t="shared" si="20"/>
        <v>0</v>
      </c>
      <c r="O93" s="81">
        <v>602</v>
      </c>
      <c r="P93" s="81">
        <v>602</v>
      </c>
      <c r="Q93" s="104">
        <f t="shared" si="21"/>
        <v>18.42669115396388</v>
      </c>
      <c r="R93" s="81">
        <v>1</v>
      </c>
      <c r="S93" s="74" t="s">
        <v>162</v>
      </c>
      <c r="T93" s="74"/>
      <c r="U93" s="74"/>
      <c r="V93" s="74"/>
      <c r="W93" s="74" t="s">
        <v>162</v>
      </c>
      <c r="X93" s="74"/>
      <c r="Y93" s="74"/>
      <c r="Z93" s="74"/>
    </row>
    <row r="94" spans="1:26" s="65" customFormat="1" ht="12" customHeight="1">
      <c r="A94" s="66" t="s">
        <v>85</v>
      </c>
      <c r="B94" s="67" t="s">
        <v>265</v>
      </c>
      <c r="C94" s="66" t="s">
        <v>266</v>
      </c>
      <c r="D94" s="81">
        <f t="shared" si="22"/>
        <v>7262</v>
      </c>
      <c r="E94" s="81">
        <f t="shared" si="23"/>
        <v>952</v>
      </c>
      <c r="F94" s="104">
        <f t="shared" si="17"/>
        <v>13.109336270999725</v>
      </c>
      <c r="G94" s="81">
        <v>952</v>
      </c>
      <c r="H94" s="81">
        <v>0</v>
      </c>
      <c r="I94" s="81">
        <f t="shared" si="24"/>
        <v>6310</v>
      </c>
      <c r="J94" s="104">
        <f t="shared" si="18"/>
        <v>86.89066372900027</v>
      </c>
      <c r="K94" s="81">
        <v>4959</v>
      </c>
      <c r="L94" s="104">
        <f t="shared" si="19"/>
        <v>68.28697328559625</v>
      </c>
      <c r="M94" s="81">
        <v>0</v>
      </c>
      <c r="N94" s="104">
        <f t="shared" si="20"/>
        <v>0</v>
      </c>
      <c r="O94" s="81">
        <v>1351</v>
      </c>
      <c r="P94" s="81">
        <v>1351</v>
      </c>
      <c r="Q94" s="104">
        <f t="shared" si="21"/>
        <v>18.60369044340402</v>
      </c>
      <c r="R94" s="81">
        <v>5</v>
      </c>
      <c r="S94" s="74" t="s">
        <v>162</v>
      </c>
      <c r="T94" s="74"/>
      <c r="U94" s="74"/>
      <c r="V94" s="74"/>
      <c r="W94" s="74" t="s">
        <v>162</v>
      </c>
      <c r="X94" s="74"/>
      <c r="Y94" s="74"/>
      <c r="Z94" s="74"/>
    </row>
    <row r="95" spans="1:26" s="65" customFormat="1" ht="12" customHeight="1">
      <c r="A95" s="66" t="s">
        <v>85</v>
      </c>
      <c r="B95" s="67" t="s">
        <v>267</v>
      </c>
      <c r="C95" s="66" t="s">
        <v>268</v>
      </c>
      <c r="D95" s="81">
        <f t="shared" si="22"/>
        <v>10194</v>
      </c>
      <c r="E95" s="81">
        <f t="shared" si="23"/>
        <v>0</v>
      </c>
      <c r="F95" s="104">
        <f t="shared" si="17"/>
        <v>0</v>
      </c>
      <c r="G95" s="81">
        <v>0</v>
      </c>
      <c r="H95" s="81">
        <v>0</v>
      </c>
      <c r="I95" s="81">
        <f t="shared" si="24"/>
        <v>10194</v>
      </c>
      <c r="J95" s="104">
        <f t="shared" si="18"/>
        <v>100</v>
      </c>
      <c r="K95" s="81">
        <v>8456</v>
      </c>
      <c r="L95" s="104">
        <f t="shared" si="19"/>
        <v>82.95075534628212</v>
      </c>
      <c r="M95" s="81">
        <v>0</v>
      </c>
      <c r="N95" s="104">
        <f t="shared" si="20"/>
        <v>0</v>
      </c>
      <c r="O95" s="81">
        <v>1738</v>
      </c>
      <c r="P95" s="81">
        <v>1726</v>
      </c>
      <c r="Q95" s="104">
        <f t="shared" si="21"/>
        <v>17.049244653717874</v>
      </c>
      <c r="R95" s="81">
        <v>16</v>
      </c>
      <c r="S95" s="74" t="s">
        <v>162</v>
      </c>
      <c r="T95" s="74"/>
      <c r="U95" s="74"/>
      <c r="V95" s="74"/>
      <c r="W95" s="74" t="s">
        <v>162</v>
      </c>
      <c r="X95" s="74"/>
      <c r="Y95" s="74"/>
      <c r="Z95" s="74"/>
    </row>
    <row r="96" spans="1:26" s="65" customFormat="1" ht="12" customHeight="1">
      <c r="A96" s="66" t="s">
        <v>85</v>
      </c>
      <c r="B96" s="67" t="s">
        <v>269</v>
      </c>
      <c r="C96" s="66" t="s">
        <v>270</v>
      </c>
      <c r="D96" s="81">
        <f t="shared" si="22"/>
        <v>6889</v>
      </c>
      <c r="E96" s="81">
        <f t="shared" si="23"/>
        <v>1241</v>
      </c>
      <c r="F96" s="104">
        <f t="shared" si="17"/>
        <v>18.014225577006822</v>
      </c>
      <c r="G96" s="81">
        <v>1241</v>
      </c>
      <c r="H96" s="81">
        <v>0</v>
      </c>
      <c r="I96" s="81">
        <f t="shared" si="24"/>
        <v>5648</v>
      </c>
      <c r="J96" s="104">
        <f t="shared" si="18"/>
        <v>81.98577442299317</v>
      </c>
      <c r="K96" s="81">
        <v>3679</v>
      </c>
      <c r="L96" s="104">
        <f t="shared" si="19"/>
        <v>53.40397735520395</v>
      </c>
      <c r="M96" s="81">
        <v>0</v>
      </c>
      <c r="N96" s="104">
        <f t="shared" si="20"/>
        <v>0</v>
      </c>
      <c r="O96" s="81">
        <v>1969</v>
      </c>
      <c r="P96" s="81">
        <v>1969</v>
      </c>
      <c r="Q96" s="104">
        <f t="shared" si="21"/>
        <v>28.58179706778923</v>
      </c>
      <c r="R96" s="81">
        <v>7</v>
      </c>
      <c r="S96" s="74" t="s">
        <v>162</v>
      </c>
      <c r="T96" s="74"/>
      <c r="U96" s="74"/>
      <c r="V96" s="74"/>
      <c r="W96" s="74" t="s">
        <v>162</v>
      </c>
      <c r="X96" s="74"/>
      <c r="Y96" s="74"/>
      <c r="Z96" s="74"/>
    </row>
    <row r="97" spans="1:26" s="65" customFormat="1" ht="12" customHeight="1">
      <c r="A97" s="66" t="s">
        <v>85</v>
      </c>
      <c r="B97" s="67" t="s">
        <v>271</v>
      </c>
      <c r="C97" s="66" t="s">
        <v>272</v>
      </c>
      <c r="D97" s="81">
        <f t="shared" si="22"/>
        <v>3952</v>
      </c>
      <c r="E97" s="81">
        <f t="shared" si="23"/>
        <v>362</v>
      </c>
      <c r="F97" s="104">
        <f t="shared" si="17"/>
        <v>9.15991902834008</v>
      </c>
      <c r="G97" s="81">
        <v>362</v>
      </c>
      <c r="H97" s="81">
        <v>0</v>
      </c>
      <c r="I97" s="81">
        <f t="shared" si="24"/>
        <v>3590</v>
      </c>
      <c r="J97" s="104">
        <f t="shared" si="18"/>
        <v>90.84008097165992</v>
      </c>
      <c r="K97" s="81">
        <v>2505</v>
      </c>
      <c r="L97" s="104">
        <f t="shared" si="19"/>
        <v>63.385627530364374</v>
      </c>
      <c r="M97" s="81">
        <v>0</v>
      </c>
      <c r="N97" s="104">
        <f t="shared" si="20"/>
        <v>0</v>
      </c>
      <c r="O97" s="81">
        <v>1085</v>
      </c>
      <c r="P97" s="81">
        <v>1082</v>
      </c>
      <c r="Q97" s="104">
        <f t="shared" si="21"/>
        <v>27.454453441295545</v>
      </c>
      <c r="R97" s="81">
        <v>2</v>
      </c>
      <c r="S97" s="74" t="s">
        <v>162</v>
      </c>
      <c r="T97" s="74"/>
      <c r="U97" s="74"/>
      <c r="V97" s="74"/>
      <c r="W97" s="74" t="s">
        <v>162</v>
      </c>
      <c r="X97" s="74"/>
      <c r="Y97" s="74"/>
      <c r="Z97" s="74"/>
    </row>
    <row r="98" spans="1:26" s="65" customFormat="1" ht="12" customHeight="1">
      <c r="A98" s="66" t="s">
        <v>85</v>
      </c>
      <c r="B98" s="67" t="s">
        <v>273</v>
      </c>
      <c r="C98" s="66" t="s">
        <v>274</v>
      </c>
      <c r="D98" s="81">
        <f t="shared" si="22"/>
        <v>3160</v>
      </c>
      <c r="E98" s="81">
        <f t="shared" si="23"/>
        <v>630</v>
      </c>
      <c r="F98" s="104">
        <f t="shared" si="17"/>
        <v>19.936708860759495</v>
      </c>
      <c r="G98" s="81">
        <v>630</v>
      </c>
      <c r="H98" s="81">
        <v>0</v>
      </c>
      <c r="I98" s="81">
        <f t="shared" si="24"/>
        <v>2530</v>
      </c>
      <c r="J98" s="104">
        <f t="shared" si="18"/>
        <v>80.0632911392405</v>
      </c>
      <c r="K98" s="81">
        <v>1770</v>
      </c>
      <c r="L98" s="104">
        <f t="shared" si="19"/>
        <v>56.0126582278481</v>
      </c>
      <c r="M98" s="81">
        <v>0</v>
      </c>
      <c r="N98" s="104">
        <f t="shared" si="20"/>
        <v>0</v>
      </c>
      <c r="O98" s="81">
        <v>760</v>
      </c>
      <c r="P98" s="81">
        <v>731</v>
      </c>
      <c r="Q98" s="104">
        <f t="shared" si="21"/>
        <v>24.050632911392405</v>
      </c>
      <c r="R98" s="81">
        <v>47</v>
      </c>
      <c r="S98" s="74" t="s">
        <v>162</v>
      </c>
      <c r="T98" s="74"/>
      <c r="U98" s="74"/>
      <c r="V98" s="74"/>
      <c r="W98" s="74" t="s">
        <v>162</v>
      </c>
      <c r="X98" s="74"/>
      <c r="Y98" s="74"/>
      <c r="Z98" s="74"/>
    </row>
    <row r="99" spans="1:26" s="65" customFormat="1" ht="12" customHeight="1">
      <c r="A99" s="66" t="s">
        <v>85</v>
      </c>
      <c r="B99" s="67" t="s">
        <v>275</v>
      </c>
      <c r="C99" s="66" t="s">
        <v>276</v>
      </c>
      <c r="D99" s="81">
        <f t="shared" si="22"/>
        <v>3931</v>
      </c>
      <c r="E99" s="81">
        <f t="shared" si="23"/>
        <v>779</v>
      </c>
      <c r="F99" s="104">
        <f t="shared" si="17"/>
        <v>19.816840498600865</v>
      </c>
      <c r="G99" s="81">
        <v>779</v>
      </c>
      <c r="H99" s="81">
        <v>0</v>
      </c>
      <c r="I99" s="81">
        <f t="shared" si="24"/>
        <v>3152</v>
      </c>
      <c r="J99" s="104">
        <f t="shared" si="18"/>
        <v>80.18315950139913</v>
      </c>
      <c r="K99" s="81">
        <v>2981</v>
      </c>
      <c r="L99" s="104">
        <f t="shared" si="19"/>
        <v>75.83312134316968</v>
      </c>
      <c r="M99" s="81">
        <v>0</v>
      </c>
      <c r="N99" s="104">
        <f t="shared" si="20"/>
        <v>0</v>
      </c>
      <c r="O99" s="81">
        <v>171</v>
      </c>
      <c r="P99" s="81">
        <v>78</v>
      </c>
      <c r="Q99" s="104">
        <f t="shared" si="21"/>
        <v>4.350038158229458</v>
      </c>
      <c r="R99" s="81">
        <v>43</v>
      </c>
      <c r="S99" s="74" t="s">
        <v>162</v>
      </c>
      <c r="T99" s="74"/>
      <c r="U99" s="74"/>
      <c r="V99" s="74"/>
      <c r="W99" s="74" t="s">
        <v>162</v>
      </c>
      <c r="X99" s="74"/>
      <c r="Y99" s="74"/>
      <c r="Z99" s="74"/>
    </row>
    <row r="100" spans="1:26" s="65" customFormat="1" ht="12" customHeight="1">
      <c r="A100" s="66" t="s">
        <v>85</v>
      </c>
      <c r="B100" s="67" t="s">
        <v>277</v>
      </c>
      <c r="C100" s="66" t="s">
        <v>278</v>
      </c>
      <c r="D100" s="81">
        <f t="shared" si="22"/>
        <v>7945</v>
      </c>
      <c r="E100" s="81">
        <f t="shared" si="23"/>
        <v>85</v>
      </c>
      <c r="F100" s="104">
        <f t="shared" si="17"/>
        <v>1.0698552548772813</v>
      </c>
      <c r="G100" s="81">
        <v>85</v>
      </c>
      <c r="H100" s="81">
        <v>0</v>
      </c>
      <c r="I100" s="81">
        <f t="shared" si="24"/>
        <v>7860</v>
      </c>
      <c r="J100" s="104">
        <f t="shared" si="18"/>
        <v>98.93014474512272</v>
      </c>
      <c r="K100" s="81">
        <v>5200</v>
      </c>
      <c r="L100" s="104">
        <f t="shared" si="19"/>
        <v>65.44996853366898</v>
      </c>
      <c r="M100" s="81">
        <v>0</v>
      </c>
      <c r="N100" s="104">
        <f t="shared" si="20"/>
        <v>0</v>
      </c>
      <c r="O100" s="81">
        <v>2660</v>
      </c>
      <c r="P100" s="81">
        <v>0</v>
      </c>
      <c r="Q100" s="104">
        <f t="shared" si="21"/>
        <v>33.480176211453745</v>
      </c>
      <c r="R100" s="81">
        <v>61</v>
      </c>
      <c r="S100" s="74" t="s">
        <v>162</v>
      </c>
      <c r="T100" s="74"/>
      <c r="U100" s="74"/>
      <c r="V100" s="74"/>
      <c r="W100" s="74" t="s">
        <v>162</v>
      </c>
      <c r="X100" s="74"/>
      <c r="Y100" s="74"/>
      <c r="Z100" s="74"/>
    </row>
    <row r="101" spans="1:26" s="65" customFormat="1" ht="12" customHeight="1">
      <c r="A101" s="66" t="s">
        <v>85</v>
      </c>
      <c r="B101" s="67" t="s">
        <v>279</v>
      </c>
      <c r="C101" s="66" t="s">
        <v>280</v>
      </c>
      <c r="D101" s="81">
        <f t="shared" si="22"/>
        <v>10520</v>
      </c>
      <c r="E101" s="81">
        <f t="shared" si="23"/>
        <v>1266</v>
      </c>
      <c r="F101" s="104">
        <f t="shared" si="17"/>
        <v>12.034220532319392</v>
      </c>
      <c r="G101" s="81">
        <v>1266</v>
      </c>
      <c r="H101" s="81">
        <v>0</v>
      </c>
      <c r="I101" s="81">
        <f t="shared" si="24"/>
        <v>9254</v>
      </c>
      <c r="J101" s="104">
        <f t="shared" si="18"/>
        <v>87.9657794676806</v>
      </c>
      <c r="K101" s="81">
        <v>6863</v>
      </c>
      <c r="L101" s="104">
        <f t="shared" si="19"/>
        <v>65.23764258555133</v>
      </c>
      <c r="M101" s="81">
        <v>0</v>
      </c>
      <c r="N101" s="104">
        <f t="shared" si="20"/>
        <v>0</v>
      </c>
      <c r="O101" s="81">
        <v>2391</v>
      </c>
      <c r="P101" s="81">
        <v>2369</v>
      </c>
      <c r="Q101" s="104">
        <f t="shared" si="21"/>
        <v>22.728136882129277</v>
      </c>
      <c r="R101" s="81">
        <v>37</v>
      </c>
      <c r="S101" s="74" t="s">
        <v>162</v>
      </c>
      <c r="T101" s="74"/>
      <c r="U101" s="74"/>
      <c r="V101" s="74"/>
      <c r="W101" s="74"/>
      <c r="X101" s="74"/>
      <c r="Y101" s="74"/>
      <c r="Z101" s="74" t="s">
        <v>162</v>
      </c>
    </row>
    <row r="102" spans="1:26" s="65" customFormat="1" ht="12" customHeight="1">
      <c r="A102" s="66" t="s">
        <v>85</v>
      </c>
      <c r="B102" s="67" t="s">
        <v>281</v>
      </c>
      <c r="C102" s="66" t="s">
        <v>282</v>
      </c>
      <c r="D102" s="81">
        <f t="shared" si="22"/>
        <v>11353</v>
      </c>
      <c r="E102" s="81">
        <f t="shared" si="23"/>
        <v>1909</v>
      </c>
      <c r="F102" s="104">
        <f t="shared" si="17"/>
        <v>16.814938782700608</v>
      </c>
      <c r="G102" s="81">
        <v>1909</v>
      </c>
      <c r="H102" s="81">
        <v>0</v>
      </c>
      <c r="I102" s="81">
        <f t="shared" si="24"/>
        <v>9444</v>
      </c>
      <c r="J102" s="104">
        <f t="shared" si="18"/>
        <v>83.18506121729939</v>
      </c>
      <c r="K102" s="81">
        <v>8323</v>
      </c>
      <c r="L102" s="104">
        <f t="shared" si="19"/>
        <v>73.3110191138906</v>
      </c>
      <c r="M102" s="81">
        <v>0</v>
      </c>
      <c r="N102" s="104">
        <f t="shared" si="20"/>
        <v>0</v>
      </c>
      <c r="O102" s="81">
        <v>1121</v>
      </c>
      <c r="P102" s="81">
        <v>916</v>
      </c>
      <c r="Q102" s="104">
        <f t="shared" si="21"/>
        <v>9.87404210340879</v>
      </c>
      <c r="R102" s="81">
        <v>32</v>
      </c>
      <c r="S102" s="74"/>
      <c r="T102" s="74"/>
      <c r="U102" s="74"/>
      <c r="V102" s="74" t="s">
        <v>162</v>
      </c>
      <c r="W102" s="74"/>
      <c r="X102" s="74"/>
      <c r="Y102" s="74"/>
      <c r="Z102" s="74" t="s">
        <v>162</v>
      </c>
    </row>
    <row r="103" spans="1:26" s="65" customFormat="1" ht="12" customHeight="1">
      <c r="A103" s="66" t="s">
        <v>85</v>
      </c>
      <c r="B103" s="67" t="s">
        <v>283</v>
      </c>
      <c r="C103" s="66" t="s">
        <v>284</v>
      </c>
      <c r="D103" s="81">
        <f t="shared" si="22"/>
        <v>5304</v>
      </c>
      <c r="E103" s="81">
        <f t="shared" si="23"/>
        <v>829</v>
      </c>
      <c r="F103" s="104">
        <f aca="true" t="shared" si="25" ref="F103:F134">IF(D103&gt;0,E103/D103*100,"-")</f>
        <v>15.62971342383107</v>
      </c>
      <c r="G103" s="81">
        <v>829</v>
      </c>
      <c r="H103" s="81">
        <v>0</v>
      </c>
      <c r="I103" s="81">
        <f t="shared" si="24"/>
        <v>4475</v>
      </c>
      <c r="J103" s="104">
        <f aca="true" t="shared" si="26" ref="J103:J134">IF($D103&gt;0,I103/$D103*100,"-")</f>
        <v>84.37028657616892</v>
      </c>
      <c r="K103" s="81">
        <v>2727</v>
      </c>
      <c r="L103" s="104">
        <f aca="true" t="shared" si="27" ref="L103:L134">IF($D103&gt;0,K103/$D103*100,"-")</f>
        <v>51.414027149321264</v>
      </c>
      <c r="M103" s="81">
        <v>0</v>
      </c>
      <c r="N103" s="104">
        <f aca="true" t="shared" si="28" ref="N103:N134">IF($D103&gt;0,M103/$D103*100,"-")</f>
        <v>0</v>
      </c>
      <c r="O103" s="81">
        <v>1748</v>
      </c>
      <c r="P103" s="81">
        <v>1570</v>
      </c>
      <c r="Q103" s="104">
        <f aca="true" t="shared" si="29" ref="Q103:Q134">IF($D103&gt;0,O103/$D103*100,"-")</f>
        <v>32.95625942684766</v>
      </c>
      <c r="R103" s="81">
        <v>12</v>
      </c>
      <c r="S103" s="74" t="s">
        <v>162</v>
      </c>
      <c r="T103" s="74"/>
      <c r="U103" s="74"/>
      <c r="V103" s="74"/>
      <c r="W103" s="74" t="s">
        <v>162</v>
      </c>
      <c r="X103" s="74"/>
      <c r="Y103" s="74"/>
      <c r="Z103" s="74"/>
    </row>
    <row r="104" spans="1:26" s="65" customFormat="1" ht="12" customHeight="1">
      <c r="A104" s="66" t="s">
        <v>85</v>
      </c>
      <c r="B104" s="67" t="s">
        <v>285</v>
      </c>
      <c r="C104" s="66" t="s">
        <v>286</v>
      </c>
      <c r="D104" s="81">
        <f aca="true" t="shared" si="30" ref="D104:D135">+SUM(E104,+I104)</f>
        <v>2631</v>
      </c>
      <c r="E104" s="81">
        <f aca="true" t="shared" si="31" ref="E104:E135">+SUM(G104,+H104)</f>
        <v>472</v>
      </c>
      <c r="F104" s="104">
        <f t="shared" si="25"/>
        <v>17.939946788293422</v>
      </c>
      <c r="G104" s="81">
        <v>472</v>
      </c>
      <c r="H104" s="81">
        <v>0</v>
      </c>
      <c r="I104" s="81">
        <f aca="true" t="shared" si="32" ref="I104:I135">+SUM(K104,+M104,+O104)</f>
        <v>2159</v>
      </c>
      <c r="J104" s="104">
        <f t="shared" si="26"/>
        <v>82.06005321170657</v>
      </c>
      <c r="K104" s="81">
        <v>1722</v>
      </c>
      <c r="L104" s="104">
        <f t="shared" si="27"/>
        <v>65.45039908779931</v>
      </c>
      <c r="M104" s="81">
        <v>0</v>
      </c>
      <c r="N104" s="104">
        <f t="shared" si="28"/>
        <v>0</v>
      </c>
      <c r="O104" s="81">
        <v>437</v>
      </c>
      <c r="P104" s="81">
        <v>437</v>
      </c>
      <c r="Q104" s="104">
        <f t="shared" si="29"/>
        <v>16.609654123907262</v>
      </c>
      <c r="R104" s="81">
        <v>10</v>
      </c>
      <c r="S104" s="74" t="s">
        <v>162</v>
      </c>
      <c r="T104" s="74"/>
      <c r="U104" s="74"/>
      <c r="V104" s="74"/>
      <c r="W104" s="74" t="s">
        <v>162</v>
      </c>
      <c r="X104" s="74"/>
      <c r="Y104" s="74"/>
      <c r="Z104" s="74"/>
    </row>
    <row r="105" spans="1:26" s="65" customFormat="1" ht="12" customHeight="1">
      <c r="A105" s="66" t="s">
        <v>85</v>
      </c>
      <c r="B105" s="67" t="s">
        <v>287</v>
      </c>
      <c r="C105" s="66" t="s">
        <v>288</v>
      </c>
      <c r="D105" s="81">
        <f t="shared" si="30"/>
        <v>1215</v>
      </c>
      <c r="E105" s="81">
        <f t="shared" si="31"/>
        <v>122</v>
      </c>
      <c r="F105" s="104">
        <f t="shared" si="25"/>
        <v>10.041152263374485</v>
      </c>
      <c r="G105" s="81">
        <v>122</v>
      </c>
      <c r="H105" s="81">
        <v>0</v>
      </c>
      <c r="I105" s="81">
        <f t="shared" si="32"/>
        <v>1093</v>
      </c>
      <c r="J105" s="104">
        <f t="shared" si="26"/>
        <v>89.95884773662551</v>
      </c>
      <c r="K105" s="81">
        <v>796</v>
      </c>
      <c r="L105" s="104">
        <f t="shared" si="27"/>
        <v>65.51440329218107</v>
      </c>
      <c r="M105" s="81">
        <v>0</v>
      </c>
      <c r="N105" s="104">
        <f t="shared" si="28"/>
        <v>0</v>
      </c>
      <c r="O105" s="81">
        <v>297</v>
      </c>
      <c r="P105" s="81">
        <v>276</v>
      </c>
      <c r="Q105" s="104">
        <f t="shared" si="29"/>
        <v>24.444444444444443</v>
      </c>
      <c r="R105" s="81">
        <v>66</v>
      </c>
      <c r="S105" s="74" t="s">
        <v>162</v>
      </c>
      <c r="T105" s="74"/>
      <c r="U105" s="74"/>
      <c r="V105" s="74"/>
      <c r="W105" s="74" t="s">
        <v>162</v>
      </c>
      <c r="X105" s="74"/>
      <c r="Y105" s="74"/>
      <c r="Z105" s="74"/>
    </row>
    <row r="106" spans="1:26" s="65" customFormat="1" ht="12" customHeight="1">
      <c r="A106" s="66" t="s">
        <v>85</v>
      </c>
      <c r="B106" s="67" t="s">
        <v>289</v>
      </c>
      <c r="C106" s="66" t="s">
        <v>290</v>
      </c>
      <c r="D106" s="81">
        <f t="shared" si="30"/>
        <v>3703</v>
      </c>
      <c r="E106" s="81">
        <f t="shared" si="31"/>
        <v>313</v>
      </c>
      <c r="F106" s="104">
        <f t="shared" si="25"/>
        <v>8.452605995139075</v>
      </c>
      <c r="G106" s="81">
        <v>313</v>
      </c>
      <c r="H106" s="81">
        <v>0</v>
      </c>
      <c r="I106" s="81">
        <f t="shared" si="32"/>
        <v>3390</v>
      </c>
      <c r="J106" s="104">
        <f t="shared" si="26"/>
        <v>91.54739400486093</v>
      </c>
      <c r="K106" s="81">
        <v>2578</v>
      </c>
      <c r="L106" s="104">
        <f t="shared" si="27"/>
        <v>69.61922765325413</v>
      </c>
      <c r="M106" s="81">
        <v>0</v>
      </c>
      <c r="N106" s="104">
        <f t="shared" si="28"/>
        <v>0</v>
      </c>
      <c r="O106" s="81">
        <v>812</v>
      </c>
      <c r="P106" s="81">
        <v>805</v>
      </c>
      <c r="Q106" s="104">
        <f t="shared" si="29"/>
        <v>21.928166351606805</v>
      </c>
      <c r="R106" s="81">
        <v>9</v>
      </c>
      <c r="S106" s="74" t="s">
        <v>162</v>
      </c>
      <c r="T106" s="74"/>
      <c r="U106" s="74"/>
      <c r="V106" s="74"/>
      <c r="W106" s="74"/>
      <c r="X106" s="74"/>
      <c r="Y106" s="74"/>
      <c r="Z106" s="74" t="s">
        <v>162</v>
      </c>
    </row>
    <row r="107" spans="1:26" s="65" customFormat="1" ht="12" customHeight="1">
      <c r="A107" s="66" t="s">
        <v>85</v>
      </c>
      <c r="B107" s="67" t="s">
        <v>291</v>
      </c>
      <c r="C107" s="66" t="s">
        <v>292</v>
      </c>
      <c r="D107" s="81">
        <f t="shared" si="30"/>
        <v>3378</v>
      </c>
      <c r="E107" s="81">
        <f t="shared" si="31"/>
        <v>631</v>
      </c>
      <c r="F107" s="104">
        <f t="shared" si="25"/>
        <v>18.67969212551806</v>
      </c>
      <c r="G107" s="81">
        <v>631</v>
      </c>
      <c r="H107" s="81">
        <v>0</v>
      </c>
      <c r="I107" s="81">
        <f t="shared" si="32"/>
        <v>2747</v>
      </c>
      <c r="J107" s="104">
        <f t="shared" si="26"/>
        <v>81.32030787448194</v>
      </c>
      <c r="K107" s="81">
        <v>1956</v>
      </c>
      <c r="L107" s="104">
        <f t="shared" si="27"/>
        <v>57.90408525754884</v>
      </c>
      <c r="M107" s="81">
        <v>0</v>
      </c>
      <c r="N107" s="104">
        <f t="shared" si="28"/>
        <v>0</v>
      </c>
      <c r="O107" s="81">
        <v>791</v>
      </c>
      <c r="P107" s="81">
        <v>728</v>
      </c>
      <c r="Q107" s="104">
        <f t="shared" si="29"/>
        <v>23.416222616933098</v>
      </c>
      <c r="R107" s="81">
        <v>0</v>
      </c>
      <c r="S107" s="74" t="s">
        <v>162</v>
      </c>
      <c r="T107" s="74"/>
      <c r="U107" s="74"/>
      <c r="V107" s="74"/>
      <c r="W107" s="74" t="s">
        <v>162</v>
      </c>
      <c r="X107" s="74"/>
      <c r="Y107" s="74"/>
      <c r="Z107" s="74"/>
    </row>
    <row r="108" spans="1:26" s="65" customFormat="1" ht="12" customHeight="1">
      <c r="A108" s="66" t="s">
        <v>85</v>
      </c>
      <c r="B108" s="67" t="s">
        <v>293</v>
      </c>
      <c r="C108" s="66" t="s">
        <v>294</v>
      </c>
      <c r="D108" s="81">
        <f t="shared" si="30"/>
        <v>3520</v>
      </c>
      <c r="E108" s="81">
        <f t="shared" si="31"/>
        <v>451</v>
      </c>
      <c r="F108" s="104">
        <f t="shared" si="25"/>
        <v>12.812499999999998</v>
      </c>
      <c r="G108" s="81">
        <v>451</v>
      </c>
      <c r="H108" s="81">
        <v>0</v>
      </c>
      <c r="I108" s="81">
        <f t="shared" si="32"/>
        <v>3069</v>
      </c>
      <c r="J108" s="104">
        <f t="shared" si="26"/>
        <v>87.1875</v>
      </c>
      <c r="K108" s="81">
        <v>2594</v>
      </c>
      <c r="L108" s="104">
        <f t="shared" si="27"/>
        <v>73.69318181818181</v>
      </c>
      <c r="M108" s="81">
        <v>0</v>
      </c>
      <c r="N108" s="104">
        <f t="shared" si="28"/>
        <v>0</v>
      </c>
      <c r="O108" s="81">
        <v>475</v>
      </c>
      <c r="P108" s="81">
        <v>445</v>
      </c>
      <c r="Q108" s="104">
        <f t="shared" si="29"/>
        <v>13.494318181818182</v>
      </c>
      <c r="R108" s="81">
        <v>28</v>
      </c>
      <c r="S108" s="74" t="s">
        <v>162</v>
      </c>
      <c r="T108" s="74"/>
      <c r="U108" s="74"/>
      <c r="V108" s="74"/>
      <c r="W108" s="74" t="s">
        <v>162</v>
      </c>
      <c r="X108" s="74"/>
      <c r="Y108" s="74"/>
      <c r="Z108" s="74"/>
    </row>
    <row r="109" spans="1:26" s="65" customFormat="1" ht="12" customHeight="1">
      <c r="A109" s="66" t="s">
        <v>85</v>
      </c>
      <c r="B109" s="67" t="s">
        <v>295</v>
      </c>
      <c r="C109" s="66" t="s">
        <v>296</v>
      </c>
      <c r="D109" s="81">
        <f t="shared" si="30"/>
        <v>4742</v>
      </c>
      <c r="E109" s="81">
        <f t="shared" si="31"/>
        <v>373</v>
      </c>
      <c r="F109" s="104">
        <f t="shared" si="25"/>
        <v>7.865879375790806</v>
      </c>
      <c r="G109" s="81">
        <v>373</v>
      </c>
      <c r="H109" s="81">
        <v>0</v>
      </c>
      <c r="I109" s="81">
        <f t="shared" si="32"/>
        <v>4369</v>
      </c>
      <c r="J109" s="104">
        <f t="shared" si="26"/>
        <v>92.13412062420919</v>
      </c>
      <c r="K109" s="81">
        <v>3684</v>
      </c>
      <c r="L109" s="104">
        <f t="shared" si="27"/>
        <v>77.68873892872206</v>
      </c>
      <c r="M109" s="81">
        <v>0</v>
      </c>
      <c r="N109" s="104">
        <f t="shared" si="28"/>
        <v>0</v>
      </c>
      <c r="O109" s="81">
        <v>685</v>
      </c>
      <c r="P109" s="81">
        <v>639</v>
      </c>
      <c r="Q109" s="104">
        <f t="shared" si="29"/>
        <v>14.445381695487136</v>
      </c>
      <c r="R109" s="81">
        <v>15</v>
      </c>
      <c r="S109" s="74" t="s">
        <v>162</v>
      </c>
      <c r="T109" s="74"/>
      <c r="U109" s="74"/>
      <c r="V109" s="74"/>
      <c r="W109" s="74" t="s">
        <v>162</v>
      </c>
      <c r="X109" s="74"/>
      <c r="Y109" s="74"/>
      <c r="Z109" s="74"/>
    </row>
    <row r="110" spans="1:26" s="65" customFormat="1" ht="12" customHeight="1">
      <c r="A110" s="66" t="s">
        <v>85</v>
      </c>
      <c r="B110" s="67" t="s">
        <v>297</v>
      </c>
      <c r="C110" s="66" t="s">
        <v>298</v>
      </c>
      <c r="D110" s="81">
        <f t="shared" si="30"/>
        <v>810</v>
      </c>
      <c r="E110" s="81">
        <f t="shared" si="31"/>
        <v>87</v>
      </c>
      <c r="F110" s="104">
        <f t="shared" si="25"/>
        <v>10.74074074074074</v>
      </c>
      <c r="G110" s="81">
        <v>87</v>
      </c>
      <c r="H110" s="81">
        <v>0</v>
      </c>
      <c r="I110" s="81">
        <f t="shared" si="32"/>
        <v>723</v>
      </c>
      <c r="J110" s="104">
        <f t="shared" si="26"/>
        <v>89.25925925925927</v>
      </c>
      <c r="K110" s="81">
        <v>0</v>
      </c>
      <c r="L110" s="104">
        <f t="shared" si="27"/>
        <v>0</v>
      </c>
      <c r="M110" s="81">
        <v>0</v>
      </c>
      <c r="N110" s="104">
        <f t="shared" si="28"/>
        <v>0</v>
      </c>
      <c r="O110" s="81">
        <v>723</v>
      </c>
      <c r="P110" s="81">
        <v>626</v>
      </c>
      <c r="Q110" s="104">
        <f t="shared" si="29"/>
        <v>89.25925925925927</v>
      </c>
      <c r="R110" s="81">
        <v>7</v>
      </c>
      <c r="S110" s="74" t="s">
        <v>162</v>
      </c>
      <c r="T110" s="74"/>
      <c r="U110" s="74"/>
      <c r="V110" s="74"/>
      <c r="W110" s="74" t="s">
        <v>162</v>
      </c>
      <c r="X110" s="74"/>
      <c r="Y110" s="74"/>
      <c r="Z110" s="74"/>
    </row>
    <row r="111" spans="1:26" s="65" customFormat="1" ht="12" customHeight="1">
      <c r="A111" s="66" t="s">
        <v>85</v>
      </c>
      <c r="B111" s="67" t="s">
        <v>299</v>
      </c>
      <c r="C111" s="66" t="s">
        <v>300</v>
      </c>
      <c r="D111" s="81">
        <f t="shared" si="30"/>
        <v>1725</v>
      </c>
      <c r="E111" s="81">
        <f t="shared" si="31"/>
        <v>274</v>
      </c>
      <c r="F111" s="104">
        <f t="shared" si="25"/>
        <v>15.884057971014492</v>
      </c>
      <c r="G111" s="81">
        <v>274</v>
      </c>
      <c r="H111" s="81">
        <v>0</v>
      </c>
      <c r="I111" s="81">
        <f t="shared" si="32"/>
        <v>1451</v>
      </c>
      <c r="J111" s="104">
        <f t="shared" si="26"/>
        <v>84.1159420289855</v>
      </c>
      <c r="K111" s="81">
        <v>1291</v>
      </c>
      <c r="L111" s="104">
        <f t="shared" si="27"/>
        <v>74.84057971014492</v>
      </c>
      <c r="M111" s="81">
        <v>0</v>
      </c>
      <c r="N111" s="104">
        <f t="shared" si="28"/>
        <v>0</v>
      </c>
      <c r="O111" s="81">
        <v>160</v>
      </c>
      <c r="P111" s="81">
        <v>160</v>
      </c>
      <c r="Q111" s="104">
        <f t="shared" si="29"/>
        <v>9.27536231884058</v>
      </c>
      <c r="R111" s="81">
        <v>12</v>
      </c>
      <c r="S111" s="74" t="s">
        <v>162</v>
      </c>
      <c r="T111" s="74"/>
      <c r="U111" s="74"/>
      <c r="V111" s="74"/>
      <c r="W111" s="74" t="s">
        <v>162</v>
      </c>
      <c r="X111" s="74"/>
      <c r="Y111" s="74"/>
      <c r="Z111" s="74"/>
    </row>
    <row r="112" spans="1:26" s="65" customFormat="1" ht="12" customHeight="1">
      <c r="A112" s="66" t="s">
        <v>85</v>
      </c>
      <c r="B112" s="67" t="s">
        <v>301</v>
      </c>
      <c r="C112" s="66" t="s">
        <v>302</v>
      </c>
      <c r="D112" s="81">
        <f t="shared" si="30"/>
        <v>1632</v>
      </c>
      <c r="E112" s="81">
        <f t="shared" si="31"/>
        <v>186</v>
      </c>
      <c r="F112" s="104">
        <f t="shared" si="25"/>
        <v>11.397058823529411</v>
      </c>
      <c r="G112" s="81">
        <v>186</v>
      </c>
      <c r="H112" s="81">
        <v>0</v>
      </c>
      <c r="I112" s="81">
        <f t="shared" si="32"/>
        <v>1446</v>
      </c>
      <c r="J112" s="104">
        <f t="shared" si="26"/>
        <v>88.60294117647058</v>
      </c>
      <c r="K112" s="81">
        <v>0</v>
      </c>
      <c r="L112" s="104">
        <f t="shared" si="27"/>
        <v>0</v>
      </c>
      <c r="M112" s="81">
        <v>0</v>
      </c>
      <c r="N112" s="104">
        <f t="shared" si="28"/>
        <v>0</v>
      </c>
      <c r="O112" s="81">
        <v>1446</v>
      </c>
      <c r="P112" s="81">
        <v>1446</v>
      </c>
      <c r="Q112" s="104">
        <f t="shared" si="29"/>
        <v>88.60294117647058</v>
      </c>
      <c r="R112" s="81">
        <v>2</v>
      </c>
      <c r="S112" s="74" t="s">
        <v>162</v>
      </c>
      <c r="T112" s="74"/>
      <c r="U112" s="74"/>
      <c r="V112" s="74"/>
      <c r="W112" s="74" t="s">
        <v>162</v>
      </c>
      <c r="X112" s="74"/>
      <c r="Y112" s="74"/>
      <c r="Z112" s="74"/>
    </row>
    <row r="113" spans="1:26" s="65" customFormat="1" ht="12" customHeight="1">
      <c r="A113" s="66" t="s">
        <v>85</v>
      </c>
      <c r="B113" s="67" t="s">
        <v>303</v>
      </c>
      <c r="C113" s="66" t="s">
        <v>304</v>
      </c>
      <c r="D113" s="81">
        <f t="shared" si="30"/>
        <v>4938</v>
      </c>
      <c r="E113" s="81">
        <f t="shared" si="31"/>
        <v>2225</v>
      </c>
      <c r="F113" s="104">
        <f t="shared" si="25"/>
        <v>45.05872823005265</v>
      </c>
      <c r="G113" s="81">
        <v>2225</v>
      </c>
      <c r="H113" s="81">
        <v>0</v>
      </c>
      <c r="I113" s="81">
        <f t="shared" si="32"/>
        <v>2713</v>
      </c>
      <c r="J113" s="104">
        <f t="shared" si="26"/>
        <v>54.94127176994734</v>
      </c>
      <c r="K113" s="81">
        <v>1942</v>
      </c>
      <c r="L113" s="104">
        <f t="shared" si="27"/>
        <v>39.32766302146618</v>
      </c>
      <c r="M113" s="81">
        <v>0</v>
      </c>
      <c r="N113" s="104">
        <f t="shared" si="28"/>
        <v>0</v>
      </c>
      <c r="O113" s="81">
        <v>771</v>
      </c>
      <c r="P113" s="81">
        <v>298</v>
      </c>
      <c r="Q113" s="104">
        <f t="shared" si="29"/>
        <v>15.613608748481166</v>
      </c>
      <c r="R113" s="81">
        <v>67</v>
      </c>
      <c r="S113" s="74" t="s">
        <v>162</v>
      </c>
      <c r="T113" s="74"/>
      <c r="U113" s="74"/>
      <c r="V113" s="74"/>
      <c r="W113" s="74" t="s">
        <v>162</v>
      </c>
      <c r="X113" s="74"/>
      <c r="Y113" s="74"/>
      <c r="Z113" s="74"/>
    </row>
    <row r="114" spans="1:26" s="65" customFormat="1" ht="12" customHeight="1">
      <c r="A114" s="66" t="s">
        <v>85</v>
      </c>
      <c r="B114" s="67" t="s">
        <v>305</v>
      </c>
      <c r="C114" s="66" t="s">
        <v>306</v>
      </c>
      <c r="D114" s="81">
        <f t="shared" si="30"/>
        <v>3412</v>
      </c>
      <c r="E114" s="81">
        <f t="shared" si="31"/>
        <v>1178</v>
      </c>
      <c r="F114" s="104">
        <f t="shared" si="25"/>
        <v>34.525205158264946</v>
      </c>
      <c r="G114" s="81">
        <v>1178</v>
      </c>
      <c r="H114" s="81">
        <v>0</v>
      </c>
      <c r="I114" s="81">
        <f t="shared" si="32"/>
        <v>2234</v>
      </c>
      <c r="J114" s="104">
        <f t="shared" si="26"/>
        <v>65.47479484173505</v>
      </c>
      <c r="K114" s="81">
        <v>2043</v>
      </c>
      <c r="L114" s="104">
        <f t="shared" si="27"/>
        <v>59.876905041031655</v>
      </c>
      <c r="M114" s="81">
        <v>0</v>
      </c>
      <c r="N114" s="104">
        <f t="shared" si="28"/>
        <v>0</v>
      </c>
      <c r="O114" s="81">
        <v>191</v>
      </c>
      <c r="P114" s="81">
        <v>183</v>
      </c>
      <c r="Q114" s="104">
        <f t="shared" si="29"/>
        <v>5.5978898007034</v>
      </c>
      <c r="R114" s="81">
        <v>17</v>
      </c>
      <c r="S114" s="74" t="s">
        <v>162</v>
      </c>
      <c r="T114" s="74"/>
      <c r="U114" s="74"/>
      <c r="V114" s="74"/>
      <c r="W114" s="74" t="s">
        <v>162</v>
      </c>
      <c r="X114" s="74"/>
      <c r="Y114" s="74"/>
      <c r="Z114" s="74"/>
    </row>
    <row r="115" spans="1:26" s="65" customFormat="1" ht="12" customHeight="1">
      <c r="A115" s="66" t="s">
        <v>85</v>
      </c>
      <c r="B115" s="67" t="s">
        <v>307</v>
      </c>
      <c r="C115" s="66" t="s">
        <v>308</v>
      </c>
      <c r="D115" s="81">
        <f t="shared" si="30"/>
        <v>3349</v>
      </c>
      <c r="E115" s="81">
        <f t="shared" si="31"/>
        <v>1876</v>
      </c>
      <c r="F115" s="104">
        <f t="shared" si="25"/>
        <v>56.01672140937593</v>
      </c>
      <c r="G115" s="81">
        <v>1876</v>
      </c>
      <c r="H115" s="81">
        <v>0</v>
      </c>
      <c r="I115" s="81">
        <f t="shared" si="32"/>
        <v>1473</v>
      </c>
      <c r="J115" s="104">
        <f t="shared" si="26"/>
        <v>43.98327859062407</v>
      </c>
      <c r="K115" s="81">
        <v>1085</v>
      </c>
      <c r="L115" s="104">
        <f t="shared" si="27"/>
        <v>32.39773066587041</v>
      </c>
      <c r="M115" s="81">
        <v>0</v>
      </c>
      <c r="N115" s="104">
        <f t="shared" si="28"/>
        <v>0</v>
      </c>
      <c r="O115" s="81">
        <v>388</v>
      </c>
      <c r="P115" s="81">
        <v>200</v>
      </c>
      <c r="Q115" s="104">
        <f t="shared" si="29"/>
        <v>11.585547924753657</v>
      </c>
      <c r="R115" s="81">
        <v>10</v>
      </c>
      <c r="S115" s="74" t="s">
        <v>162</v>
      </c>
      <c r="T115" s="74"/>
      <c r="U115" s="74"/>
      <c r="V115" s="74"/>
      <c r="W115" s="74" t="s">
        <v>162</v>
      </c>
      <c r="X115" s="74"/>
      <c r="Y115" s="74"/>
      <c r="Z115" s="74"/>
    </row>
    <row r="116" spans="1:26" s="65" customFormat="1" ht="12" customHeight="1">
      <c r="A116" s="66" t="s">
        <v>85</v>
      </c>
      <c r="B116" s="67" t="s">
        <v>309</v>
      </c>
      <c r="C116" s="66" t="s">
        <v>310</v>
      </c>
      <c r="D116" s="81">
        <f t="shared" si="30"/>
        <v>7581</v>
      </c>
      <c r="E116" s="81">
        <f t="shared" si="31"/>
        <v>3336</v>
      </c>
      <c r="F116" s="104">
        <f t="shared" si="25"/>
        <v>44.00474871388999</v>
      </c>
      <c r="G116" s="81">
        <v>3336</v>
      </c>
      <c r="H116" s="81">
        <v>0</v>
      </c>
      <c r="I116" s="81">
        <f t="shared" si="32"/>
        <v>4245</v>
      </c>
      <c r="J116" s="104">
        <f t="shared" si="26"/>
        <v>55.99525128611001</v>
      </c>
      <c r="K116" s="81">
        <v>3644</v>
      </c>
      <c r="L116" s="104">
        <f t="shared" si="27"/>
        <v>48.067537264213165</v>
      </c>
      <c r="M116" s="81">
        <v>0</v>
      </c>
      <c r="N116" s="104">
        <f t="shared" si="28"/>
        <v>0</v>
      </c>
      <c r="O116" s="81">
        <v>601</v>
      </c>
      <c r="P116" s="81">
        <v>201</v>
      </c>
      <c r="Q116" s="104">
        <f t="shared" si="29"/>
        <v>7.927714021896848</v>
      </c>
      <c r="R116" s="81">
        <v>5</v>
      </c>
      <c r="S116" s="74" t="s">
        <v>162</v>
      </c>
      <c r="T116" s="74"/>
      <c r="U116" s="74"/>
      <c r="V116" s="74"/>
      <c r="W116" s="74" t="s">
        <v>162</v>
      </c>
      <c r="X116" s="74"/>
      <c r="Y116" s="74"/>
      <c r="Z116" s="74"/>
    </row>
    <row r="117" spans="1:26" s="65" customFormat="1" ht="12" customHeight="1">
      <c r="A117" s="66" t="s">
        <v>85</v>
      </c>
      <c r="B117" s="67" t="s">
        <v>311</v>
      </c>
      <c r="C117" s="66" t="s">
        <v>312</v>
      </c>
      <c r="D117" s="81">
        <f t="shared" si="30"/>
        <v>1299</v>
      </c>
      <c r="E117" s="81">
        <f t="shared" si="31"/>
        <v>316</v>
      </c>
      <c r="F117" s="104">
        <f t="shared" si="25"/>
        <v>24.32640492686682</v>
      </c>
      <c r="G117" s="81">
        <v>316</v>
      </c>
      <c r="H117" s="81">
        <v>0</v>
      </c>
      <c r="I117" s="81">
        <f t="shared" si="32"/>
        <v>983</v>
      </c>
      <c r="J117" s="104">
        <f t="shared" si="26"/>
        <v>75.67359507313319</v>
      </c>
      <c r="K117" s="81">
        <v>0</v>
      </c>
      <c r="L117" s="104">
        <f t="shared" si="27"/>
        <v>0</v>
      </c>
      <c r="M117" s="81">
        <v>0</v>
      </c>
      <c r="N117" s="104">
        <f t="shared" si="28"/>
        <v>0</v>
      </c>
      <c r="O117" s="81">
        <v>983</v>
      </c>
      <c r="P117" s="81">
        <v>983</v>
      </c>
      <c r="Q117" s="104">
        <f t="shared" si="29"/>
        <v>75.67359507313319</v>
      </c>
      <c r="R117" s="81">
        <v>1</v>
      </c>
      <c r="S117" s="74" t="s">
        <v>162</v>
      </c>
      <c r="T117" s="74"/>
      <c r="U117" s="74"/>
      <c r="V117" s="74"/>
      <c r="W117" s="74" t="s">
        <v>162</v>
      </c>
      <c r="X117" s="74"/>
      <c r="Y117" s="74"/>
      <c r="Z117" s="74"/>
    </row>
    <row r="118" spans="1:26" s="65" customFormat="1" ht="12" customHeight="1">
      <c r="A118" s="66" t="s">
        <v>85</v>
      </c>
      <c r="B118" s="67" t="s">
        <v>313</v>
      </c>
      <c r="C118" s="66" t="s">
        <v>314</v>
      </c>
      <c r="D118" s="81">
        <f t="shared" si="30"/>
        <v>2907</v>
      </c>
      <c r="E118" s="81">
        <f t="shared" si="31"/>
        <v>574</v>
      </c>
      <c r="F118" s="104">
        <f t="shared" si="25"/>
        <v>19.745442036463707</v>
      </c>
      <c r="G118" s="81">
        <v>574</v>
      </c>
      <c r="H118" s="81">
        <v>0</v>
      </c>
      <c r="I118" s="81">
        <f t="shared" si="32"/>
        <v>2333</v>
      </c>
      <c r="J118" s="104">
        <f t="shared" si="26"/>
        <v>80.25455796353629</v>
      </c>
      <c r="K118" s="81">
        <v>2037</v>
      </c>
      <c r="L118" s="104">
        <f t="shared" si="27"/>
        <v>70.07223942208462</v>
      </c>
      <c r="M118" s="81">
        <v>0</v>
      </c>
      <c r="N118" s="104">
        <f t="shared" si="28"/>
        <v>0</v>
      </c>
      <c r="O118" s="81">
        <v>296</v>
      </c>
      <c r="P118" s="81">
        <v>296</v>
      </c>
      <c r="Q118" s="104">
        <f t="shared" si="29"/>
        <v>10.182318541451668</v>
      </c>
      <c r="R118" s="81">
        <v>18</v>
      </c>
      <c r="S118" s="74" t="s">
        <v>162</v>
      </c>
      <c r="T118" s="74"/>
      <c r="U118" s="74"/>
      <c r="V118" s="74"/>
      <c r="W118" s="74" t="s">
        <v>162</v>
      </c>
      <c r="X118" s="74"/>
      <c r="Y118" s="74"/>
      <c r="Z118" s="74"/>
    </row>
    <row r="119" spans="1:26" s="65" customFormat="1" ht="12" customHeight="1">
      <c r="A119" s="66" t="s">
        <v>85</v>
      </c>
      <c r="B119" s="67" t="s">
        <v>315</v>
      </c>
      <c r="C119" s="66" t="s">
        <v>316</v>
      </c>
      <c r="D119" s="81">
        <f t="shared" si="30"/>
        <v>3342</v>
      </c>
      <c r="E119" s="81">
        <f t="shared" si="31"/>
        <v>850</v>
      </c>
      <c r="F119" s="104">
        <f t="shared" si="25"/>
        <v>25.433871932974267</v>
      </c>
      <c r="G119" s="81">
        <v>850</v>
      </c>
      <c r="H119" s="81">
        <v>0</v>
      </c>
      <c r="I119" s="81">
        <f t="shared" si="32"/>
        <v>2492</v>
      </c>
      <c r="J119" s="104">
        <f t="shared" si="26"/>
        <v>74.56612806702573</v>
      </c>
      <c r="K119" s="81">
        <v>2127</v>
      </c>
      <c r="L119" s="104">
        <f t="shared" si="27"/>
        <v>63.64452423698385</v>
      </c>
      <c r="M119" s="81">
        <v>0</v>
      </c>
      <c r="N119" s="104">
        <f t="shared" si="28"/>
        <v>0</v>
      </c>
      <c r="O119" s="81">
        <v>365</v>
      </c>
      <c r="P119" s="81">
        <v>165</v>
      </c>
      <c r="Q119" s="104">
        <f t="shared" si="29"/>
        <v>10.92160383004189</v>
      </c>
      <c r="R119" s="81">
        <v>17</v>
      </c>
      <c r="S119" s="74" t="s">
        <v>162</v>
      </c>
      <c r="T119" s="74"/>
      <c r="U119" s="74"/>
      <c r="V119" s="74"/>
      <c r="W119" s="74" t="s">
        <v>162</v>
      </c>
      <c r="X119" s="74"/>
      <c r="Y119" s="74"/>
      <c r="Z119" s="74"/>
    </row>
    <row r="120" spans="1:26" s="65" customFormat="1" ht="12" customHeight="1">
      <c r="A120" s="66" t="s">
        <v>85</v>
      </c>
      <c r="B120" s="67" t="s">
        <v>317</v>
      </c>
      <c r="C120" s="66" t="s">
        <v>318</v>
      </c>
      <c r="D120" s="81">
        <f t="shared" si="30"/>
        <v>2821</v>
      </c>
      <c r="E120" s="81">
        <f t="shared" si="31"/>
        <v>120</v>
      </c>
      <c r="F120" s="104">
        <f t="shared" si="25"/>
        <v>4.253810705423609</v>
      </c>
      <c r="G120" s="81">
        <v>120</v>
      </c>
      <c r="H120" s="81">
        <v>0</v>
      </c>
      <c r="I120" s="81">
        <f t="shared" si="32"/>
        <v>2701</v>
      </c>
      <c r="J120" s="104">
        <f t="shared" si="26"/>
        <v>95.7461892945764</v>
      </c>
      <c r="K120" s="81">
        <v>0</v>
      </c>
      <c r="L120" s="104">
        <f t="shared" si="27"/>
        <v>0</v>
      </c>
      <c r="M120" s="81">
        <v>0</v>
      </c>
      <c r="N120" s="104">
        <f t="shared" si="28"/>
        <v>0</v>
      </c>
      <c r="O120" s="81">
        <v>2701</v>
      </c>
      <c r="P120" s="81">
        <v>2684</v>
      </c>
      <c r="Q120" s="104">
        <f t="shared" si="29"/>
        <v>95.7461892945764</v>
      </c>
      <c r="R120" s="81">
        <v>107</v>
      </c>
      <c r="S120" s="74" t="s">
        <v>162</v>
      </c>
      <c r="T120" s="74"/>
      <c r="U120" s="74"/>
      <c r="V120" s="74"/>
      <c r="W120" s="74"/>
      <c r="X120" s="74"/>
      <c r="Y120" s="74" t="s">
        <v>162</v>
      </c>
      <c r="Z120" s="74"/>
    </row>
    <row r="121" spans="1:26" s="65" customFormat="1" ht="12" customHeight="1">
      <c r="A121" s="66" t="s">
        <v>85</v>
      </c>
      <c r="B121" s="67" t="s">
        <v>319</v>
      </c>
      <c r="C121" s="66" t="s">
        <v>320</v>
      </c>
      <c r="D121" s="81">
        <f t="shared" si="30"/>
        <v>3984</v>
      </c>
      <c r="E121" s="81">
        <f t="shared" si="31"/>
        <v>485</v>
      </c>
      <c r="F121" s="104">
        <f t="shared" si="25"/>
        <v>12.173694779116467</v>
      </c>
      <c r="G121" s="81">
        <v>485</v>
      </c>
      <c r="H121" s="81">
        <v>0</v>
      </c>
      <c r="I121" s="81">
        <f t="shared" si="32"/>
        <v>3499</v>
      </c>
      <c r="J121" s="104">
        <f t="shared" si="26"/>
        <v>87.82630522088354</v>
      </c>
      <c r="K121" s="81">
        <v>3192</v>
      </c>
      <c r="L121" s="104">
        <f t="shared" si="27"/>
        <v>80.12048192771084</v>
      </c>
      <c r="M121" s="81">
        <v>0</v>
      </c>
      <c r="N121" s="104">
        <f t="shared" si="28"/>
        <v>0</v>
      </c>
      <c r="O121" s="81">
        <v>307</v>
      </c>
      <c r="P121" s="81">
        <v>266</v>
      </c>
      <c r="Q121" s="104">
        <f t="shared" si="29"/>
        <v>7.705823293172691</v>
      </c>
      <c r="R121" s="81">
        <v>117</v>
      </c>
      <c r="S121" s="74"/>
      <c r="T121" s="74"/>
      <c r="U121" s="74"/>
      <c r="V121" s="74" t="s">
        <v>162</v>
      </c>
      <c r="W121" s="74"/>
      <c r="X121" s="74"/>
      <c r="Y121" s="74"/>
      <c r="Z121" s="74" t="s">
        <v>162</v>
      </c>
    </row>
    <row r="122" spans="1:26" s="65" customFormat="1" ht="12" customHeight="1">
      <c r="A122" s="66" t="s">
        <v>85</v>
      </c>
      <c r="B122" s="67" t="s">
        <v>321</v>
      </c>
      <c r="C122" s="66" t="s">
        <v>322</v>
      </c>
      <c r="D122" s="81">
        <f t="shared" si="30"/>
        <v>1882</v>
      </c>
      <c r="E122" s="81">
        <f t="shared" si="31"/>
        <v>314</v>
      </c>
      <c r="F122" s="104">
        <f t="shared" si="25"/>
        <v>16.684378320935174</v>
      </c>
      <c r="G122" s="81">
        <v>314</v>
      </c>
      <c r="H122" s="81">
        <v>0</v>
      </c>
      <c r="I122" s="81">
        <f t="shared" si="32"/>
        <v>1568</v>
      </c>
      <c r="J122" s="104">
        <f t="shared" si="26"/>
        <v>83.31562167906482</v>
      </c>
      <c r="K122" s="81">
        <v>1388</v>
      </c>
      <c r="L122" s="104">
        <f t="shared" si="27"/>
        <v>73.75132837407014</v>
      </c>
      <c r="M122" s="81">
        <v>0</v>
      </c>
      <c r="N122" s="104">
        <f t="shared" si="28"/>
        <v>0</v>
      </c>
      <c r="O122" s="81">
        <v>180</v>
      </c>
      <c r="P122" s="81">
        <v>150</v>
      </c>
      <c r="Q122" s="104">
        <f t="shared" si="29"/>
        <v>9.564293304994687</v>
      </c>
      <c r="R122" s="81">
        <v>2</v>
      </c>
      <c r="S122" s="74" t="s">
        <v>162</v>
      </c>
      <c r="T122" s="74"/>
      <c r="U122" s="74"/>
      <c r="V122" s="74"/>
      <c r="W122" s="74" t="s">
        <v>162</v>
      </c>
      <c r="X122" s="74"/>
      <c r="Y122" s="74"/>
      <c r="Z122" s="74"/>
    </row>
    <row r="123" spans="1:26" s="65" customFormat="1" ht="12" customHeight="1">
      <c r="A123" s="66" t="s">
        <v>85</v>
      </c>
      <c r="B123" s="67" t="s">
        <v>323</v>
      </c>
      <c r="C123" s="66" t="s">
        <v>324</v>
      </c>
      <c r="D123" s="81">
        <f t="shared" si="30"/>
        <v>8655</v>
      </c>
      <c r="E123" s="81">
        <f t="shared" si="31"/>
        <v>1376</v>
      </c>
      <c r="F123" s="104">
        <f t="shared" si="25"/>
        <v>15.898324667822067</v>
      </c>
      <c r="G123" s="81">
        <v>1376</v>
      </c>
      <c r="H123" s="81">
        <v>0</v>
      </c>
      <c r="I123" s="81">
        <f t="shared" si="32"/>
        <v>7279</v>
      </c>
      <c r="J123" s="104">
        <f t="shared" si="26"/>
        <v>84.10167533217793</v>
      </c>
      <c r="K123" s="81">
        <v>6615</v>
      </c>
      <c r="L123" s="104">
        <f t="shared" si="27"/>
        <v>76.42980935875217</v>
      </c>
      <c r="M123" s="81">
        <v>0</v>
      </c>
      <c r="N123" s="104">
        <f t="shared" si="28"/>
        <v>0</v>
      </c>
      <c r="O123" s="81">
        <v>664</v>
      </c>
      <c r="P123" s="81">
        <v>664</v>
      </c>
      <c r="Q123" s="104">
        <f t="shared" si="29"/>
        <v>7.671865973425765</v>
      </c>
      <c r="R123" s="81">
        <v>150</v>
      </c>
      <c r="S123" s="74" t="s">
        <v>162</v>
      </c>
      <c r="T123" s="74"/>
      <c r="U123" s="74"/>
      <c r="V123" s="74"/>
      <c r="W123" s="74" t="s">
        <v>162</v>
      </c>
      <c r="X123" s="74"/>
      <c r="Y123" s="74"/>
      <c r="Z123" s="74"/>
    </row>
    <row r="124" spans="1:26" s="65" customFormat="1" ht="12" customHeight="1">
      <c r="A124" s="66" t="s">
        <v>85</v>
      </c>
      <c r="B124" s="67" t="s">
        <v>325</v>
      </c>
      <c r="C124" s="66" t="s">
        <v>326</v>
      </c>
      <c r="D124" s="81">
        <f t="shared" si="30"/>
        <v>4173</v>
      </c>
      <c r="E124" s="81">
        <f t="shared" si="31"/>
        <v>897</v>
      </c>
      <c r="F124" s="104">
        <f t="shared" si="25"/>
        <v>21.49532710280374</v>
      </c>
      <c r="G124" s="81">
        <v>897</v>
      </c>
      <c r="H124" s="81">
        <v>0</v>
      </c>
      <c r="I124" s="81">
        <f t="shared" si="32"/>
        <v>3276</v>
      </c>
      <c r="J124" s="104">
        <f t="shared" si="26"/>
        <v>78.50467289719626</v>
      </c>
      <c r="K124" s="81">
        <v>2587</v>
      </c>
      <c r="L124" s="104">
        <f t="shared" si="27"/>
        <v>61.99376947040498</v>
      </c>
      <c r="M124" s="81">
        <v>0</v>
      </c>
      <c r="N124" s="104">
        <f t="shared" si="28"/>
        <v>0</v>
      </c>
      <c r="O124" s="81">
        <v>689</v>
      </c>
      <c r="P124" s="81">
        <v>341</v>
      </c>
      <c r="Q124" s="104">
        <f t="shared" si="29"/>
        <v>16.510903426791277</v>
      </c>
      <c r="R124" s="81">
        <v>14</v>
      </c>
      <c r="S124" s="74" t="s">
        <v>162</v>
      </c>
      <c r="T124" s="74"/>
      <c r="U124" s="74"/>
      <c r="V124" s="74"/>
      <c r="W124" s="74" t="s">
        <v>162</v>
      </c>
      <c r="X124" s="74"/>
      <c r="Y124" s="74"/>
      <c r="Z124" s="74"/>
    </row>
    <row r="125" spans="1:26" s="65" customFormat="1" ht="12" customHeight="1">
      <c r="A125" s="66" t="s">
        <v>85</v>
      </c>
      <c r="B125" s="67" t="s">
        <v>327</v>
      </c>
      <c r="C125" s="66" t="s">
        <v>328</v>
      </c>
      <c r="D125" s="81">
        <f t="shared" si="30"/>
        <v>2747</v>
      </c>
      <c r="E125" s="81">
        <f t="shared" si="31"/>
        <v>827</v>
      </c>
      <c r="F125" s="104">
        <f t="shared" si="25"/>
        <v>30.105569712413544</v>
      </c>
      <c r="G125" s="81">
        <v>827</v>
      </c>
      <c r="H125" s="81">
        <v>0</v>
      </c>
      <c r="I125" s="81">
        <f t="shared" si="32"/>
        <v>1920</v>
      </c>
      <c r="J125" s="104">
        <f t="shared" si="26"/>
        <v>69.89443028758646</v>
      </c>
      <c r="K125" s="81">
        <v>1415</v>
      </c>
      <c r="L125" s="104">
        <f t="shared" si="27"/>
        <v>51.51073898798689</v>
      </c>
      <c r="M125" s="81">
        <v>0</v>
      </c>
      <c r="N125" s="104">
        <f t="shared" si="28"/>
        <v>0</v>
      </c>
      <c r="O125" s="81">
        <v>505</v>
      </c>
      <c r="P125" s="81">
        <v>234</v>
      </c>
      <c r="Q125" s="104">
        <f t="shared" si="29"/>
        <v>18.383691299599565</v>
      </c>
      <c r="R125" s="81">
        <v>25</v>
      </c>
      <c r="S125" s="74" t="s">
        <v>162</v>
      </c>
      <c r="T125" s="74"/>
      <c r="U125" s="74"/>
      <c r="V125" s="74"/>
      <c r="W125" s="74" t="s">
        <v>162</v>
      </c>
      <c r="X125" s="74"/>
      <c r="Y125" s="74"/>
      <c r="Z125" s="74"/>
    </row>
    <row r="126" spans="1:26" s="65" customFormat="1" ht="12" customHeight="1">
      <c r="A126" s="66" t="s">
        <v>85</v>
      </c>
      <c r="B126" s="67" t="s">
        <v>329</v>
      </c>
      <c r="C126" s="66" t="s">
        <v>330</v>
      </c>
      <c r="D126" s="81">
        <f t="shared" si="30"/>
        <v>2260</v>
      </c>
      <c r="E126" s="81">
        <f t="shared" si="31"/>
        <v>327</v>
      </c>
      <c r="F126" s="104">
        <f t="shared" si="25"/>
        <v>14.469026548672566</v>
      </c>
      <c r="G126" s="81">
        <v>327</v>
      </c>
      <c r="H126" s="81">
        <v>0</v>
      </c>
      <c r="I126" s="81">
        <f t="shared" si="32"/>
        <v>1933</v>
      </c>
      <c r="J126" s="104">
        <f t="shared" si="26"/>
        <v>85.53097345132743</v>
      </c>
      <c r="K126" s="81">
        <v>1442</v>
      </c>
      <c r="L126" s="104">
        <f t="shared" si="27"/>
        <v>63.80530973451327</v>
      </c>
      <c r="M126" s="81">
        <v>0</v>
      </c>
      <c r="N126" s="104">
        <f t="shared" si="28"/>
        <v>0</v>
      </c>
      <c r="O126" s="81">
        <v>491</v>
      </c>
      <c r="P126" s="81">
        <v>479</v>
      </c>
      <c r="Q126" s="104">
        <f t="shared" si="29"/>
        <v>21.725663716814157</v>
      </c>
      <c r="R126" s="81">
        <v>1</v>
      </c>
      <c r="S126" s="74" t="s">
        <v>162</v>
      </c>
      <c r="T126" s="74"/>
      <c r="U126" s="74"/>
      <c r="V126" s="74"/>
      <c r="W126" s="74" t="s">
        <v>162</v>
      </c>
      <c r="X126" s="74"/>
      <c r="Y126" s="74"/>
      <c r="Z126" s="74"/>
    </row>
    <row r="127" spans="1:26" s="65" customFormat="1" ht="12" customHeight="1">
      <c r="A127" s="66" t="s">
        <v>85</v>
      </c>
      <c r="B127" s="67" t="s">
        <v>331</v>
      </c>
      <c r="C127" s="66" t="s">
        <v>332</v>
      </c>
      <c r="D127" s="81">
        <f t="shared" si="30"/>
        <v>2779</v>
      </c>
      <c r="E127" s="81">
        <f t="shared" si="31"/>
        <v>498</v>
      </c>
      <c r="F127" s="104">
        <f t="shared" si="25"/>
        <v>17.920115149334293</v>
      </c>
      <c r="G127" s="81">
        <v>498</v>
      </c>
      <c r="H127" s="81">
        <v>0</v>
      </c>
      <c r="I127" s="81">
        <f t="shared" si="32"/>
        <v>2281</v>
      </c>
      <c r="J127" s="104">
        <f t="shared" si="26"/>
        <v>82.0798848506657</v>
      </c>
      <c r="K127" s="81">
        <v>2088</v>
      </c>
      <c r="L127" s="104">
        <f t="shared" si="27"/>
        <v>75.1349406261245</v>
      </c>
      <c r="M127" s="81">
        <v>0</v>
      </c>
      <c r="N127" s="104">
        <f t="shared" si="28"/>
        <v>0</v>
      </c>
      <c r="O127" s="81">
        <v>193</v>
      </c>
      <c r="P127" s="81">
        <v>23</v>
      </c>
      <c r="Q127" s="104">
        <f t="shared" si="29"/>
        <v>6.944944224541202</v>
      </c>
      <c r="R127" s="81">
        <v>19</v>
      </c>
      <c r="S127" s="74" t="s">
        <v>162</v>
      </c>
      <c r="T127" s="74"/>
      <c r="U127" s="74"/>
      <c r="V127" s="74"/>
      <c r="W127" s="74" t="s">
        <v>162</v>
      </c>
      <c r="X127" s="74"/>
      <c r="Y127" s="74"/>
      <c r="Z127" s="74"/>
    </row>
    <row r="128" spans="1:26" s="65" customFormat="1" ht="12" customHeight="1">
      <c r="A128" s="66" t="s">
        <v>85</v>
      </c>
      <c r="B128" s="67" t="s">
        <v>333</v>
      </c>
      <c r="C128" s="66" t="s">
        <v>334</v>
      </c>
      <c r="D128" s="81">
        <f t="shared" si="30"/>
        <v>2510</v>
      </c>
      <c r="E128" s="81">
        <f t="shared" si="31"/>
        <v>419</v>
      </c>
      <c r="F128" s="104">
        <f t="shared" si="25"/>
        <v>16.693227091633467</v>
      </c>
      <c r="G128" s="81">
        <v>419</v>
      </c>
      <c r="H128" s="81">
        <v>0</v>
      </c>
      <c r="I128" s="81">
        <f t="shared" si="32"/>
        <v>2091</v>
      </c>
      <c r="J128" s="104">
        <f t="shared" si="26"/>
        <v>83.30677290836654</v>
      </c>
      <c r="K128" s="81">
        <v>1673</v>
      </c>
      <c r="L128" s="104">
        <f t="shared" si="27"/>
        <v>66.65338645418328</v>
      </c>
      <c r="M128" s="81">
        <v>0</v>
      </c>
      <c r="N128" s="104">
        <f t="shared" si="28"/>
        <v>0</v>
      </c>
      <c r="O128" s="81">
        <v>418</v>
      </c>
      <c r="P128" s="81">
        <v>374</v>
      </c>
      <c r="Q128" s="104">
        <f t="shared" si="29"/>
        <v>16.653386454183266</v>
      </c>
      <c r="R128" s="81">
        <v>21</v>
      </c>
      <c r="S128" s="74" t="s">
        <v>162</v>
      </c>
      <c r="T128" s="74"/>
      <c r="U128" s="74"/>
      <c r="V128" s="74"/>
      <c r="W128" s="74" t="s">
        <v>162</v>
      </c>
      <c r="X128" s="74"/>
      <c r="Y128" s="74"/>
      <c r="Z128" s="74"/>
    </row>
    <row r="129" spans="1:26" s="65" customFormat="1" ht="12" customHeight="1">
      <c r="A129" s="66" t="s">
        <v>85</v>
      </c>
      <c r="B129" s="67" t="s">
        <v>335</v>
      </c>
      <c r="C129" s="66" t="s">
        <v>336</v>
      </c>
      <c r="D129" s="81">
        <f t="shared" si="30"/>
        <v>20902</v>
      </c>
      <c r="E129" s="81">
        <f t="shared" si="31"/>
        <v>523</v>
      </c>
      <c r="F129" s="104">
        <f t="shared" si="25"/>
        <v>2.5021529040283226</v>
      </c>
      <c r="G129" s="81">
        <v>523</v>
      </c>
      <c r="H129" s="81">
        <v>0</v>
      </c>
      <c r="I129" s="81">
        <f t="shared" si="32"/>
        <v>20379</v>
      </c>
      <c r="J129" s="104">
        <f t="shared" si="26"/>
        <v>97.49784709597168</v>
      </c>
      <c r="K129" s="81">
        <v>19037</v>
      </c>
      <c r="L129" s="104">
        <f t="shared" si="27"/>
        <v>91.07740886039613</v>
      </c>
      <c r="M129" s="81">
        <v>0</v>
      </c>
      <c r="N129" s="104">
        <f t="shared" si="28"/>
        <v>0</v>
      </c>
      <c r="O129" s="81">
        <v>1342</v>
      </c>
      <c r="P129" s="81">
        <v>1304</v>
      </c>
      <c r="Q129" s="104">
        <f t="shared" si="29"/>
        <v>6.420438235575543</v>
      </c>
      <c r="R129" s="81">
        <v>50</v>
      </c>
      <c r="S129" s="74" t="s">
        <v>162</v>
      </c>
      <c r="T129" s="74"/>
      <c r="U129" s="74"/>
      <c r="V129" s="74"/>
      <c r="W129" s="74" t="s">
        <v>162</v>
      </c>
      <c r="X129" s="74"/>
      <c r="Y129" s="74"/>
      <c r="Z129" s="74"/>
    </row>
    <row r="130" spans="1:26" s="65" customFormat="1" ht="12" customHeight="1">
      <c r="A130" s="66" t="s">
        <v>85</v>
      </c>
      <c r="B130" s="67" t="s">
        <v>337</v>
      </c>
      <c r="C130" s="66" t="s">
        <v>338</v>
      </c>
      <c r="D130" s="81">
        <f t="shared" si="30"/>
        <v>5263</v>
      </c>
      <c r="E130" s="81">
        <f t="shared" si="31"/>
        <v>685</v>
      </c>
      <c r="F130" s="104">
        <f t="shared" si="25"/>
        <v>13.015390461713853</v>
      </c>
      <c r="G130" s="81">
        <v>685</v>
      </c>
      <c r="H130" s="81">
        <v>0</v>
      </c>
      <c r="I130" s="81">
        <f t="shared" si="32"/>
        <v>4578</v>
      </c>
      <c r="J130" s="104">
        <f t="shared" si="26"/>
        <v>86.98460953828615</v>
      </c>
      <c r="K130" s="81">
        <v>3654</v>
      </c>
      <c r="L130" s="104">
        <f t="shared" si="27"/>
        <v>69.42808284248527</v>
      </c>
      <c r="M130" s="81">
        <v>0</v>
      </c>
      <c r="N130" s="104">
        <f t="shared" si="28"/>
        <v>0</v>
      </c>
      <c r="O130" s="81">
        <v>924</v>
      </c>
      <c r="P130" s="81">
        <v>914</v>
      </c>
      <c r="Q130" s="104">
        <f t="shared" si="29"/>
        <v>17.556526695800876</v>
      </c>
      <c r="R130" s="81">
        <v>14</v>
      </c>
      <c r="S130" s="74" t="s">
        <v>162</v>
      </c>
      <c r="T130" s="74"/>
      <c r="U130" s="74"/>
      <c r="V130" s="74"/>
      <c r="W130" s="74" t="s">
        <v>162</v>
      </c>
      <c r="X130" s="74"/>
      <c r="Y130" s="74"/>
      <c r="Z130" s="74"/>
    </row>
    <row r="131" spans="1:26" s="65" customFormat="1" ht="12" customHeight="1">
      <c r="A131" s="66" t="s">
        <v>85</v>
      </c>
      <c r="B131" s="67" t="s">
        <v>339</v>
      </c>
      <c r="C131" s="66" t="s">
        <v>340</v>
      </c>
      <c r="D131" s="81">
        <f t="shared" si="30"/>
        <v>12003</v>
      </c>
      <c r="E131" s="81">
        <f t="shared" si="31"/>
        <v>1373</v>
      </c>
      <c r="F131" s="104">
        <f t="shared" si="25"/>
        <v>11.438806964925435</v>
      </c>
      <c r="G131" s="81">
        <v>0</v>
      </c>
      <c r="H131" s="81">
        <v>1373</v>
      </c>
      <c r="I131" s="81">
        <f t="shared" si="32"/>
        <v>10630</v>
      </c>
      <c r="J131" s="104">
        <f t="shared" si="26"/>
        <v>88.56119303507457</v>
      </c>
      <c r="K131" s="81">
        <v>9572</v>
      </c>
      <c r="L131" s="104">
        <f t="shared" si="27"/>
        <v>79.74672998417063</v>
      </c>
      <c r="M131" s="81">
        <v>0</v>
      </c>
      <c r="N131" s="104">
        <f t="shared" si="28"/>
        <v>0</v>
      </c>
      <c r="O131" s="81">
        <v>1058</v>
      </c>
      <c r="P131" s="81">
        <v>1058</v>
      </c>
      <c r="Q131" s="104">
        <f t="shared" si="29"/>
        <v>8.81446305090394</v>
      </c>
      <c r="R131" s="81">
        <v>83</v>
      </c>
      <c r="S131" s="74"/>
      <c r="T131" s="74"/>
      <c r="U131" s="74" t="s">
        <v>162</v>
      </c>
      <c r="V131" s="74"/>
      <c r="W131" s="74"/>
      <c r="X131" s="74"/>
      <c r="Y131" s="74" t="s">
        <v>162</v>
      </c>
      <c r="Z131" s="74"/>
    </row>
    <row r="132" spans="1:26" s="65" customFormat="1" ht="12" customHeight="1">
      <c r="A132" s="66" t="s">
        <v>85</v>
      </c>
      <c r="B132" s="67" t="s">
        <v>341</v>
      </c>
      <c r="C132" s="66" t="s">
        <v>342</v>
      </c>
      <c r="D132" s="81">
        <f t="shared" si="30"/>
        <v>4367</v>
      </c>
      <c r="E132" s="81">
        <f t="shared" si="31"/>
        <v>675</v>
      </c>
      <c r="F132" s="104">
        <f t="shared" si="25"/>
        <v>15.456835356079687</v>
      </c>
      <c r="G132" s="81">
        <v>675</v>
      </c>
      <c r="H132" s="81"/>
      <c r="I132" s="81">
        <f t="shared" si="32"/>
        <v>3692</v>
      </c>
      <c r="J132" s="104">
        <f t="shared" si="26"/>
        <v>84.5431646439203</v>
      </c>
      <c r="K132" s="81">
        <v>0</v>
      </c>
      <c r="L132" s="104">
        <f t="shared" si="27"/>
        <v>0</v>
      </c>
      <c r="M132" s="81">
        <v>0</v>
      </c>
      <c r="N132" s="104">
        <f t="shared" si="28"/>
        <v>0</v>
      </c>
      <c r="O132" s="81">
        <v>3692</v>
      </c>
      <c r="P132" s="81">
        <v>3477</v>
      </c>
      <c r="Q132" s="104">
        <f t="shared" si="29"/>
        <v>84.5431646439203</v>
      </c>
      <c r="R132" s="81">
        <v>3</v>
      </c>
      <c r="S132" s="74" t="s">
        <v>162</v>
      </c>
      <c r="T132" s="74"/>
      <c r="U132" s="74"/>
      <c r="V132" s="74"/>
      <c r="W132" s="74" t="s">
        <v>162</v>
      </c>
      <c r="X132" s="74"/>
      <c r="Y132" s="74"/>
      <c r="Z132" s="74"/>
    </row>
    <row r="133" spans="1:26" s="65" customFormat="1" ht="12" customHeight="1">
      <c r="A133" s="66" t="s">
        <v>85</v>
      </c>
      <c r="B133" s="67" t="s">
        <v>343</v>
      </c>
      <c r="C133" s="66" t="s">
        <v>344</v>
      </c>
      <c r="D133" s="81">
        <f t="shared" si="30"/>
        <v>5265</v>
      </c>
      <c r="E133" s="81">
        <f t="shared" si="31"/>
        <v>784</v>
      </c>
      <c r="F133" s="104">
        <f t="shared" si="25"/>
        <v>14.890788224121557</v>
      </c>
      <c r="G133" s="81">
        <v>784</v>
      </c>
      <c r="H133" s="81">
        <v>0</v>
      </c>
      <c r="I133" s="81">
        <f t="shared" si="32"/>
        <v>4481</v>
      </c>
      <c r="J133" s="104">
        <f t="shared" si="26"/>
        <v>85.10921177587845</v>
      </c>
      <c r="K133" s="81">
        <v>3142</v>
      </c>
      <c r="L133" s="104">
        <f t="shared" si="27"/>
        <v>59.67711301044635</v>
      </c>
      <c r="M133" s="81">
        <v>0</v>
      </c>
      <c r="N133" s="104">
        <f t="shared" si="28"/>
        <v>0</v>
      </c>
      <c r="O133" s="81">
        <v>1339</v>
      </c>
      <c r="P133" s="81">
        <v>1243</v>
      </c>
      <c r="Q133" s="104">
        <f t="shared" si="29"/>
        <v>25.432098765432098</v>
      </c>
      <c r="R133" s="81">
        <v>40</v>
      </c>
      <c r="S133" s="74" t="s">
        <v>162</v>
      </c>
      <c r="T133" s="74"/>
      <c r="U133" s="74"/>
      <c r="V133" s="74"/>
      <c r="W133" s="74" t="s">
        <v>162</v>
      </c>
      <c r="X133" s="74"/>
      <c r="Y133" s="74"/>
      <c r="Z133" s="74"/>
    </row>
    <row r="134" spans="1:26" s="65" customFormat="1" ht="12" customHeight="1">
      <c r="A134" s="66" t="s">
        <v>85</v>
      </c>
      <c r="B134" s="67" t="s">
        <v>345</v>
      </c>
      <c r="C134" s="66" t="s">
        <v>346</v>
      </c>
      <c r="D134" s="81">
        <f t="shared" si="30"/>
        <v>5352</v>
      </c>
      <c r="E134" s="81">
        <f t="shared" si="31"/>
        <v>1111</v>
      </c>
      <c r="F134" s="104">
        <f t="shared" si="25"/>
        <v>20.758594917787743</v>
      </c>
      <c r="G134" s="81">
        <v>1111</v>
      </c>
      <c r="H134" s="81">
        <v>0</v>
      </c>
      <c r="I134" s="81">
        <f t="shared" si="32"/>
        <v>4241</v>
      </c>
      <c r="J134" s="104">
        <f t="shared" si="26"/>
        <v>79.24140508221225</v>
      </c>
      <c r="K134" s="81">
        <v>0</v>
      </c>
      <c r="L134" s="104">
        <f t="shared" si="27"/>
        <v>0</v>
      </c>
      <c r="M134" s="81">
        <v>0</v>
      </c>
      <c r="N134" s="104">
        <f t="shared" si="28"/>
        <v>0</v>
      </c>
      <c r="O134" s="81">
        <v>4241</v>
      </c>
      <c r="P134" s="81">
        <v>4190</v>
      </c>
      <c r="Q134" s="104">
        <f t="shared" si="29"/>
        <v>79.24140508221225</v>
      </c>
      <c r="R134" s="81">
        <v>28</v>
      </c>
      <c r="S134" s="74" t="s">
        <v>162</v>
      </c>
      <c r="T134" s="74"/>
      <c r="U134" s="74"/>
      <c r="V134" s="74"/>
      <c r="W134" s="74" t="s">
        <v>162</v>
      </c>
      <c r="X134" s="74"/>
      <c r="Y134" s="74"/>
      <c r="Z134" s="74"/>
    </row>
    <row r="135" spans="1:26" s="65" customFormat="1" ht="12" customHeight="1">
      <c r="A135" s="66" t="s">
        <v>85</v>
      </c>
      <c r="B135" s="67" t="s">
        <v>347</v>
      </c>
      <c r="C135" s="66" t="s">
        <v>348</v>
      </c>
      <c r="D135" s="81">
        <f t="shared" si="30"/>
        <v>3149</v>
      </c>
      <c r="E135" s="81">
        <f t="shared" si="31"/>
        <v>625</v>
      </c>
      <c r="F135" s="104">
        <f aca="true" t="shared" si="33" ref="F135:F166">IF(D135&gt;0,E135/D135*100,"-")</f>
        <v>19.84757065735154</v>
      </c>
      <c r="G135" s="81">
        <v>625</v>
      </c>
      <c r="H135" s="81">
        <v>0</v>
      </c>
      <c r="I135" s="81">
        <f t="shared" si="32"/>
        <v>2524</v>
      </c>
      <c r="J135" s="104">
        <f aca="true" t="shared" si="34" ref="J135:J166">IF($D135&gt;0,I135/$D135*100,"-")</f>
        <v>80.15242934264846</v>
      </c>
      <c r="K135" s="81">
        <v>1731</v>
      </c>
      <c r="L135" s="104">
        <f aca="true" t="shared" si="35" ref="L135:L166">IF($D135&gt;0,K135/$D135*100,"-")</f>
        <v>54.96983169260082</v>
      </c>
      <c r="M135" s="81">
        <v>0</v>
      </c>
      <c r="N135" s="104">
        <f aca="true" t="shared" si="36" ref="N135:N166">IF($D135&gt;0,M135/$D135*100,"-")</f>
        <v>0</v>
      </c>
      <c r="O135" s="81">
        <v>793</v>
      </c>
      <c r="P135" s="81">
        <v>772</v>
      </c>
      <c r="Q135" s="104">
        <f aca="true" t="shared" si="37" ref="Q135:Q166">IF($D135&gt;0,O135/$D135*100,"-")</f>
        <v>25.182597650047633</v>
      </c>
      <c r="R135" s="81">
        <v>4</v>
      </c>
      <c r="S135" s="74"/>
      <c r="T135" s="74"/>
      <c r="U135" s="74"/>
      <c r="V135" s="74" t="s">
        <v>162</v>
      </c>
      <c r="W135" s="74"/>
      <c r="X135" s="74"/>
      <c r="Y135" s="74"/>
      <c r="Z135" s="74" t="s">
        <v>162</v>
      </c>
    </row>
    <row r="136" spans="1:26" s="65" customFormat="1" ht="12" customHeight="1">
      <c r="A136" s="66" t="s">
        <v>85</v>
      </c>
      <c r="B136" s="67" t="s">
        <v>349</v>
      </c>
      <c r="C136" s="66" t="s">
        <v>350</v>
      </c>
      <c r="D136" s="81">
        <f aca="true" t="shared" si="38" ref="D136:D167">+SUM(E136,+I136)</f>
        <v>5655</v>
      </c>
      <c r="E136" s="81">
        <f aca="true" t="shared" si="39" ref="E136:E167">+SUM(G136,+H136)</f>
        <v>1611</v>
      </c>
      <c r="F136" s="104">
        <f t="shared" si="33"/>
        <v>28.488063660477454</v>
      </c>
      <c r="G136" s="81">
        <v>1611</v>
      </c>
      <c r="H136" s="81">
        <v>0</v>
      </c>
      <c r="I136" s="81">
        <f aca="true" t="shared" si="40" ref="I136:I167">+SUM(K136,+M136,+O136)</f>
        <v>4044</v>
      </c>
      <c r="J136" s="104">
        <f t="shared" si="34"/>
        <v>71.51193633952253</v>
      </c>
      <c r="K136" s="81">
        <v>2376</v>
      </c>
      <c r="L136" s="104">
        <f t="shared" si="35"/>
        <v>42.01591511936339</v>
      </c>
      <c r="M136" s="81">
        <v>0</v>
      </c>
      <c r="N136" s="104">
        <f t="shared" si="36"/>
        <v>0</v>
      </c>
      <c r="O136" s="81">
        <v>1668</v>
      </c>
      <c r="P136" s="81">
        <v>1367</v>
      </c>
      <c r="Q136" s="104">
        <f t="shared" si="37"/>
        <v>29.49602122015915</v>
      </c>
      <c r="R136" s="81">
        <v>147</v>
      </c>
      <c r="S136" s="74" t="s">
        <v>162</v>
      </c>
      <c r="T136" s="74"/>
      <c r="U136" s="74"/>
      <c r="V136" s="74"/>
      <c r="W136" s="74" t="s">
        <v>162</v>
      </c>
      <c r="X136" s="74"/>
      <c r="Y136" s="74"/>
      <c r="Z136" s="74"/>
    </row>
    <row r="137" spans="1:26" s="65" customFormat="1" ht="12" customHeight="1">
      <c r="A137" s="66" t="s">
        <v>85</v>
      </c>
      <c r="B137" s="67" t="s">
        <v>351</v>
      </c>
      <c r="C137" s="66" t="s">
        <v>352</v>
      </c>
      <c r="D137" s="81">
        <f t="shared" si="38"/>
        <v>21514</v>
      </c>
      <c r="E137" s="81">
        <f t="shared" si="39"/>
        <v>5207</v>
      </c>
      <c r="F137" s="104">
        <f t="shared" si="33"/>
        <v>24.202844659291625</v>
      </c>
      <c r="G137" s="81">
        <v>5207</v>
      </c>
      <c r="H137" s="81">
        <v>0</v>
      </c>
      <c r="I137" s="81">
        <f t="shared" si="40"/>
        <v>16307</v>
      </c>
      <c r="J137" s="104">
        <f t="shared" si="34"/>
        <v>75.79715534070837</v>
      </c>
      <c r="K137" s="81">
        <v>14231</v>
      </c>
      <c r="L137" s="104">
        <f t="shared" si="35"/>
        <v>66.14762480245422</v>
      </c>
      <c r="M137" s="81">
        <v>0</v>
      </c>
      <c r="N137" s="104">
        <f t="shared" si="36"/>
        <v>0</v>
      </c>
      <c r="O137" s="81">
        <v>2076</v>
      </c>
      <c r="P137" s="81">
        <v>1410</v>
      </c>
      <c r="Q137" s="104">
        <f t="shared" si="37"/>
        <v>9.64953053825416</v>
      </c>
      <c r="R137" s="81">
        <v>69</v>
      </c>
      <c r="S137" s="74" t="s">
        <v>162</v>
      </c>
      <c r="T137" s="74"/>
      <c r="U137" s="74"/>
      <c r="V137" s="74"/>
      <c r="W137" s="74" t="s">
        <v>162</v>
      </c>
      <c r="X137" s="74"/>
      <c r="Y137" s="74"/>
      <c r="Z137" s="74"/>
    </row>
    <row r="138" spans="1:26" s="65" customFormat="1" ht="12" customHeight="1">
      <c r="A138" s="66" t="s">
        <v>85</v>
      </c>
      <c r="B138" s="67" t="s">
        <v>353</v>
      </c>
      <c r="C138" s="66" t="s">
        <v>354</v>
      </c>
      <c r="D138" s="81">
        <f t="shared" si="38"/>
        <v>9558</v>
      </c>
      <c r="E138" s="81">
        <f t="shared" si="39"/>
        <v>2731</v>
      </c>
      <c r="F138" s="104">
        <f t="shared" si="33"/>
        <v>28.57292320569157</v>
      </c>
      <c r="G138" s="81">
        <v>2731</v>
      </c>
      <c r="H138" s="81">
        <v>0</v>
      </c>
      <c r="I138" s="81">
        <f t="shared" si="40"/>
        <v>6827</v>
      </c>
      <c r="J138" s="104">
        <f t="shared" si="34"/>
        <v>71.42707679430843</v>
      </c>
      <c r="K138" s="81">
        <v>5380</v>
      </c>
      <c r="L138" s="104">
        <f t="shared" si="35"/>
        <v>56.287926344423525</v>
      </c>
      <c r="M138" s="81"/>
      <c r="N138" s="104">
        <f t="shared" si="36"/>
        <v>0</v>
      </c>
      <c r="O138" s="81">
        <v>1447</v>
      </c>
      <c r="P138" s="81">
        <v>1413</v>
      </c>
      <c r="Q138" s="104">
        <f t="shared" si="37"/>
        <v>15.139150449884914</v>
      </c>
      <c r="R138" s="81">
        <v>124</v>
      </c>
      <c r="S138" s="74" t="s">
        <v>162</v>
      </c>
      <c r="T138" s="74"/>
      <c r="U138" s="74"/>
      <c r="V138" s="74"/>
      <c r="W138" s="74" t="s">
        <v>162</v>
      </c>
      <c r="X138" s="74"/>
      <c r="Y138" s="74"/>
      <c r="Z138" s="74"/>
    </row>
    <row r="139" spans="1:26" s="65" customFormat="1" ht="12" customHeight="1">
      <c r="A139" s="66" t="s">
        <v>85</v>
      </c>
      <c r="B139" s="67" t="s">
        <v>355</v>
      </c>
      <c r="C139" s="66" t="s">
        <v>356</v>
      </c>
      <c r="D139" s="81">
        <f t="shared" si="38"/>
        <v>2862</v>
      </c>
      <c r="E139" s="81">
        <f t="shared" si="39"/>
        <v>743</v>
      </c>
      <c r="F139" s="104">
        <f t="shared" si="33"/>
        <v>25.960866526904265</v>
      </c>
      <c r="G139" s="81">
        <v>743</v>
      </c>
      <c r="H139" s="81">
        <v>0</v>
      </c>
      <c r="I139" s="81">
        <f t="shared" si="40"/>
        <v>2119</v>
      </c>
      <c r="J139" s="104">
        <f t="shared" si="34"/>
        <v>74.03913347309575</v>
      </c>
      <c r="K139" s="81">
        <v>1836</v>
      </c>
      <c r="L139" s="104">
        <f t="shared" si="35"/>
        <v>64.15094339622641</v>
      </c>
      <c r="M139" s="81">
        <v>0</v>
      </c>
      <c r="N139" s="104">
        <f t="shared" si="36"/>
        <v>0</v>
      </c>
      <c r="O139" s="81">
        <v>283</v>
      </c>
      <c r="P139" s="81">
        <v>237</v>
      </c>
      <c r="Q139" s="104">
        <f t="shared" si="37"/>
        <v>9.888190076869321</v>
      </c>
      <c r="R139" s="81">
        <v>15</v>
      </c>
      <c r="S139" s="74"/>
      <c r="T139" s="74"/>
      <c r="U139" s="74"/>
      <c r="V139" s="74" t="s">
        <v>162</v>
      </c>
      <c r="W139" s="74"/>
      <c r="X139" s="74"/>
      <c r="Y139" s="74"/>
      <c r="Z139" s="74" t="s">
        <v>162</v>
      </c>
    </row>
    <row r="140" spans="1:26" s="65" customFormat="1" ht="12" customHeight="1">
      <c r="A140" s="66" t="s">
        <v>85</v>
      </c>
      <c r="B140" s="67" t="s">
        <v>357</v>
      </c>
      <c r="C140" s="66" t="s">
        <v>358</v>
      </c>
      <c r="D140" s="81">
        <f t="shared" si="38"/>
        <v>4038</v>
      </c>
      <c r="E140" s="81">
        <f t="shared" si="39"/>
        <v>521</v>
      </c>
      <c r="F140" s="104">
        <f t="shared" si="33"/>
        <v>12.902426944031701</v>
      </c>
      <c r="G140" s="81">
        <v>521</v>
      </c>
      <c r="H140" s="81">
        <v>0</v>
      </c>
      <c r="I140" s="81">
        <f t="shared" si="40"/>
        <v>3517</v>
      </c>
      <c r="J140" s="104">
        <f t="shared" si="34"/>
        <v>87.0975730559683</v>
      </c>
      <c r="K140" s="81">
        <v>3374</v>
      </c>
      <c r="L140" s="104">
        <f t="shared" si="35"/>
        <v>83.55621594848935</v>
      </c>
      <c r="M140" s="81">
        <v>0</v>
      </c>
      <c r="N140" s="104">
        <f t="shared" si="36"/>
        <v>0</v>
      </c>
      <c r="O140" s="81">
        <v>143</v>
      </c>
      <c r="P140" s="81">
        <v>84</v>
      </c>
      <c r="Q140" s="104">
        <f t="shared" si="37"/>
        <v>3.54135710747895</v>
      </c>
      <c r="R140" s="81">
        <v>68</v>
      </c>
      <c r="S140" s="74" t="s">
        <v>162</v>
      </c>
      <c r="T140" s="74"/>
      <c r="U140" s="74"/>
      <c r="V140" s="74"/>
      <c r="W140" s="74" t="s">
        <v>162</v>
      </c>
      <c r="X140" s="74"/>
      <c r="Y140" s="74"/>
      <c r="Z140" s="74"/>
    </row>
    <row r="141" spans="1:26" s="65" customFormat="1" ht="12" customHeight="1">
      <c r="A141" s="66" t="s">
        <v>85</v>
      </c>
      <c r="B141" s="67" t="s">
        <v>359</v>
      </c>
      <c r="C141" s="66" t="s">
        <v>360</v>
      </c>
      <c r="D141" s="81">
        <f t="shared" si="38"/>
        <v>1154</v>
      </c>
      <c r="E141" s="81">
        <f t="shared" si="39"/>
        <v>65</v>
      </c>
      <c r="F141" s="104">
        <f t="shared" si="33"/>
        <v>5.632582322357019</v>
      </c>
      <c r="G141" s="81">
        <v>65</v>
      </c>
      <c r="H141" s="81">
        <v>0</v>
      </c>
      <c r="I141" s="81">
        <f t="shared" si="40"/>
        <v>1089</v>
      </c>
      <c r="J141" s="104">
        <f t="shared" si="34"/>
        <v>94.36741767764299</v>
      </c>
      <c r="K141" s="81">
        <v>944</v>
      </c>
      <c r="L141" s="104">
        <f t="shared" si="35"/>
        <v>81.80242634315424</v>
      </c>
      <c r="M141" s="81">
        <v>0</v>
      </c>
      <c r="N141" s="104">
        <f t="shared" si="36"/>
        <v>0</v>
      </c>
      <c r="O141" s="81">
        <v>145</v>
      </c>
      <c r="P141" s="81">
        <v>112</v>
      </c>
      <c r="Q141" s="104">
        <f t="shared" si="37"/>
        <v>12.564991334488735</v>
      </c>
      <c r="R141" s="81">
        <v>4</v>
      </c>
      <c r="S141" s="74" t="s">
        <v>162</v>
      </c>
      <c r="T141" s="74"/>
      <c r="U141" s="74"/>
      <c r="V141" s="74"/>
      <c r="W141" s="74" t="s">
        <v>162</v>
      </c>
      <c r="X141" s="74"/>
      <c r="Y141" s="74"/>
      <c r="Z141" s="74"/>
    </row>
    <row r="142" spans="1:26" s="65" customFormat="1" ht="12" customHeight="1">
      <c r="A142" s="66" t="s">
        <v>85</v>
      </c>
      <c r="B142" s="67" t="s">
        <v>361</v>
      </c>
      <c r="C142" s="66" t="s">
        <v>362</v>
      </c>
      <c r="D142" s="81">
        <f t="shared" si="38"/>
        <v>4772</v>
      </c>
      <c r="E142" s="81">
        <f t="shared" si="39"/>
        <v>960</v>
      </c>
      <c r="F142" s="104">
        <f t="shared" si="33"/>
        <v>20.1173512154233</v>
      </c>
      <c r="G142" s="81">
        <v>930</v>
      </c>
      <c r="H142" s="81">
        <v>30</v>
      </c>
      <c r="I142" s="81">
        <f t="shared" si="40"/>
        <v>3812</v>
      </c>
      <c r="J142" s="104">
        <f t="shared" si="34"/>
        <v>79.88264878457669</v>
      </c>
      <c r="K142" s="81">
        <v>3497</v>
      </c>
      <c r="L142" s="104">
        <f t="shared" si="35"/>
        <v>73.28164291701592</v>
      </c>
      <c r="M142" s="81">
        <v>0</v>
      </c>
      <c r="N142" s="104">
        <f t="shared" si="36"/>
        <v>0</v>
      </c>
      <c r="O142" s="81">
        <v>315</v>
      </c>
      <c r="P142" s="81">
        <v>173</v>
      </c>
      <c r="Q142" s="104">
        <f t="shared" si="37"/>
        <v>6.601005867560771</v>
      </c>
      <c r="R142" s="81">
        <v>189</v>
      </c>
      <c r="S142" s="74" t="s">
        <v>162</v>
      </c>
      <c r="T142" s="74"/>
      <c r="U142" s="74"/>
      <c r="V142" s="74"/>
      <c r="W142" s="74" t="s">
        <v>162</v>
      </c>
      <c r="X142" s="74"/>
      <c r="Y142" s="74"/>
      <c r="Z142" s="74"/>
    </row>
    <row r="143" spans="1:26" s="65" customFormat="1" ht="12" customHeight="1">
      <c r="A143" s="66" t="s">
        <v>85</v>
      </c>
      <c r="B143" s="67" t="s">
        <v>363</v>
      </c>
      <c r="C143" s="66" t="s">
        <v>364</v>
      </c>
      <c r="D143" s="81">
        <f t="shared" si="38"/>
        <v>7738</v>
      </c>
      <c r="E143" s="81">
        <f t="shared" si="39"/>
        <v>854</v>
      </c>
      <c r="F143" s="104">
        <f t="shared" si="33"/>
        <v>11.036443525458775</v>
      </c>
      <c r="G143" s="81">
        <v>854</v>
      </c>
      <c r="H143" s="81">
        <v>0</v>
      </c>
      <c r="I143" s="81">
        <f t="shared" si="40"/>
        <v>6884</v>
      </c>
      <c r="J143" s="104">
        <f t="shared" si="34"/>
        <v>88.96355647454122</v>
      </c>
      <c r="K143" s="81">
        <v>4912</v>
      </c>
      <c r="L143" s="104">
        <f t="shared" si="35"/>
        <v>63.478935125355385</v>
      </c>
      <c r="M143" s="81">
        <v>0</v>
      </c>
      <c r="N143" s="104">
        <f t="shared" si="36"/>
        <v>0</v>
      </c>
      <c r="O143" s="81">
        <v>1972</v>
      </c>
      <c r="P143" s="81">
        <v>1702</v>
      </c>
      <c r="Q143" s="104">
        <f t="shared" si="37"/>
        <v>25.484621349185836</v>
      </c>
      <c r="R143" s="81">
        <v>11</v>
      </c>
      <c r="S143" s="74" t="s">
        <v>162</v>
      </c>
      <c r="T143" s="74"/>
      <c r="U143" s="74"/>
      <c r="V143" s="74"/>
      <c r="W143" s="74"/>
      <c r="X143" s="74" t="s">
        <v>162</v>
      </c>
      <c r="Y143" s="74"/>
      <c r="Z143" s="74"/>
    </row>
    <row r="144" spans="1:26" s="65" customFormat="1" ht="12" customHeight="1">
      <c r="A144" s="66" t="s">
        <v>85</v>
      </c>
      <c r="B144" s="67" t="s">
        <v>365</v>
      </c>
      <c r="C144" s="66" t="s">
        <v>366</v>
      </c>
      <c r="D144" s="81">
        <f t="shared" si="38"/>
        <v>4335</v>
      </c>
      <c r="E144" s="81">
        <f t="shared" si="39"/>
        <v>897</v>
      </c>
      <c r="F144" s="104">
        <f t="shared" si="33"/>
        <v>20.69204152249135</v>
      </c>
      <c r="G144" s="81">
        <v>897</v>
      </c>
      <c r="H144" s="81">
        <v>0</v>
      </c>
      <c r="I144" s="81">
        <f t="shared" si="40"/>
        <v>3438</v>
      </c>
      <c r="J144" s="104">
        <f t="shared" si="34"/>
        <v>79.30795847750865</v>
      </c>
      <c r="K144" s="81">
        <v>2719</v>
      </c>
      <c r="L144" s="104">
        <f t="shared" si="35"/>
        <v>62.72202998846598</v>
      </c>
      <c r="M144" s="81">
        <v>0</v>
      </c>
      <c r="N144" s="104">
        <f t="shared" si="36"/>
        <v>0</v>
      </c>
      <c r="O144" s="81">
        <v>719</v>
      </c>
      <c r="P144" s="81">
        <v>719</v>
      </c>
      <c r="Q144" s="104">
        <f t="shared" si="37"/>
        <v>16.585928489042676</v>
      </c>
      <c r="R144" s="81">
        <v>26</v>
      </c>
      <c r="S144" s="74" t="s">
        <v>162</v>
      </c>
      <c r="T144" s="74"/>
      <c r="U144" s="74"/>
      <c r="V144" s="74"/>
      <c r="W144" s="74" t="s">
        <v>162</v>
      </c>
      <c r="X144" s="74"/>
      <c r="Y144" s="74"/>
      <c r="Z144" s="74"/>
    </row>
    <row r="145" spans="1:26" s="65" customFormat="1" ht="12" customHeight="1">
      <c r="A145" s="66" t="s">
        <v>85</v>
      </c>
      <c r="B145" s="67" t="s">
        <v>367</v>
      </c>
      <c r="C145" s="66" t="s">
        <v>368</v>
      </c>
      <c r="D145" s="81">
        <f t="shared" si="38"/>
        <v>2683</v>
      </c>
      <c r="E145" s="81">
        <f t="shared" si="39"/>
        <v>721</v>
      </c>
      <c r="F145" s="104">
        <f t="shared" si="33"/>
        <v>26.8729034662691</v>
      </c>
      <c r="G145" s="81">
        <v>721</v>
      </c>
      <c r="H145" s="81">
        <v>0</v>
      </c>
      <c r="I145" s="81">
        <f t="shared" si="40"/>
        <v>1962</v>
      </c>
      <c r="J145" s="104">
        <f t="shared" si="34"/>
        <v>73.12709653373089</v>
      </c>
      <c r="K145" s="81">
        <v>0</v>
      </c>
      <c r="L145" s="104">
        <f t="shared" si="35"/>
        <v>0</v>
      </c>
      <c r="M145" s="81">
        <v>0</v>
      </c>
      <c r="N145" s="104">
        <f t="shared" si="36"/>
        <v>0</v>
      </c>
      <c r="O145" s="81">
        <v>1962</v>
      </c>
      <c r="P145" s="81">
        <v>1962</v>
      </c>
      <c r="Q145" s="104">
        <f t="shared" si="37"/>
        <v>73.12709653373089</v>
      </c>
      <c r="R145" s="81">
        <v>0</v>
      </c>
      <c r="S145" s="74" t="s">
        <v>162</v>
      </c>
      <c r="T145" s="74"/>
      <c r="U145" s="74"/>
      <c r="V145" s="74"/>
      <c r="W145" s="74"/>
      <c r="X145" s="74"/>
      <c r="Y145" s="74"/>
      <c r="Z145" s="74" t="s">
        <v>162</v>
      </c>
    </row>
    <row r="146" spans="1:26" s="65" customFormat="1" ht="12" customHeight="1">
      <c r="A146" s="66" t="s">
        <v>85</v>
      </c>
      <c r="B146" s="67" t="s">
        <v>369</v>
      </c>
      <c r="C146" s="66" t="s">
        <v>370</v>
      </c>
      <c r="D146" s="81">
        <f t="shared" si="38"/>
        <v>18437</v>
      </c>
      <c r="E146" s="81">
        <f t="shared" si="39"/>
        <v>2641</v>
      </c>
      <c r="F146" s="104">
        <f t="shared" si="33"/>
        <v>14.324456256440854</v>
      </c>
      <c r="G146" s="81">
        <v>2641</v>
      </c>
      <c r="H146" s="81">
        <v>0</v>
      </c>
      <c r="I146" s="81">
        <f t="shared" si="40"/>
        <v>15796</v>
      </c>
      <c r="J146" s="104">
        <f t="shared" si="34"/>
        <v>85.67554374355915</v>
      </c>
      <c r="K146" s="81">
        <v>15394</v>
      </c>
      <c r="L146" s="104">
        <f t="shared" si="35"/>
        <v>83.49514563106796</v>
      </c>
      <c r="M146" s="81">
        <v>0</v>
      </c>
      <c r="N146" s="104">
        <f t="shared" si="36"/>
        <v>0</v>
      </c>
      <c r="O146" s="81">
        <v>402</v>
      </c>
      <c r="P146" s="81">
        <v>320</v>
      </c>
      <c r="Q146" s="104">
        <f t="shared" si="37"/>
        <v>2.1803981124911864</v>
      </c>
      <c r="R146" s="81">
        <v>85</v>
      </c>
      <c r="S146" s="74" t="s">
        <v>162</v>
      </c>
      <c r="T146" s="74"/>
      <c r="U146" s="74"/>
      <c r="V146" s="74"/>
      <c r="W146" s="74" t="s">
        <v>162</v>
      </c>
      <c r="X146" s="74"/>
      <c r="Y146" s="74"/>
      <c r="Z146" s="74"/>
    </row>
    <row r="147" spans="1:26" s="65" customFormat="1" ht="12" customHeight="1">
      <c r="A147" s="66" t="s">
        <v>85</v>
      </c>
      <c r="B147" s="67" t="s">
        <v>371</v>
      </c>
      <c r="C147" s="66" t="s">
        <v>372</v>
      </c>
      <c r="D147" s="81">
        <f t="shared" si="38"/>
        <v>4708</v>
      </c>
      <c r="E147" s="81">
        <f t="shared" si="39"/>
        <v>1619</v>
      </c>
      <c r="F147" s="104">
        <f t="shared" si="33"/>
        <v>34.388275276125746</v>
      </c>
      <c r="G147" s="81">
        <v>1619</v>
      </c>
      <c r="H147" s="81">
        <v>0</v>
      </c>
      <c r="I147" s="81">
        <f t="shared" si="40"/>
        <v>3089</v>
      </c>
      <c r="J147" s="104">
        <f t="shared" si="34"/>
        <v>65.61172472387426</v>
      </c>
      <c r="K147" s="81">
        <v>1532</v>
      </c>
      <c r="L147" s="104">
        <f t="shared" si="35"/>
        <v>32.54035683942226</v>
      </c>
      <c r="M147" s="81">
        <v>0</v>
      </c>
      <c r="N147" s="104">
        <f t="shared" si="36"/>
        <v>0</v>
      </c>
      <c r="O147" s="81">
        <v>1557</v>
      </c>
      <c r="P147" s="81">
        <v>1469</v>
      </c>
      <c r="Q147" s="104">
        <f t="shared" si="37"/>
        <v>33.071367884451995</v>
      </c>
      <c r="R147" s="81">
        <v>12</v>
      </c>
      <c r="S147" s="74" t="s">
        <v>162</v>
      </c>
      <c r="T147" s="74"/>
      <c r="U147" s="74"/>
      <c r="V147" s="74"/>
      <c r="W147" s="74" t="s">
        <v>162</v>
      </c>
      <c r="X147" s="74"/>
      <c r="Y147" s="74"/>
      <c r="Z147" s="74"/>
    </row>
    <row r="148" spans="1:26" s="65" customFormat="1" ht="12" customHeight="1">
      <c r="A148" s="66" t="s">
        <v>85</v>
      </c>
      <c r="B148" s="67" t="s">
        <v>373</v>
      </c>
      <c r="C148" s="66" t="s">
        <v>374</v>
      </c>
      <c r="D148" s="81">
        <f t="shared" si="38"/>
        <v>9401</v>
      </c>
      <c r="E148" s="81">
        <f t="shared" si="39"/>
        <v>629</v>
      </c>
      <c r="F148" s="104">
        <f t="shared" si="33"/>
        <v>6.6907775768535265</v>
      </c>
      <c r="G148" s="81">
        <v>629</v>
      </c>
      <c r="H148" s="81">
        <v>0</v>
      </c>
      <c r="I148" s="81">
        <f t="shared" si="40"/>
        <v>8772</v>
      </c>
      <c r="J148" s="104">
        <f t="shared" si="34"/>
        <v>93.30922242314648</v>
      </c>
      <c r="K148" s="81">
        <v>7061</v>
      </c>
      <c r="L148" s="104">
        <f t="shared" si="35"/>
        <v>75.10903095415381</v>
      </c>
      <c r="M148" s="81">
        <v>0</v>
      </c>
      <c r="N148" s="104">
        <f t="shared" si="36"/>
        <v>0</v>
      </c>
      <c r="O148" s="81">
        <v>1711</v>
      </c>
      <c r="P148" s="81">
        <v>1369</v>
      </c>
      <c r="Q148" s="104">
        <f t="shared" si="37"/>
        <v>18.20019146899266</v>
      </c>
      <c r="R148" s="81">
        <v>88</v>
      </c>
      <c r="S148" s="74" t="s">
        <v>162</v>
      </c>
      <c r="T148" s="74"/>
      <c r="U148" s="74"/>
      <c r="V148" s="74"/>
      <c r="W148" s="74" t="s">
        <v>162</v>
      </c>
      <c r="X148" s="74"/>
      <c r="Y148" s="74"/>
      <c r="Z148" s="74"/>
    </row>
    <row r="149" spans="1:26" s="65" customFormat="1" ht="12" customHeight="1">
      <c r="A149" s="66" t="s">
        <v>85</v>
      </c>
      <c r="B149" s="67" t="s">
        <v>375</v>
      </c>
      <c r="C149" s="66" t="s">
        <v>376</v>
      </c>
      <c r="D149" s="81">
        <f t="shared" si="38"/>
        <v>8510</v>
      </c>
      <c r="E149" s="81">
        <f t="shared" si="39"/>
        <v>2339</v>
      </c>
      <c r="F149" s="104">
        <f t="shared" si="33"/>
        <v>27.485311398354877</v>
      </c>
      <c r="G149" s="81">
        <v>2339</v>
      </c>
      <c r="H149" s="81">
        <v>0</v>
      </c>
      <c r="I149" s="81">
        <f t="shared" si="40"/>
        <v>6171</v>
      </c>
      <c r="J149" s="104">
        <f t="shared" si="34"/>
        <v>72.51468860164513</v>
      </c>
      <c r="K149" s="81">
        <v>4866</v>
      </c>
      <c r="L149" s="104">
        <f t="shared" si="35"/>
        <v>57.17978848413631</v>
      </c>
      <c r="M149" s="81">
        <v>0</v>
      </c>
      <c r="N149" s="104">
        <f t="shared" si="36"/>
        <v>0</v>
      </c>
      <c r="O149" s="81">
        <v>1305</v>
      </c>
      <c r="P149" s="81">
        <v>880</v>
      </c>
      <c r="Q149" s="104">
        <f t="shared" si="37"/>
        <v>15.334900117508813</v>
      </c>
      <c r="R149" s="81">
        <v>36</v>
      </c>
      <c r="S149" s="74" t="s">
        <v>162</v>
      </c>
      <c r="T149" s="74"/>
      <c r="U149" s="74"/>
      <c r="V149" s="74"/>
      <c r="W149" s="74" t="s">
        <v>162</v>
      </c>
      <c r="X149" s="74"/>
      <c r="Y149" s="74"/>
      <c r="Z149" s="74"/>
    </row>
    <row r="150" spans="1:26" s="65" customFormat="1" ht="12" customHeight="1">
      <c r="A150" s="66" t="s">
        <v>85</v>
      </c>
      <c r="B150" s="67" t="s">
        <v>377</v>
      </c>
      <c r="C150" s="66" t="s">
        <v>378</v>
      </c>
      <c r="D150" s="81">
        <f t="shared" si="38"/>
        <v>9069</v>
      </c>
      <c r="E150" s="81">
        <f t="shared" si="39"/>
        <v>2645</v>
      </c>
      <c r="F150" s="104">
        <f t="shared" si="33"/>
        <v>29.16528834491124</v>
      </c>
      <c r="G150" s="81">
        <v>2645</v>
      </c>
      <c r="H150" s="81">
        <v>0</v>
      </c>
      <c r="I150" s="81">
        <f t="shared" si="40"/>
        <v>6424</v>
      </c>
      <c r="J150" s="104">
        <f t="shared" si="34"/>
        <v>70.83471165508877</v>
      </c>
      <c r="K150" s="81">
        <v>3065</v>
      </c>
      <c r="L150" s="104">
        <f t="shared" si="35"/>
        <v>33.79644944315801</v>
      </c>
      <c r="M150" s="81">
        <v>0</v>
      </c>
      <c r="N150" s="104">
        <f t="shared" si="36"/>
        <v>0</v>
      </c>
      <c r="O150" s="81">
        <v>3359</v>
      </c>
      <c r="P150" s="81">
        <v>1323</v>
      </c>
      <c r="Q150" s="104">
        <f t="shared" si="37"/>
        <v>37.03826221193076</v>
      </c>
      <c r="R150" s="81">
        <v>111</v>
      </c>
      <c r="S150" s="74" t="s">
        <v>162</v>
      </c>
      <c r="T150" s="74"/>
      <c r="U150" s="74"/>
      <c r="V150" s="74"/>
      <c r="W150" s="74" t="s">
        <v>162</v>
      </c>
      <c r="X150" s="74"/>
      <c r="Y150" s="74"/>
      <c r="Z150" s="74"/>
    </row>
    <row r="151" spans="1:26" s="65" customFormat="1" ht="12" customHeight="1">
      <c r="A151" s="66" t="s">
        <v>85</v>
      </c>
      <c r="B151" s="67" t="s">
        <v>379</v>
      </c>
      <c r="C151" s="66" t="s">
        <v>380</v>
      </c>
      <c r="D151" s="81">
        <f t="shared" si="38"/>
        <v>12964</v>
      </c>
      <c r="E151" s="81">
        <f t="shared" si="39"/>
        <v>3027</v>
      </c>
      <c r="F151" s="104">
        <f t="shared" si="33"/>
        <v>23.349274915149646</v>
      </c>
      <c r="G151" s="81">
        <v>3027</v>
      </c>
      <c r="H151" s="81">
        <v>0</v>
      </c>
      <c r="I151" s="81">
        <f t="shared" si="40"/>
        <v>9937</v>
      </c>
      <c r="J151" s="104">
        <f t="shared" si="34"/>
        <v>76.65072508485036</v>
      </c>
      <c r="K151" s="81">
        <v>7252</v>
      </c>
      <c r="L151" s="104">
        <f t="shared" si="35"/>
        <v>55.93952483801296</v>
      </c>
      <c r="M151" s="81">
        <v>0</v>
      </c>
      <c r="N151" s="104">
        <f t="shared" si="36"/>
        <v>0</v>
      </c>
      <c r="O151" s="81">
        <v>2685</v>
      </c>
      <c r="P151" s="81">
        <v>840</v>
      </c>
      <c r="Q151" s="104">
        <f t="shared" si="37"/>
        <v>20.711200246837397</v>
      </c>
      <c r="R151" s="81">
        <v>129</v>
      </c>
      <c r="S151" s="74" t="s">
        <v>162</v>
      </c>
      <c r="T151" s="74"/>
      <c r="U151" s="74"/>
      <c r="V151" s="74"/>
      <c r="W151" s="74" t="s">
        <v>162</v>
      </c>
      <c r="X151" s="74"/>
      <c r="Y151" s="74"/>
      <c r="Z151" s="74"/>
    </row>
    <row r="152" spans="1:26" s="65" customFormat="1" ht="12" customHeight="1">
      <c r="A152" s="66" t="s">
        <v>85</v>
      </c>
      <c r="B152" s="67" t="s">
        <v>381</v>
      </c>
      <c r="C152" s="66" t="s">
        <v>382</v>
      </c>
      <c r="D152" s="81">
        <f t="shared" si="38"/>
        <v>5505</v>
      </c>
      <c r="E152" s="81">
        <f t="shared" si="39"/>
        <v>1164</v>
      </c>
      <c r="F152" s="104">
        <f t="shared" si="33"/>
        <v>21.14441416893733</v>
      </c>
      <c r="G152" s="81">
        <v>1164</v>
      </c>
      <c r="H152" s="81">
        <v>0</v>
      </c>
      <c r="I152" s="81">
        <f t="shared" si="40"/>
        <v>4341</v>
      </c>
      <c r="J152" s="104">
        <f t="shared" si="34"/>
        <v>78.85558583106267</v>
      </c>
      <c r="K152" s="81">
        <v>0</v>
      </c>
      <c r="L152" s="104">
        <f t="shared" si="35"/>
        <v>0</v>
      </c>
      <c r="M152" s="81">
        <v>0</v>
      </c>
      <c r="N152" s="104">
        <f t="shared" si="36"/>
        <v>0</v>
      </c>
      <c r="O152" s="81">
        <v>4341</v>
      </c>
      <c r="P152" s="81">
        <v>0</v>
      </c>
      <c r="Q152" s="104">
        <f t="shared" si="37"/>
        <v>78.85558583106267</v>
      </c>
      <c r="R152" s="81">
        <v>123</v>
      </c>
      <c r="S152" s="74" t="s">
        <v>162</v>
      </c>
      <c r="T152" s="74"/>
      <c r="U152" s="74"/>
      <c r="V152" s="74"/>
      <c r="W152" s="74" t="s">
        <v>162</v>
      </c>
      <c r="X152" s="74"/>
      <c r="Y152" s="74"/>
      <c r="Z152" s="74"/>
    </row>
    <row r="153" spans="1:26" s="65" customFormat="1" ht="12" customHeight="1">
      <c r="A153" s="66" t="s">
        <v>85</v>
      </c>
      <c r="B153" s="67" t="s">
        <v>383</v>
      </c>
      <c r="C153" s="66" t="s">
        <v>384</v>
      </c>
      <c r="D153" s="81">
        <f t="shared" si="38"/>
        <v>5748</v>
      </c>
      <c r="E153" s="81">
        <f t="shared" si="39"/>
        <v>988</v>
      </c>
      <c r="F153" s="104">
        <f t="shared" si="33"/>
        <v>17.18858733472512</v>
      </c>
      <c r="G153" s="81">
        <v>988</v>
      </c>
      <c r="H153" s="81">
        <v>0</v>
      </c>
      <c r="I153" s="81">
        <f t="shared" si="40"/>
        <v>4760</v>
      </c>
      <c r="J153" s="104">
        <f t="shared" si="34"/>
        <v>82.81141266527487</v>
      </c>
      <c r="K153" s="81">
        <v>3365</v>
      </c>
      <c r="L153" s="104">
        <f t="shared" si="35"/>
        <v>58.54210160055672</v>
      </c>
      <c r="M153" s="81">
        <v>0</v>
      </c>
      <c r="N153" s="104">
        <f t="shared" si="36"/>
        <v>0</v>
      </c>
      <c r="O153" s="81">
        <v>1395</v>
      </c>
      <c r="P153" s="81">
        <v>1075</v>
      </c>
      <c r="Q153" s="104">
        <f t="shared" si="37"/>
        <v>24.269311064718163</v>
      </c>
      <c r="R153" s="81">
        <v>51</v>
      </c>
      <c r="S153" s="74" t="s">
        <v>162</v>
      </c>
      <c r="T153" s="74"/>
      <c r="U153" s="74"/>
      <c r="V153" s="74"/>
      <c r="W153" s="74" t="s">
        <v>162</v>
      </c>
      <c r="X153" s="74"/>
      <c r="Y153" s="74"/>
      <c r="Z153" s="74"/>
    </row>
    <row r="154" spans="1:26" s="65" customFormat="1" ht="12" customHeight="1">
      <c r="A154" s="66" t="s">
        <v>85</v>
      </c>
      <c r="B154" s="67" t="s">
        <v>385</v>
      </c>
      <c r="C154" s="66" t="s">
        <v>386</v>
      </c>
      <c r="D154" s="81">
        <f t="shared" si="38"/>
        <v>13257</v>
      </c>
      <c r="E154" s="81">
        <f t="shared" si="39"/>
        <v>3887</v>
      </c>
      <c r="F154" s="104">
        <f t="shared" si="33"/>
        <v>29.320359055593272</v>
      </c>
      <c r="G154" s="81">
        <v>3887</v>
      </c>
      <c r="H154" s="81">
        <v>0</v>
      </c>
      <c r="I154" s="81">
        <f t="shared" si="40"/>
        <v>9370</v>
      </c>
      <c r="J154" s="104">
        <f t="shared" si="34"/>
        <v>70.67964094440673</v>
      </c>
      <c r="K154" s="81">
        <v>6390</v>
      </c>
      <c r="L154" s="104">
        <f t="shared" si="35"/>
        <v>48.200950441276305</v>
      </c>
      <c r="M154" s="81">
        <v>0</v>
      </c>
      <c r="N154" s="104">
        <f t="shared" si="36"/>
        <v>0</v>
      </c>
      <c r="O154" s="81">
        <v>2980</v>
      </c>
      <c r="P154" s="81">
        <v>1431</v>
      </c>
      <c r="Q154" s="104">
        <f t="shared" si="37"/>
        <v>22.478690503130423</v>
      </c>
      <c r="R154" s="81">
        <v>74</v>
      </c>
      <c r="S154" s="74" t="s">
        <v>162</v>
      </c>
      <c r="T154" s="74"/>
      <c r="U154" s="74"/>
      <c r="V154" s="74"/>
      <c r="W154" s="74" t="s">
        <v>162</v>
      </c>
      <c r="X154" s="74"/>
      <c r="Y154" s="74"/>
      <c r="Z154" s="74"/>
    </row>
    <row r="155" spans="1:26" s="65" customFormat="1" ht="12" customHeight="1">
      <c r="A155" s="66" t="s">
        <v>85</v>
      </c>
      <c r="B155" s="67" t="s">
        <v>387</v>
      </c>
      <c r="C155" s="66" t="s">
        <v>388</v>
      </c>
      <c r="D155" s="81">
        <f t="shared" si="38"/>
        <v>4717</v>
      </c>
      <c r="E155" s="81">
        <f t="shared" si="39"/>
        <v>695</v>
      </c>
      <c r="F155" s="104">
        <f t="shared" si="33"/>
        <v>14.733941064235742</v>
      </c>
      <c r="G155" s="81">
        <v>695</v>
      </c>
      <c r="H155" s="81"/>
      <c r="I155" s="81">
        <f t="shared" si="40"/>
        <v>4022</v>
      </c>
      <c r="J155" s="104">
        <f t="shared" si="34"/>
        <v>85.26605893576425</v>
      </c>
      <c r="K155" s="81">
        <v>3528</v>
      </c>
      <c r="L155" s="104">
        <f t="shared" si="35"/>
        <v>74.7933008267967</v>
      </c>
      <c r="M155" s="81">
        <v>0</v>
      </c>
      <c r="N155" s="104">
        <f t="shared" si="36"/>
        <v>0</v>
      </c>
      <c r="O155" s="81">
        <v>494</v>
      </c>
      <c r="P155" s="81">
        <v>359</v>
      </c>
      <c r="Q155" s="104">
        <f t="shared" si="37"/>
        <v>10.472758108967565</v>
      </c>
      <c r="R155" s="81">
        <v>10</v>
      </c>
      <c r="S155" s="74" t="s">
        <v>162</v>
      </c>
      <c r="T155" s="74"/>
      <c r="U155" s="74"/>
      <c r="V155" s="74"/>
      <c r="W155" s="74" t="s">
        <v>162</v>
      </c>
      <c r="X155" s="74"/>
      <c r="Y155" s="74"/>
      <c r="Z155" s="74"/>
    </row>
    <row r="156" spans="1:26" s="65" customFormat="1" ht="12" customHeight="1">
      <c r="A156" s="66" t="s">
        <v>85</v>
      </c>
      <c r="B156" s="67" t="s">
        <v>389</v>
      </c>
      <c r="C156" s="66" t="s">
        <v>390</v>
      </c>
      <c r="D156" s="81">
        <f t="shared" si="38"/>
        <v>5174</v>
      </c>
      <c r="E156" s="81">
        <f t="shared" si="39"/>
        <v>2611</v>
      </c>
      <c r="F156" s="104">
        <f t="shared" si="33"/>
        <v>50.46385775028991</v>
      </c>
      <c r="G156" s="81">
        <v>2611</v>
      </c>
      <c r="H156" s="81">
        <v>0</v>
      </c>
      <c r="I156" s="81">
        <f t="shared" si="40"/>
        <v>2563</v>
      </c>
      <c r="J156" s="104">
        <f t="shared" si="34"/>
        <v>49.53614224971009</v>
      </c>
      <c r="K156" s="81">
        <v>1928</v>
      </c>
      <c r="L156" s="104">
        <f t="shared" si="35"/>
        <v>37.26323927328952</v>
      </c>
      <c r="M156" s="81">
        <v>0</v>
      </c>
      <c r="N156" s="104">
        <f t="shared" si="36"/>
        <v>0</v>
      </c>
      <c r="O156" s="81">
        <v>635</v>
      </c>
      <c r="P156" s="81">
        <v>602</v>
      </c>
      <c r="Q156" s="104">
        <f t="shared" si="37"/>
        <v>12.272902976420564</v>
      </c>
      <c r="R156" s="81">
        <v>29</v>
      </c>
      <c r="S156" s="74" t="s">
        <v>162</v>
      </c>
      <c r="T156" s="74"/>
      <c r="U156" s="74"/>
      <c r="V156" s="74"/>
      <c r="W156" s="74" t="s">
        <v>162</v>
      </c>
      <c r="X156" s="74"/>
      <c r="Y156" s="74"/>
      <c r="Z156" s="74"/>
    </row>
    <row r="157" spans="1:26" s="65" customFormat="1" ht="12" customHeight="1">
      <c r="A157" s="66" t="s">
        <v>85</v>
      </c>
      <c r="B157" s="67" t="s">
        <v>391</v>
      </c>
      <c r="C157" s="66" t="s">
        <v>392</v>
      </c>
      <c r="D157" s="81">
        <f t="shared" si="38"/>
        <v>24331</v>
      </c>
      <c r="E157" s="81">
        <f t="shared" si="39"/>
        <v>7708</v>
      </c>
      <c r="F157" s="104">
        <f t="shared" si="33"/>
        <v>31.679750113024536</v>
      </c>
      <c r="G157" s="81">
        <v>7708</v>
      </c>
      <c r="H157" s="81">
        <v>0</v>
      </c>
      <c r="I157" s="81">
        <f t="shared" si="40"/>
        <v>16623</v>
      </c>
      <c r="J157" s="104">
        <f t="shared" si="34"/>
        <v>68.32024988697546</v>
      </c>
      <c r="K157" s="81">
        <v>14704</v>
      </c>
      <c r="L157" s="104">
        <f t="shared" si="35"/>
        <v>60.43319222391188</v>
      </c>
      <c r="M157" s="81">
        <v>0</v>
      </c>
      <c r="N157" s="104">
        <f t="shared" si="36"/>
        <v>0</v>
      </c>
      <c r="O157" s="81">
        <v>1919</v>
      </c>
      <c r="P157" s="81">
        <v>1575</v>
      </c>
      <c r="Q157" s="104">
        <f t="shared" si="37"/>
        <v>7.887057663063582</v>
      </c>
      <c r="R157" s="81">
        <v>87</v>
      </c>
      <c r="S157" s="74" t="s">
        <v>162</v>
      </c>
      <c r="T157" s="74"/>
      <c r="U157" s="74"/>
      <c r="V157" s="74"/>
      <c r="W157" s="74" t="s">
        <v>162</v>
      </c>
      <c r="X157" s="74"/>
      <c r="Y157" s="74"/>
      <c r="Z157" s="74"/>
    </row>
    <row r="158" spans="1:26" s="65" customFormat="1" ht="12" customHeight="1">
      <c r="A158" s="66" t="s">
        <v>85</v>
      </c>
      <c r="B158" s="67" t="s">
        <v>393</v>
      </c>
      <c r="C158" s="66" t="s">
        <v>394</v>
      </c>
      <c r="D158" s="81">
        <f t="shared" si="38"/>
        <v>45410</v>
      </c>
      <c r="E158" s="81">
        <f t="shared" si="39"/>
        <v>3079</v>
      </c>
      <c r="F158" s="104">
        <f t="shared" si="33"/>
        <v>6.78044483593922</v>
      </c>
      <c r="G158" s="81">
        <v>3079</v>
      </c>
      <c r="H158" s="81">
        <v>0</v>
      </c>
      <c r="I158" s="81">
        <f t="shared" si="40"/>
        <v>42331</v>
      </c>
      <c r="J158" s="104">
        <f t="shared" si="34"/>
        <v>93.21955516406078</v>
      </c>
      <c r="K158" s="81">
        <v>38613</v>
      </c>
      <c r="L158" s="104">
        <f t="shared" si="35"/>
        <v>85.03193129266681</v>
      </c>
      <c r="M158" s="81">
        <v>0</v>
      </c>
      <c r="N158" s="104">
        <f t="shared" si="36"/>
        <v>0</v>
      </c>
      <c r="O158" s="81">
        <v>3718</v>
      </c>
      <c r="P158" s="81">
        <v>3587</v>
      </c>
      <c r="Q158" s="104">
        <f t="shared" si="37"/>
        <v>8.187623871393965</v>
      </c>
      <c r="R158" s="81">
        <v>75</v>
      </c>
      <c r="S158" s="74" t="s">
        <v>162</v>
      </c>
      <c r="T158" s="74"/>
      <c r="U158" s="74"/>
      <c r="V158" s="74"/>
      <c r="W158" s="74"/>
      <c r="X158" s="74"/>
      <c r="Y158" s="74"/>
      <c r="Z158" s="74" t="s">
        <v>162</v>
      </c>
    </row>
    <row r="159" spans="1:26" s="65" customFormat="1" ht="12" customHeight="1">
      <c r="A159" s="66" t="s">
        <v>85</v>
      </c>
      <c r="B159" s="67" t="s">
        <v>395</v>
      </c>
      <c r="C159" s="66" t="s">
        <v>396</v>
      </c>
      <c r="D159" s="81">
        <f t="shared" si="38"/>
        <v>6406</v>
      </c>
      <c r="E159" s="81">
        <f t="shared" si="39"/>
        <v>1520</v>
      </c>
      <c r="F159" s="104">
        <f t="shared" si="33"/>
        <v>23.72775522947237</v>
      </c>
      <c r="G159" s="81">
        <v>1520</v>
      </c>
      <c r="H159" s="81">
        <v>0</v>
      </c>
      <c r="I159" s="81">
        <f t="shared" si="40"/>
        <v>4886</v>
      </c>
      <c r="J159" s="104">
        <f t="shared" si="34"/>
        <v>76.27224477052764</v>
      </c>
      <c r="K159" s="81">
        <v>3135</v>
      </c>
      <c r="L159" s="104">
        <f t="shared" si="35"/>
        <v>48.93849516078676</v>
      </c>
      <c r="M159" s="81">
        <v>0</v>
      </c>
      <c r="N159" s="104">
        <f t="shared" si="36"/>
        <v>0</v>
      </c>
      <c r="O159" s="81">
        <v>1751</v>
      </c>
      <c r="P159" s="81">
        <v>1261</v>
      </c>
      <c r="Q159" s="104">
        <f t="shared" si="37"/>
        <v>27.33374960974087</v>
      </c>
      <c r="R159" s="81">
        <v>54</v>
      </c>
      <c r="S159" s="74" t="s">
        <v>162</v>
      </c>
      <c r="T159" s="74"/>
      <c r="U159" s="74"/>
      <c r="V159" s="74"/>
      <c r="W159" s="74" t="s">
        <v>162</v>
      </c>
      <c r="X159" s="74"/>
      <c r="Y159" s="74"/>
      <c r="Z159" s="74"/>
    </row>
    <row r="160" spans="1:26" s="65" customFormat="1" ht="12" customHeight="1">
      <c r="A160" s="66" t="s">
        <v>85</v>
      </c>
      <c r="B160" s="67" t="s">
        <v>397</v>
      </c>
      <c r="C160" s="66" t="s">
        <v>398</v>
      </c>
      <c r="D160" s="81">
        <f t="shared" si="38"/>
        <v>4896</v>
      </c>
      <c r="E160" s="81">
        <f t="shared" si="39"/>
        <v>917</v>
      </c>
      <c r="F160" s="104">
        <f t="shared" si="33"/>
        <v>18.729575163398692</v>
      </c>
      <c r="G160" s="81">
        <v>917</v>
      </c>
      <c r="H160" s="81">
        <v>0</v>
      </c>
      <c r="I160" s="81">
        <f t="shared" si="40"/>
        <v>3979</v>
      </c>
      <c r="J160" s="104">
        <f t="shared" si="34"/>
        <v>81.27042483660131</v>
      </c>
      <c r="K160" s="81">
        <v>3296</v>
      </c>
      <c r="L160" s="104">
        <f t="shared" si="35"/>
        <v>67.3202614379085</v>
      </c>
      <c r="M160" s="81">
        <v>0</v>
      </c>
      <c r="N160" s="104">
        <f t="shared" si="36"/>
        <v>0</v>
      </c>
      <c r="O160" s="81">
        <v>683</v>
      </c>
      <c r="P160" s="81">
        <v>651</v>
      </c>
      <c r="Q160" s="104">
        <f t="shared" si="37"/>
        <v>13.95016339869281</v>
      </c>
      <c r="R160" s="81">
        <v>50</v>
      </c>
      <c r="S160" s="74" t="s">
        <v>162</v>
      </c>
      <c r="T160" s="74"/>
      <c r="U160" s="74"/>
      <c r="V160" s="74"/>
      <c r="W160" s="74" t="s">
        <v>162</v>
      </c>
      <c r="X160" s="74"/>
      <c r="Y160" s="74"/>
      <c r="Z160" s="74"/>
    </row>
    <row r="161" spans="1:26" s="65" customFormat="1" ht="12" customHeight="1">
      <c r="A161" s="66" t="s">
        <v>85</v>
      </c>
      <c r="B161" s="67" t="s">
        <v>399</v>
      </c>
      <c r="C161" s="66" t="s">
        <v>400</v>
      </c>
      <c r="D161" s="81">
        <f t="shared" si="38"/>
        <v>5577</v>
      </c>
      <c r="E161" s="81">
        <f t="shared" si="39"/>
        <v>324</v>
      </c>
      <c r="F161" s="104">
        <f t="shared" si="33"/>
        <v>5.809575040344271</v>
      </c>
      <c r="G161" s="81">
        <v>324</v>
      </c>
      <c r="H161" s="81">
        <v>0</v>
      </c>
      <c r="I161" s="81">
        <f t="shared" si="40"/>
        <v>5253</v>
      </c>
      <c r="J161" s="104">
        <f t="shared" si="34"/>
        <v>94.19042495965573</v>
      </c>
      <c r="K161" s="81">
        <v>17</v>
      </c>
      <c r="L161" s="104">
        <f t="shared" si="35"/>
        <v>0.3048233817464586</v>
      </c>
      <c r="M161" s="81">
        <v>0</v>
      </c>
      <c r="N161" s="104">
        <f t="shared" si="36"/>
        <v>0</v>
      </c>
      <c r="O161" s="81">
        <v>5236</v>
      </c>
      <c r="P161" s="81">
        <v>1636</v>
      </c>
      <c r="Q161" s="104">
        <f t="shared" si="37"/>
        <v>93.88560157790927</v>
      </c>
      <c r="R161" s="81">
        <v>39</v>
      </c>
      <c r="S161" s="74" t="s">
        <v>162</v>
      </c>
      <c r="T161" s="74"/>
      <c r="U161" s="74"/>
      <c r="V161" s="74"/>
      <c r="W161" s="74"/>
      <c r="X161" s="74"/>
      <c r="Y161" s="74"/>
      <c r="Z161" s="74" t="s">
        <v>162</v>
      </c>
    </row>
    <row r="162" spans="1:26" s="65" customFormat="1" ht="12" customHeight="1">
      <c r="A162" s="66" t="s">
        <v>85</v>
      </c>
      <c r="B162" s="67" t="s">
        <v>401</v>
      </c>
      <c r="C162" s="66" t="s">
        <v>402</v>
      </c>
      <c r="D162" s="81">
        <f t="shared" si="38"/>
        <v>6364</v>
      </c>
      <c r="E162" s="81">
        <f t="shared" si="39"/>
        <v>646</v>
      </c>
      <c r="F162" s="104">
        <f t="shared" si="33"/>
        <v>10.150848522941548</v>
      </c>
      <c r="G162" s="81">
        <v>646</v>
      </c>
      <c r="H162" s="81">
        <v>0</v>
      </c>
      <c r="I162" s="81">
        <f t="shared" si="40"/>
        <v>5718</v>
      </c>
      <c r="J162" s="104">
        <f t="shared" si="34"/>
        <v>89.84915147705846</v>
      </c>
      <c r="K162" s="81">
        <v>5034</v>
      </c>
      <c r="L162" s="104">
        <f t="shared" si="35"/>
        <v>79.10119421747329</v>
      </c>
      <c r="M162" s="81">
        <v>0</v>
      </c>
      <c r="N162" s="104">
        <f t="shared" si="36"/>
        <v>0</v>
      </c>
      <c r="O162" s="81">
        <v>684</v>
      </c>
      <c r="P162" s="81">
        <v>684</v>
      </c>
      <c r="Q162" s="104">
        <f t="shared" si="37"/>
        <v>10.747957259585167</v>
      </c>
      <c r="R162" s="81">
        <v>15</v>
      </c>
      <c r="S162" s="74" t="s">
        <v>162</v>
      </c>
      <c r="T162" s="74"/>
      <c r="U162" s="74"/>
      <c r="V162" s="74"/>
      <c r="W162" s="74" t="s">
        <v>162</v>
      </c>
      <c r="X162" s="74"/>
      <c r="Y162" s="74"/>
      <c r="Z162" s="74"/>
    </row>
    <row r="163" spans="1:26" s="65" customFormat="1" ht="12" customHeight="1">
      <c r="A163" s="66" t="s">
        <v>85</v>
      </c>
      <c r="B163" s="67" t="s">
        <v>403</v>
      </c>
      <c r="C163" s="66" t="s">
        <v>404</v>
      </c>
      <c r="D163" s="81">
        <f t="shared" si="38"/>
        <v>9921</v>
      </c>
      <c r="E163" s="81">
        <f t="shared" si="39"/>
        <v>1050</v>
      </c>
      <c r="F163" s="104">
        <f t="shared" si="33"/>
        <v>10.583610523132748</v>
      </c>
      <c r="G163" s="81">
        <v>1050</v>
      </c>
      <c r="H163" s="81">
        <v>0</v>
      </c>
      <c r="I163" s="81">
        <f t="shared" si="40"/>
        <v>8871</v>
      </c>
      <c r="J163" s="104">
        <f t="shared" si="34"/>
        <v>89.41638947686725</v>
      </c>
      <c r="K163" s="81">
        <v>5546</v>
      </c>
      <c r="L163" s="104">
        <f t="shared" si="35"/>
        <v>55.90162282028022</v>
      </c>
      <c r="M163" s="81">
        <v>0</v>
      </c>
      <c r="N163" s="104">
        <f t="shared" si="36"/>
        <v>0</v>
      </c>
      <c r="O163" s="81">
        <v>3325</v>
      </c>
      <c r="P163" s="81">
        <v>1478</v>
      </c>
      <c r="Q163" s="104">
        <f t="shared" si="37"/>
        <v>33.514766656587035</v>
      </c>
      <c r="R163" s="81">
        <v>29</v>
      </c>
      <c r="S163" s="74" t="s">
        <v>162</v>
      </c>
      <c r="T163" s="74"/>
      <c r="U163" s="74"/>
      <c r="V163" s="74"/>
      <c r="W163" s="74"/>
      <c r="X163" s="74"/>
      <c r="Y163" s="74"/>
      <c r="Z163" s="74" t="s">
        <v>162</v>
      </c>
    </row>
    <row r="164" spans="1:26" s="65" customFormat="1" ht="12" customHeight="1">
      <c r="A164" s="66" t="s">
        <v>85</v>
      </c>
      <c r="B164" s="67" t="s">
        <v>405</v>
      </c>
      <c r="C164" s="66" t="s">
        <v>406</v>
      </c>
      <c r="D164" s="81">
        <f t="shared" si="38"/>
        <v>19220</v>
      </c>
      <c r="E164" s="81">
        <f t="shared" si="39"/>
        <v>974</v>
      </c>
      <c r="F164" s="104">
        <f t="shared" si="33"/>
        <v>5.067637877211238</v>
      </c>
      <c r="G164" s="81">
        <v>974</v>
      </c>
      <c r="H164" s="81">
        <v>0</v>
      </c>
      <c r="I164" s="81">
        <f t="shared" si="40"/>
        <v>18246</v>
      </c>
      <c r="J164" s="104">
        <f t="shared" si="34"/>
        <v>94.93236212278876</v>
      </c>
      <c r="K164" s="81">
        <v>14719</v>
      </c>
      <c r="L164" s="104">
        <f t="shared" si="35"/>
        <v>76.58168574401665</v>
      </c>
      <c r="M164" s="81">
        <v>0</v>
      </c>
      <c r="N164" s="104">
        <f t="shared" si="36"/>
        <v>0</v>
      </c>
      <c r="O164" s="81">
        <v>3527</v>
      </c>
      <c r="P164" s="81">
        <v>3527</v>
      </c>
      <c r="Q164" s="104">
        <f t="shared" si="37"/>
        <v>18.350676378772114</v>
      </c>
      <c r="R164" s="81">
        <v>34</v>
      </c>
      <c r="S164" s="74" t="s">
        <v>162</v>
      </c>
      <c r="T164" s="74"/>
      <c r="U164" s="74"/>
      <c r="V164" s="74"/>
      <c r="W164" s="74" t="s">
        <v>162</v>
      </c>
      <c r="X164" s="74"/>
      <c r="Y164" s="74"/>
      <c r="Z164" s="74"/>
    </row>
    <row r="165" spans="1:26" s="65" customFormat="1" ht="12" customHeight="1">
      <c r="A165" s="66" t="s">
        <v>85</v>
      </c>
      <c r="B165" s="67" t="s">
        <v>407</v>
      </c>
      <c r="C165" s="66" t="s">
        <v>408</v>
      </c>
      <c r="D165" s="81">
        <f t="shared" si="38"/>
        <v>4013</v>
      </c>
      <c r="E165" s="81">
        <f t="shared" si="39"/>
        <v>292</v>
      </c>
      <c r="F165" s="104">
        <f t="shared" si="33"/>
        <v>7.276351856466484</v>
      </c>
      <c r="G165" s="81">
        <v>292</v>
      </c>
      <c r="H165" s="81">
        <v>0</v>
      </c>
      <c r="I165" s="81">
        <f t="shared" si="40"/>
        <v>3721</v>
      </c>
      <c r="J165" s="104">
        <f t="shared" si="34"/>
        <v>92.72364814353352</v>
      </c>
      <c r="K165" s="81">
        <v>2635</v>
      </c>
      <c r="L165" s="104">
        <f t="shared" si="35"/>
        <v>65.66159980064789</v>
      </c>
      <c r="M165" s="81">
        <v>0</v>
      </c>
      <c r="N165" s="104">
        <f t="shared" si="36"/>
        <v>0</v>
      </c>
      <c r="O165" s="81">
        <v>1086</v>
      </c>
      <c r="P165" s="81">
        <v>1086</v>
      </c>
      <c r="Q165" s="104">
        <f t="shared" si="37"/>
        <v>27.06204834288562</v>
      </c>
      <c r="R165" s="81">
        <v>17</v>
      </c>
      <c r="S165" s="74" t="s">
        <v>162</v>
      </c>
      <c r="T165" s="74"/>
      <c r="U165" s="74"/>
      <c r="V165" s="74"/>
      <c r="W165" s="74" t="s">
        <v>162</v>
      </c>
      <c r="X165" s="74"/>
      <c r="Y165" s="74"/>
      <c r="Z165" s="74"/>
    </row>
    <row r="166" spans="1:26" s="65" customFormat="1" ht="12" customHeight="1">
      <c r="A166" s="66" t="s">
        <v>85</v>
      </c>
      <c r="B166" s="67" t="s">
        <v>409</v>
      </c>
      <c r="C166" s="66" t="s">
        <v>410</v>
      </c>
      <c r="D166" s="81">
        <f t="shared" si="38"/>
        <v>3343</v>
      </c>
      <c r="E166" s="81">
        <f t="shared" si="39"/>
        <v>450</v>
      </c>
      <c r="F166" s="104">
        <f t="shared" si="33"/>
        <v>13.46096320670057</v>
      </c>
      <c r="G166" s="81">
        <v>450</v>
      </c>
      <c r="H166" s="81">
        <v>0</v>
      </c>
      <c r="I166" s="81">
        <f t="shared" si="40"/>
        <v>2893</v>
      </c>
      <c r="J166" s="104">
        <f t="shared" si="34"/>
        <v>86.53903679329943</v>
      </c>
      <c r="K166" s="81">
        <v>1929</v>
      </c>
      <c r="L166" s="104">
        <f t="shared" si="35"/>
        <v>57.70266227938977</v>
      </c>
      <c r="M166" s="81">
        <v>0</v>
      </c>
      <c r="N166" s="104">
        <f t="shared" si="36"/>
        <v>0</v>
      </c>
      <c r="O166" s="81">
        <v>964</v>
      </c>
      <c r="P166" s="81">
        <v>22</v>
      </c>
      <c r="Q166" s="104">
        <f t="shared" si="37"/>
        <v>28.836374513909664</v>
      </c>
      <c r="R166" s="81">
        <v>9</v>
      </c>
      <c r="S166" s="74"/>
      <c r="T166" s="74"/>
      <c r="U166" s="74"/>
      <c r="V166" s="74" t="s">
        <v>162</v>
      </c>
      <c r="W166" s="74" t="s">
        <v>162</v>
      </c>
      <c r="X166" s="74"/>
      <c r="Y166" s="74"/>
      <c r="Z166" s="74"/>
    </row>
    <row r="167" spans="1:26" s="65" customFormat="1" ht="12" customHeight="1">
      <c r="A167" s="66" t="s">
        <v>85</v>
      </c>
      <c r="B167" s="67" t="s">
        <v>411</v>
      </c>
      <c r="C167" s="66" t="s">
        <v>412</v>
      </c>
      <c r="D167" s="81">
        <f t="shared" si="38"/>
        <v>5785</v>
      </c>
      <c r="E167" s="81">
        <f t="shared" si="39"/>
        <v>1778</v>
      </c>
      <c r="F167" s="104">
        <f aca="true" t="shared" si="41" ref="F167:F186">IF(D167&gt;0,E167/D167*100,"-")</f>
        <v>30.734658599827142</v>
      </c>
      <c r="G167" s="81">
        <v>1778</v>
      </c>
      <c r="H167" s="81">
        <v>0</v>
      </c>
      <c r="I167" s="81">
        <f t="shared" si="40"/>
        <v>4007</v>
      </c>
      <c r="J167" s="104">
        <f aca="true" t="shared" si="42" ref="J167:J186">IF($D167&gt;0,I167/$D167*100,"-")</f>
        <v>69.26534140017286</v>
      </c>
      <c r="K167" s="81">
        <v>3392</v>
      </c>
      <c r="L167" s="104">
        <f aca="true" t="shared" si="43" ref="L167:L186">IF($D167&gt;0,K167/$D167*100,"-")</f>
        <v>58.63439930855662</v>
      </c>
      <c r="M167" s="81">
        <v>0</v>
      </c>
      <c r="N167" s="104">
        <f aca="true" t="shared" si="44" ref="N167:N186">IF($D167&gt;0,M167/$D167*100,"-")</f>
        <v>0</v>
      </c>
      <c r="O167" s="81">
        <v>615</v>
      </c>
      <c r="P167" s="81">
        <v>87</v>
      </c>
      <c r="Q167" s="104">
        <f aca="true" t="shared" si="45" ref="Q167:Q186">IF($D167&gt;0,O167/$D167*100,"-")</f>
        <v>10.63094209161625</v>
      </c>
      <c r="R167" s="81">
        <v>49</v>
      </c>
      <c r="S167" s="74" t="s">
        <v>162</v>
      </c>
      <c r="T167" s="74"/>
      <c r="U167" s="74"/>
      <c r="V167" s="74"/>
      <c r="W167" s="74" t="s">
        <v>162</v>
      </c>
      <c r="X167" s="74"/>
      <c r="Y167" s="74"/>
      <c r="Z167" s="74"/>
    </row>
    <row r="168" spans="1:26" s="65" customFormat="1" ht="12" customHeight="1">
      <c r="A168" s="66" t="s">
        <v>85</v>
      </c>
      <c r="B168" s="67" t="s">
        <v>413</v>
      </c>
      <c r="C168" s="66" t="s">
        <v>414</v>
      </c>
      <c r="D168" s="81">
        <f aca="true" t="shared" si="46" ref="D168:D186">+SUM(E168,+I168)</f>
        <v>7306</v>
      </c>
      <c r="E168" s="81">
        <f aca="true" t="shared" si="47" ref="E168:E186">+SUM(G168,+H168)</f>
        <v>1139</v>
      </c>
      <c r="F168" s="104">
        <f t="shared" si="41"/>
        <v>15.58992608814673</v>
      </c>
      <c r="G168" s="81">
        <v>1139</v>
      </c>
      <c r="H168" s="81">
        <v>0</v>
      </c>
      <c r="I168" s="81">
        <f aca="true" t="shared" si="48" ref="I168:I186">+SUM(K168,+M168,+O168)</f>
        <v>6167</v>
      </c>
      <c r="J168" s="104">
        <f t="shared" si="42"/>
        <v>84.41007391185326</v>
      </c>
      <c r="K168" s="81">
        <v>5790</v>
      </c>
      <c r="L168" s="104">
        <f t="shared" si="43"/>
        <v>79.24993156309881</v>
      </c>
      <c r="M168" s="81">
        <v>0</v>
      </c>
      <c r="N168" s="104">
        <f t="shared" si="44"/>
        <v>0</v>
      </c>
      <c r="O168" s="81">
        <v>377</v>
      </c>
      <c r="P168" s="81">
        <v>377</v>
      </c>
      <c r="Q168" s="104">
        <f t="shared" si="45"/>
        <v>5.160142348754448</v>
      </c>
      <c r="R168" s="81">
        <v>42</v>
      </c>
      <c r="S168" s="74" t="s">
        <v>162</v>
      </c>
      <c r="T168" s="74"/>
      <c r="U168" s="74"/>
      <c r="V168" s="74"/>
      <c r="W168" s="74" t="s">
        <v>162</v>
      </c>
      <c r="X168" s="74"/>
      <c r="Y168" s="74"/>
      <c r="Z168" s="74"/>
    </row>
    <row r="169" spans="1:26" s="65" customFormat="1" ht="12" customHeight="1">
      <c r="A169" s="66" t="s">
        <v>85</v>
      </c>
      <c r="B169" s="67" t="s">
        <v>415</v>
      </c>
      <c r="C169" s="66" t="s">
        <v>416</v>
      </c>
      <c r="D169" s="81">
        <f t="shared" si="46"/>
        <v>27629</v>
      </c>
      <c r="E169" s="81">
        <f t="shared" si="47"/>
        <v>2002</v>
      </c>
      <c r="F169" s="104">
        <f t="shared" si="41"/>
        <v>7.246009627565239</v>
      </c>
      <c r="G169" s="81">
        <v>2002</v>
      </c>
      <c r="H169" s="81">
        <v>0</v>
      </c>
      <c r="I169" s="81">
        <f t="shared" si="48"/>
        <v>25627</v>
      </c>
      <c r="J169" s="104">
        <f t="shared" si="42"/>
        <v>92.75399037243476</v>
      </c>
      <c r="K169" s="81">
        <v>22148</v>
      </c>
      <c r="L169" s="104">
        <f t="shared" si="43"/>
        <v>80.16214846719028</v>
      </c>
      <c r="M169" s="81">
        <v>0</v>
      </c>
      <c r="N169" s="104">
        <f t="shared" si="44"/>
        <v>0</v>
      </c>
      <c r="O169" s="81">
        <v>3479</v>
      </c>
      <c r="P169" s="81">
        <v>2342</v>
      </c>
      <c r="Q169" s="104">
        <f t="shared" si="45"/>
        <v>12.591841905244488</v>
      </c>
      <c r="R169" s="81">
        <v>62</v>
      </c>
      <c r="S169" s="74" t="s">
        <v>162</v>
      </c>
      <c r="T169" s="74"/>
      <c r="U169" s="74"/>
      <c r="V169" s="74"/>
      <c r="W169" s="74" t="s">
        <v>162</v>
      </c>
      <c r="X169" s="74"/>
      <c r="Y169" s="74"/>
      <c r="Z169" s="74"/>
    </row>
    <row r="170" spans="1:26" s="65" customFormat="1" ht="12" customHeight="1">
      <c r="A170" s="66" t="s">
        <v>85</v>
      </c>
      <c r="B170" s="67" t="s">
        <v>417</v>
      </c>
      <c r="C170" s="66" t="s">
        <v>418</v>
      </c>
      <c r="D170" s="81">
        <f t="shared" si="46"/>
        <v>7263</v>
      </c>
      <c r="E170" s="81">
        <f t="shared" si="47"/>
        <v>1373</v>
      </c>
      <c r="F170" s="104">
        <f t="shared" si="41"/>
        <v>18.904034145669833</v>
      </c>
      <c r="G170" s="81">
        <v>1373</v>
      </c>
      <c r="H170" s="81">
        <v>0</v>
      </c>
      <c r="I170" s="81">
        <f t="shared" si="48"/>
        <v>5890</v>
      </c>
      <c r="J170" s="104">
        <f t="shared" si="42"/>
        <v>81.09596585433016</v>
      </c>
      <c r="K170" s="81">
        <v>4953</v>
      </c>
      <c r="L170" s="104">
        <f t="shared" si="43"/>
        <v>68.19496076001653</v>
      </c>
      <c r="M170" s="81">
        <v>0</v>
      </c>
      <c r="N170" s="104">
        <f t="shared" si="44"/>
        <v>0</v>
      </c>
      <c r="O170" s="81">
        <v>937</v>
      </c>
      <c r="P170" s="81">
        <v>927</v>
      </c>
      <c r="Q170" s="104">
        <f t="shared" si="45"/>
        <v>12.901005094313645</v>
      </c>
      <c r="R170" s="81">
        <v>12</v>
      </c>
      <c r="S170" s="74" t="s">
        <v>162</v>
      </c>
      <c r="T170" s="74"/>
      <c r="U170" s="74"/>
      <c r="V170" s="74"/>
      <c r="W170" s="74" t="s">
        <v>162</v>
      </c>
      <c r="X170" s="74"/>
      <c r="Y170" s="74"/>
      <c r="Z170" s="74"/>
    </row>
    <row r="171" spans="1:26" s="65" customFormat="1" ht="12" customHeight="1">
      <c r="A171" s="66" t="s">
        <v>85</v>
      </c>
      <c r="B171" s="67" t="s">
        <v>419</v>
      </c>
      <c r="C171" s="66" t="s">
        <v>420</v>
      </c>
      <c r="D171" s="81">
        <f t="shared" si="46"/>
        <v>3372</v>
      </c>
      <c r="E171" s="81">
        <f t="shared" si="47"/>
        <v>537</v>
      </c>
      <c r="F171" s="104">
        <f t="shared" si="41"/>
        <v>15.92526690391459</v>
      </c>
      <c r="G171" s="81">
        <v>537</v>
      </c>
      <c r="H171" s="81">
        <v>0</v>
      </c>
      <c r="I171" s="81">
        <f t="shared" si="48"/>
        <v>2835</v>
      </c>
      <c r="J171" s="104">
        <f t="shared" si="42"/>
        <v>84.07473309608541</v>
      </c>
      <c r="K171" s="81">
        <v>2044</v>
      </c>
      <c r="L171" s="104">
        <f t="shared" si="43"/>
        <v>60.61684460260973</v>
      </c>
      <c r="M171" s="81">
        <v>0</v>
      </c>
      <c r="N171" s="104">
        <f t="shared" si="44"/>
        <v>0</v>
      </c>
      <c r="O171" s="81">
        <v>791</v>
      </c>
      <c r="P171" s="81">
        <v>0</v>
      </c>
      <c r="Q171" s="104">
        <f t="shared" si="45"/>
        <v>23.457888493475682</v>
      </c>
      <c r="R171" s="81">
        <v>17</v>
      </c>
      <c r="S171" s="74"/>
      <c r="T171" s="74"/>
      <c r="U171" s="74"/>
      <c r="V171" s="74" t="s">
        <v>162</v>
      </c>
      <c r="W171" s="74"/>
      <c r="X171" s="74"/>
      <c r="Y171" s="74"/>
      <c r="Z171" s="74" t="s">
        <v>162</v>
      </c>
    </row>
    <row r="172" spans="1:26" s="65" customFormat="1" ht="12" customHeight="1">
      <c r="A172" s="66" t="s">
        <v>85</v>
      </c>
      <c r="B172" s="67" t="s">
        <v>421</v>
      </c>
      <c r="C172" s="66" t="s">
        <v>422</v>
      </c>
      <c r="D172" s="81">
        <f t="shared" si="46"/>
        <v>7774</v>
      </c>
      <c r="E172" s="81">
        <f t="shared" si="47"/>
        <v>1485</v>
      </c>
      <c r="F172" s="104">
        <f t="shared" si="41"/>
        <v>19.10213532287111</v>
      </c>
      <c r="G172" s="81">
        <v>1485</v>
      </c>
      <c r="H172" s="81">
        <v>0</v>
      </c>
      <c r="I172" s="81">
        <f t="shared" si="48"/>
        <v>6289</v>
      </c>
      <c r="J172" s="104">
        <f t="shared" si="42"/>
        <v>80.8978646771289</v>
      </c>
      <c r="K172" s="81">
        <v>5128</v>
      </c>
      <c r="L172" s="104">
        <f t="shared" si="43"/>
        <v>65.96346797015693</v>
      </c>
      <c r="M172" s="81">
        <v>0</v>
      </c>
      <c r="N172" s="104">
        <f t="shared" si="44"/>
        <v>0</v>
      </c>
      <c r="O172" s="81">
        <v>1161</v>
      </c>
      <c r="P172" s="81">
        <v>1137</v>
      </c>
      <c r="Q172" s="104">
        <f t="shared" si="45"/>
        <v>14.934396706971958</v>
      </c>
      <c r="R172" s="81">
        <v>19</v>
      </c>
      <c r="S172" s="74" t="s">
        <v>162</v>
      </c>
      <c r="T172" s="74"/>
      <c r="U172" s="74"/>
      <c r="V172" s="74"/>
      <c r="W172" s="74" t="s">
        <v>162</v>
      </c>
      <c r="X172" s="74"/>
      <c r="Y172" s="74"/>
      <c r="Z172" s="74"/>
    </row>
    <row r="173" spans="1:26" s="65" customFormat="1" ht="12" customHeight="1">
      <c r="A173" s="66" t="s">
        <v>85</v>
      </c>
      <c r="B173" s="67" t="s">
        <v>423</v>
      </c>
      <c r="C173" s="66" t="s">
        <v>424</v>
      </c>
      <c r="D173" s="81">
        <f t="shared" si="46"/>
        <v>7383</v>
      </c>
      <c r="E173" s="81">
        <f t="shared" si="47"/>
        <v>3439</v>
      </c>
      <c r="F173" s="104">
        <f t="shared" si="41"/>
        <v>46.57998103751863</v>
      </c>
      <c r="G173" s="81">
        <v>3439</v>
      </c>
      <c r="H173" s="81">
        <v>0</v>
      </c>
      <c r="I173" s="81">
        <f t="shared" si="48"/>
        <v>3944</v>
      </c>
      <c r="J173" s="104">
        <f t="shared" si="42"/>
        <v>53.42001896248137</v>
      </c>
      <c r="K173" s="81">
        <v>3065</v>
      </c>
      <c r="L173" s="104">
        <f t="shared" si="43"/>
        <v>41.51428958417988</v>
      </c>
      <c r="M173" s="81">
        <v>0</v>
      </c>
      <c r="N173" s="104">
        <f t="shared" si="44"/>
        <v>0</v>
      </c>
      <c r="O173" s="81">
        <v>879</v>
      </c>
      <c r="P173" s="81">
        <v>465</v>
      </c>
      <c r="Q173" s="104">
        <f t="shared" si="45"/>
        <v>11.905729378301503</v>
      </c>
      <c r="R173" s="81">
        <v>15</v>
      </c>
      <c r="S173" s="74" t="s">
        <v>162</v>
      </c>
      <c r="T173" s="74"/>
      <c r="U173" s="74"/>
      <c r="V173" s="74"/>
      <c r="W173" s="74" t="s">
        <v>162</v>
      </c>
      <c r="X173" s="74"/>
      <c r="Y173" s="74"/>
      <c r="Z173" s="74"/>
    </row>
    <row r="174" spans="1:26" s="65" customFormat="1" ht="12" customHeight="1">
      <c r="A174" s="66" t="s">
        <v>85</v>
      </c>
      <c r="B174" s="67" t="s">
        <v>425</v>
      </c>
      <c r="C174" s="66" t="s">
        <v>426</v>
      </c>
      <c r="D174" s="81">
        <f t="shared" si="46"/>
        <v>2596</v>
      </c>
      <c r="E174" s="81">
        <f t="shared" si="47"/>
        <v>697</v>
      </c>
      <c r="F174" s="104">
        <f t="shared" si="41"/>
        <v>26.84899845916795</v>
      </c>
      <c r="G174" s="81">
        <v>697</v>
      </c>
      <c r="H174" s="81">
        <v>0</v>
      </c>
      <c r="I174" s="81">
        <f t="shared" si="48"/>
        <v>1899</v>
      </c>
      <c r="J174" s="104">
        <f t="shared" si="42"/>
        <v>73.15100154083206</v>
      </c>
      <c r="K174" s="81">
        <v>1671</v>
      </c>
      <c r="L174" s="104">
        <f t="shared" si="43"/>
        <v>64.36825885978429</v>
      </c>
      <c r="M174" s="81">
        <v>0</v>
      </c>
      <c r="N174" s="104">
        <f t="shared" si="44"/>
        <v>0</v>
      </c>
      <c r="O174" s="81">
        <v>228</v>
      </c>
      <c r="P174" s="81">
        <v>162</v>
      </c>
      <c r="Q174" s="104">
        <f t="shared" si="45"/>
        <v>8.782742681047766</v>
      </c>
      <c r="R174" s="81">
        <v>17</v>
      </c>
      <c r="S174" s="74"/>
      <c r="T174" s="74"/>
      <c r="U174" s="74"/>
      <c r="V174" s="74" t="s">
        <v>162</v>
      </c>
      <c r="W174" s="74"/>
      <c r="X174" s="74"/>
      <c r="Y174" s="74"/>
      <c r="Z174" s="74" t="s">
        <v>162</v>
      </c>
    </row>
    <row r="175" spans="1:26" s="65" customFormat="1" ht="12" customHeight="1">
      <c r="A175" s="66" t="s">
        <v>85</v>
      </c>
      <c r="B175" s="67" t="s">
        <v>427</v>
      </c>
      <c r="C175" s="66" t="s">
        <v>428</v>
      </c>
      <c r="D175" s="81">
        <f t="shared" si="46"/>
        <v>5275</v>
      </c>
      <c r="E175" s="81">
        <f t="shared" si="47"/>
        <v>1366</v>
      </c>
      <c r="F175" s="104">
        <f t="shared" si="41"/>
        <v>25.8957345971564</v>
      </c>
      <c r="G175" s="81">
        <v>1366</v>
      </c>
      <c r="H175" s="81">
        <v>0</v>
      </c>
      <c r="I175" s="81">
        <f t="shared" si="48"/>
        <v>3909</v>
      </c>
      <c r="J175" s="104">
        <f t="shared" si="42"/>
        <v>74.10426540284361</v>
      </c>
      <c r="K175" s="81">
        <v>3112</v>
      </c>
      <c r="L175" s="104">
        <f t="shared" si="43"/>
        <v>58.99526066350711</v>
      </c>
      <c r="M175" s="81">
        <v>0</v>
      </c>
      <c r="N175" s="104">
        <f t="shared" si="44"/>
        <v>0</v>
      </c>
      <c r="O175" s="81">
        <v>797</v>
      </c>
      <c r="P175" s="81">
        <v>26</v>
      </c>
      <c r="Q175" s="104">
        <f t="shared" si="45"/>
        <v>15.109004739336493</v>
      </c>
      <c r="R175" s="81">
        <v>10</v>
      </c>
      <c r="S175" s="74" t="s">
        <v>162</v>
      </c>
      <c r="T175" s="74"/>
      <c r="U175" s="74"/>
      <c r="V175" s="74"/>
      <c r="W175" s="74" t="s">
        <v>162</v>
      </c>
      <c r="X175" s="74"/>
      <c r="Y175" s="74"/>
      <c r="Z175" s="74"/>
    </row>
    <row r="176" spans="1:26" s="65" customFormat="1" ht="12" customHeight="1">
      <c r="A176" s="66" t="s">
        <v>85</v>
      </c>
      <c r="B176" s="67" t="s">
        <v>429</v>
      </c>
      <c r="C176" s="66" t="s">
        <v>430</v>
      </c>
      <c r="D176" s="81">
        <f t="shared" si="46"/>
        <v>20183</v>
      </c>
      <c r="E176" s="81">
        <f t="shared" si="47"/>
        <v>3733</v>
      </c>
      <c r="F176" s="104">
        <f t="shared" si="41"/>
        <v>18.49576376158153</v>
      </c>
      <c r="G176" s="81">
        <v>3733</v>
      </c>
      <c r="H176" s="81">
        <v>0</v>
      </c>
      <c r="I176" s="81">
        <f t="shared" si="48"/>
        <v>16450</v>
      </c>
      <c r="J176" s="104">
        <f t="shared" si="42"/>
        <v>81.50423623841847</v>
      </c>
      <c r="K176" s="81">
        <v>16039</v>
      </c>
      <c r="L176" s="104">
        <f t="shared" si="43"/>
        <v>79.46786899866224</v>
      </c>
      <c r="M176" s="81">
        <v>0</v>
      </c>
      <c r="N176" s="104">
        <f t="shared" si="44"/>
        <v>0</v>
      </c>
      <c r="O176" s="81">
        <v>411</v>
      </c>
      <c r="P176" s="81">
        <v>391</v>
      </c>
      <c r="Q176" s="104">
        <f t="shared" si="45"/>
        <v>2.0363672397562307</v>
      </c>
      <c r="R176" s="81">
        <v>19</v>
      </c>
      <c r="S176" s="74" t="s">
        <v>162</v>
      </c>
      <c r="T176" s="74"/>
      <c r="U176" s="74"/>
      <c r="V176" s="74"/>
      <c r="W176" s="74"/>
      <c r="X176" s="74"/>
      <c r="Y176" s="74"/>
      <c r="Z176" s="74" t="s">
        <v>162</v>
      </c>
    </row>
    <row r="177" spans="1:26" s="65" customFormat="1" ht="12" customHeight="1">
      <c r="A177" s="66" t="s">
        <v>85</v>
      </c>
      <c r="B177" s="67" t="s">
        <v>431</v>
      </c>
      <c r="C177" s="66" t="s">
        <v>432</v>
      </c>
      <c r="D177" s="81">
        <f t="shared" si="46"/>
        <v>10222</v>
      </c>
      <c r="E177" s="81">
        <f t="shared" si="47"/>
        <v>4245</v>
      </c>
      <c r="F177" s="104">
        <f t="shared" si="41"/>
        <v>41.528076697319506</v>
      </c>
      <c r="G177" s="81">
        <v>4245</v>
      </c>
      <c r="H177" s="81">
        <v>0</v>
      </c>
      <c r="I177" s="81">
        <f t="shared" si="48"/>
        <v>5977</v>
      </c>
      <c r="J177" s="104">
        <f t="shared" si="42"/>
        <v>58.471923302680494</v>
      </c>
      <c r="K177" s="81">
        <v>5462</v>
      </c>
      <c r="L177" s="104">
        <f t="shared" si="43"/>
        <v>53.433770299354336</v>
      </c>
      <c r="M177" s="81">
        <v>0</v>
      </c>
      <c r="N177" s="104">
        <f t="shared" si="44"/>
        <v>0</v>
      </c>
      <c r="O177" s="81">
        <v>515</v>
      </c>
      <c r="P177" s="81">
        <v>515</v>
      </c>
      <c r="Q177" s="104">
        <f t="shared" si="45"/>
        <v>5.038153003326159</v>
      </c>
      <c r="R177" s="81">
        <v>83</v>
      </c>
      <c r="S177" s="74" t="s">
        <v>162</v>
      </c>
      <c r="T177" s="74"/>
      <c r="U177" s="74"/>
      <c r="V177" s="74"/>
      <c r="W177" s="74" t="s">
        <v>162</v>
      </c>
      <c r="X177" s="74"/>
      <c r="Y177" s="74"/>
      <c r="Z177" s="74"/>
    </row>
    <row r="178" spans="1:26" s="65" customFormat="1" ht="12" customHeight="1">
      <c r="A178" s="66" t="s">
        <v>85</v>
      </c>
      <c r="B178" s="67" t="s">
        <v>433</v>
      </c>
      <c r="C178" s="66" t="s">
        <v>434</v>
      </c>
      <c r="D178" s="81">
        <f t="shared" si="46"/>
        <v>6275</v>
      </c>
      <c r="E178" s="81">
        <f t="shared" si="47"/>
        <v>1674</v>
      </c>
      <c r="F178" s="104">
        <f t="shared" si="41"/>
        <v>26.677290836653388</v>
      </c>
      <c r="G178" s="81">
        <v>1674</v>
      </c>
      <c r="H178" s="81">
        <v>0</v>
      </c>
      <c r="I178" s="81">
        <f t="shared" si="48"/>
        <v>4601</v>
      </c>
      <c r="J178" s="104">
        <f t="shared" si="42"/>
        <v>73.32270916334662</v>
      </c>
      <c r="K178" s="81">
        <v>3568</v>
      </c>
      <c r="L178" s="104">
        <f t="shared" si="43"/>
        <v>56.8605577689243</v>
      </c>
      <c r="M178" s="81">
        <v>0</v>
      </c>
      <c r="N178" s="104">
        <f t="shared" si="44"/>
        <v>0</v>
      </c>
      <c r="O178" s="81">
        <v>1033</v>
      </c>
      <c r="P178" s="81">
        <v>1033</v>
      </c>
      <c r="Q178" s="104">
        <f t="shared" si="45"/>
        <v>16.46215139442231</v>
      </c>
      <c r="R178" s="81">
        <v>39</v>
      </c>
      <c r="S178" s="74" t="s">
        <v>162</v>
      </c>
      <c r="T178" s="74"/>
      <c r="U178" s="74"/>
      <c r="V178" s="74"/>
      <c r="W178" s="74" t="s">
        <v>162</v>
      </c>
      <c r="X178" s="74"/>
      <c r="Y178" s="74"/>
      <c r="Z178" s="74"/>
    </row>
    <row r="179" spans="1:26" s="65" customFormat="1" ht="12" customHeight="1">
      <c r="A179" s="66" t="s">
        <v>85</v>
      </c>
      <c r="B179" s="67" t="s">
        <v>435</v>
      </c>
      <c r="C179" s="66" t="s">
        <v>436</v>
      </c>
      <c r="D179" s="81">
        <f t="shared" si="46"/>
        <v>8023</v>
      </c>
      <c r="E179" s="81">
        <f t="shared" si="47"/>
        <v>2859</v>
      </c>
      <c r="F179" s="104">
        <f t="shared" si="41"/>
        <v>35.63504923345382</v>
      </c>
      <c r="G179" s="81">
        <v>2859</v>
      </c>
      <c r="H179" s="81">
        <v>0</v>
      </c>
      <c r="I179" s="81">
        <f t="shared" si="48"/>
        <v>5164</v>
      </c>
      <c r="J179" s="104">
        <f t="shared" si="42"/>
        <v>64.36495076654619</v>
      </c>
      <c r="K179" s="81">
        <v>4571</v>
      </c>
      <c r="L179" s="104">
        <f t="shared" si="43"/>
        <v>56.97370061074412</v>
      </c>
      <c r="M179" s="81">
        <v>0</v>
      </c>
      <c r="N179" s="104">
        <f t="shared" si="44"/>
        <v>0</v>
      </c>
      <c r="O179" s="81">
        <v>593</v>
      </c>
      <c r="P179" s="81">
        <v>521</v>
      </c>
      <c r="Q179" s="104">
        <f t="shared" si="45"/>
        <v>7.391250155802069</v>
      </c>
      <c r="R179" s="81">
        <v>47</v>
      </c>
      <c r="S179" s="74" t="s">
        <v>162</v>
      </c>
      <c r="T179" s="74"/>
      <c r="U179" s="74"/>
      <c r="V179" s="74"/>
      <c r="W179" s="74" t="s">
        <v>162</v>
      </c>
      <c r="X179" s="74"/>
      <c r="Y179" s="74"/>
      <c r="Z179" s="74"/>
    </row>
    <row r="180" spans="1:26" s="65" customFormat="1" ht="12" customHeight="1">
      <c r="A180" s="66" t="s">
        <v>85</v>
      </c>
      <c r="B180" s="67" t="s">
        <v>437</v>
      </c>
      <c r="C180" s="66" t="s">
        <v>438</v>
      </c>
      <c r="D180" s="81">
        <f t="shared" si="46"/>
        <v>7914</v>
      </c>
      <c r="E180" s="81">
        <f t="shared" si="47"/>
        <v>3347</v>
      </c>
      <c r="F180" s="104">
        <f t="shared" si="41"/>
        <v>42.29214051048774</v>
      </c>
      <c r="G180" s="81">
        <v>3347</v>
      </c>
      <c r="H180" s="81">
        <v>0</v>
      </c>
      <c r="I180" s="81">
        <f t="shared" si="48"/>
        <v>4567</v>
      </c>
      <c r="J180" s="104">
        <f t="shared" si="42"/>
        <v>57.70785948951226</v>
      </c>
      <c r="K180" s="81">
        <v>3767</v>
      </c>
      <c r="L180" s="104">
        <f t="shared" si="43"/>
        <v>47.599191306545364</v>
      </c>
      <c r="M180" s="81">
        <v>0</v>
      </c>
      <c r="N180" s="104">
        <f t="shared" si="44"/>
        <v>0</v>
      </c>
      <c r="O180" s="81">
        <v>800</v>
      </c>
      <c r="P180" s="81">
        <v>629</v>
      </c>
      <c r="Q180" s="104">
        <f t="shared" si="45"/>
        <v>10.108668182966895</v>
      </c>
      <c r="R180" s="81">
        <v>25</v>
      </c>
      <c r="S180" s="74" t="s">
        <v>162</v>
      </c>
      <c r="T180" s="74"/>
      <c r="U180" s="74"/>
      <c r="V180" s="74"/>
      <c r="W180" s="74" t="s">
        <v>162</v>
      </c>
      <c r="X180" s="74"/>
      <c r="Y180" s="74"/>
      <c r="Z180" s="74"/>
    </row>
    <row r="181" spans="1:26" s="65" customFormat="1" ht="12" customHeight="1">
      <c r="A181" s="66" t="s">
        <v>85</v>
      </c>
      <c r="B181" s="67" t="s">
        <v>439</v>
      </c>
      <c r="C181" s="66" t="s">
        <v>440</v>
      </c>
      <c r="D181" s="81">
        <f t="shared" si="46"/>
        <v>2527</v>
      </c>
      <c r="E181" s="81">
        <f t="shared" si="47"/>
        <v>89</v>
      </c>
      <c r="F181" s="104">
        <f t="shared" si="41"/>
        <v>3.521962801741195</v>
      </c>
      <c r="G181" s="81">
        <v>89</v>
      </c>
      <c r="H181" s="81">
        <v>0</v>
      </c>
      <c r="I181" s="81">
        <f t="shared" si="48"/>
        <v>2438</v>
      </c>
      <c r="J181" s="104">
        <f t="shared" si="42"/>
        <v>96.4780371982588</v>
      </c>
      <c r="K181" s="81">
        <v>0</v>
      </c>
      <c r="L181" s="104">
        <f t="shared" si="43"/>
        <v>0</v>
      </c>
      <c r="M181" s="81">
        <v>0</v>
      </c>
      <c r="N181" s="104">
        <f t="shared" si="44"/>
        <v>0</v>
      </c>
      <c r="O181" s="81">
        <v>2438</v>
      </c>
      <c r="P181" s="81">
        <v>1034</v>
      </c>
      <c r="Q181" s="104">
        <f t="shared" si="45"/>
        <v>96.4780371982588</v>
      </c>
      <c r="R181" s="81">
        <v>16</v>
      </c>
      <c r="S181" s="74" t="s">
        <v>162</v>
      </c>
      <c r="T181" s="74"/>
      <c r="U181" s="74"/>
      <c r="V181" s="74"/>
      <c r="W181" s="74" t="s">
        <v>162</v>
      </c>
      <c r="X181" s="74"/>
      <c r="Y181" s="74"/>
      <c r="Z181" s="74"/>
    </row>
    <row r="182" spans="1:26" s="65" customFormat="1" ht="12" customHeight="1">
      <c r="A182" s="66" t="s">
        <v>85</v>
      </c>
      <c r="B182" s="67" t="s">
        <v>441</v>
      </c>
      <c r="C182" s="66" t="s">
        <v>442</v>
      </c>
      <c r="D182" s="81">
        <f t="shared" si="46"/>
        <v>8712</v>
      </c>
      <c r="E182" s="81">
        <f t="shared" si="47"/>
        <v>4767</v>
      </c>
      <c r="F182" s="104">
        <f t="shared" si="41"/>
        <v>54.71763085399449</v>
      </c>
      <c r="G182" s="81">
        <v>4767</v>
      </c>
      <c r="H182" s="81">
        <v>0</v>
      </c>
      <c r="I182" s="81">
        <f t="shared" si="48"/>
        <v>3945</v>
      </c>
      <c r="J182" s="104">
        <f t="shared" si="42"/>
        <v>45.28236914600551</v>
      </c>
      <c r="K182" s="81">
        <v>3646</v>
      </c>
      <c r="L182" s="104">
        <f t="shared" si="43"/>
        <v>41.85032139577594</v>
      </c>
      <c r="M182" s="81">
        <v>0</v>
      </c>
      <c r="N182" s="104">
        <f t="shared" si="44"/>
        <v>0</v>
      </c>
      <c r="O182" s="81">
        <v>299</v>
      </c>
      <c r="P182" s="81">
        <v>224</v>
      </c>
      <c r="Q182" s="104">
        <f t="shared" si="45"/>
        <v>3.4320477502295685</v>
      </c>
      <c r="R182" s="81">
        <v>13</v>
      </c>
      <c r="S182" s="74" t="s">
        <v>162</v>
      </c>
      <c r="T182" s="74"/>
      <c r="U182" s="74"/>
      <c r="V182" s="74"/>
      <c r="W182" s="74" t="s">
        <v>162</v>
      </c>
      <c r="X182" s="74"/>
      <c r="Y182" s="74"/>
      <c r="Z182" s="74"/>
    </row>
    <row r="183" spans="1:26" s="65" customFormat="1" ht="12" customHeight="1">
      <c r="A183" s="66" t="s">
        <v>85</v>
      </c>
      <c r="B183" s="67" t="s">
        <v>443</v>
      </c>
      <c r="C183" s="66" t="s">
        <v>444</v>
      </c>
      <c r="D183" s="81">
        <f t="shared" si="46"/>
        <v>15833</v>
      </c>
      <c r="E183" s="81">
        <f t="shared" si="47"/>
        <v>2734</v>
      </c>
      <c r="F183" s="104">
        <f t="shared" si="41"/>
        <v>17.267731952251626</v>
      </c>
      <c r="G183" s="81">
        <v>1604</v>
      </c>
      <c r="H183" s="81">
        <v>1130</v>
      </c>
      <c r="I183" s="81">
        <f t="shared" si="48"/>
        <v>13099</v>
      </c>
      <c r="J183" s="104">
        <f t="shared" si="42"/>
        <v>82.73226804774836</v>
      </c>
      <c r="K183" s="81">
        <v>9578</v>
      </c>
      <c r="L183" s="104">
        <f t="shared" si="43"/>
        <v>60.49390513484494</v>
      </c>
      <c r="M183" s="81">
        <v>0</v>
      </c>
      <c r="N183" s="104">
        <f t="shared" si="44"/>
        <v>0</v>
      </c>
      <c r="O183" s="81">
        <v>3521</v>
      </c>
      <c r="P183" s="81">
        <v>3456</v>
      </c>
      <c r="Q183" s="104">
        <f t="shared" si="45"/>
        <v>22.23836291290343</v>
      </c>
      <c r="R183" s="81">
        <v>196</v>
      </c>
      <c r="S183" s="74" t="s">
        <v>162</v>
      </c>
      <c r="T183" s="74"/>
      <c r="U183" s="74"/>
      <c r="V183" s="74"/>
      <c r="W183" s="74" t="s">
        <v>162</v>
      </c>
      <c r="X183" s="74"/>
      <c r="Y183" s="74"/>
      <c r="Z183" s="74"/>
    </row>
    <row r="184" spans="1:26" s="65" customFormat="1" ht="12" customHeight="1">
      <c r="A184" s="66" t="s">
        <v>85</v>
      </c>
      <c r="B184" s="67" t="s">
        <v>445</v>
      </c>
      <c r="C184" s="66" t="s">
        <v>446</v>
      </c>
      <c r="D184" s="81">
        <f t="shared" si="46"/>
        <v>24205</v>
      </c>
      <c r="E184" s="81">
        <f t="shared" si="47"/>
        <v>3620</v>
      </c>
      <c r="F184" s="104">
        <f t="shared" si="41"/>
        <v>14.955587688494113</v>
      </c>
      <c r="G184" s="81">
        <v>3449</v>
      </c>
      <c r="H184" s="81">
        <v>171</v>
      </c>
      <c r="I184" s="81">
        <f t="shared" si="48"/>
        <v>20585</v>
      </c>
      <c r="J184" s="104">
        <f t="shared" si="42"/>
        <v>85.0444123115059</v>
      </c>
      <c r="K184" s="81">
        <v>18346</v>
      </c>
      <c r="L184" s="104">
        <f t="shared" si="43"/>
        <v>75.79425738483785</v>
      </c>
      <c r="M184" s="81">
        <v>0</v>
      </c>
      <c r="N184" s="104">
        <f t="shared" si="44"/>
        <v>0</v>
      </c>
      <c r="O184" s="81">
        <v>2239</v>
      </c>
      <c r="P184" s="81">
        <v>0</v>
      </c>
      <c r="Q184" s="104">
        <f t="shared" si="45"/>
        <v>9.250154926668044</v>
      </c>
      <c r="R184" s="81">
        <v>59</v>
      </c>
      <c r="S184" s="74" t="s">
        <v>162</v>
      </c>
      <c r="T184" s="74"/>
      <c r="U184" s="74"/>
      <c r="V184" s="74"/>
      <c r="W184" s="74" t="s">
        <v>162</v>
      </c>
      <c r="X184" s="74"/>
      <c r="Y184" s="74"/>
      <c r="Z184" s="74"/>
    </row>
    <row r="185" spans="1:26" s="65" customFormat="1" ht="12" customHeight="1">
      <c r="A185" s="66" t="s">
        <v>85</v>
      </c>
      <c r="B185" s="67" t="s">
        <v>447</v>
      </c>
      <c r="C185" s="66" t="s">
        <v>448</v>
      </c>
      <c r="D185" s="81">
        <f t="shared" si="46"/>
        <v>5432</v>
      </c>
      <c r="E185" s="81">
        <f t="shared" si="47"/>
        <v>1133</v>
      </c>
      <c r="F185" s="104">
        <f t="shared" si="41"/>
        <v>20.857879234167896</v>
      </c>
      <c r="G185" s="81">
        <v>1113</v>
      </c>
      <c r="H185" s="81">
        <v>20</v>
      </c>
      <c r="I185" s="81">
        <f t="shared" si="48"/>
        <v>4299</v>
      </c>
      <c r="J185" s="104">
        <f t="shared" si="42"/>
        <v>79.1421207658321</v>
      </c>
      <c r="K185" s="81">
        <v>3784</v>
      </c>
      <c r="L185" s="104">
        <f t="shared" si="43"/>
        <v>69.66126656848306</v>
      </c>
      <c r="M185" s="81">
        <v>0</v>
      </c>
      <c r="N185" s="104">
        <f t="shared" si="44"/>
        <v>0</v>
      </c>
      <c r="O185" s="81">
        <v>515</v>
      </c>
      <c r="P185" s="81">
        <v>491</v>
      </c>
      <c r="Q185" s="104">
        <f t="shared" si="45"/>
        <v>9.480854197349043</v>
      </c>
      <c r="R185" s="81">
        <v>26</v>
      </c>
      <c r="S185" s="74" t="s">
        <v>162</v>
      </c>
      <c r="T185" s="74"/>
      <c r="U185" s="74"/>
      <c r="V185" s="74"/>
      <c r="W185" s="74" t="s">
        <v>162</v>
      </c>
      <c r="X185" s="74"/>
      <c r="Y185" s="74"/>
      <c r="Z185" s="74"/>
    </row>
    <row r="186" spans="1:26" s="65" customFormat="1" ht="12" customHeight="1">
      <c r="A186" s="66" t="s">
        <v>85</v>
      </c>
      <c r="B186" s="67" t="s">
        <v>449</v>
      </c>
      <c r="C186" s="66" t="s">
        <v>450</v>
      </c>
      <c r="D186" s="81">
        <f t="shared" si="46"/>
        <v>5543</v>
      </c>
      <c r="E186" s="81">
        <f t="shared" si="47"/>
        <v>1525</v>
      </c>
      <c r="F186" s="104">
        <f t="shared" si="41"/>
        <v>27.512177521197906</v>
      </c>
      <c r="G186" s="81">
        <v>1505</v>
      </c>
      <c r="H186" s="81">
        <v>20</v>
      </c>
      <c r="I186" s="81">
        <f t="shared" si="48"/>
        <v>4018</v>
      </c>
      <c r="J186" s="104">
        <f t="shared" si="42"/>
        <v>72.48782247880209</v>
      </c>
      <c r="K186" s="81">
        <v>0</v>
      </c>
      <c r="L186" s="104">
        <f t="shared" si="43"/>
        <v>0</v>
      </c>
      <c r="M186" s="81">
        <v>0</v>
      </c>
      <c r="N186" s="104">
        <f t="shared" si="44"/>
        <v>0</v>
      </c>
      <c r="O186" s="81">
        <v>4018</v>
      </c>
      <c r="P186" s="81">
        <v>3644</v>
      </c>
      <c r="Q186" s="104">
        <f t="shared" si="45"/>
        <v>72.48782247880209</v>
      </c>
      <c r="R186" s="81">
        <v>40</v>
      </c>
      <c r="S186" s="74" t="s">
        <v>162</v>
      </c>
      <c r="T186" s="74"/>
      <c r="U186" s="74"/>
      <c r="V186" s="74"/>
      <c r="W186" s="74" t="s">
        <v>162</v>
      </c>
      <c r="X186" s="74"/>
      <c r="Y186" s="74"/>
      <c r="Z186" s="74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451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452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453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454</v>
      </c>
      <c r="AG2" s="153"/>
      <c r="AH2" s="153"/>
      <c r="AI2" s="154"/>
      <c r="AJ2" s="152" t="s">
        <v>455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456</v>
      </c>
      <c r="AU2" s="160"/>
      <c r="AV2" s="160"/>
      <c r="AW2" s="160"/>
      <c r="AX2" s="160"/>
      <c r="AY2" s="160"/>
      <c r="AZ2" s="152" t="s">
        <v>457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64</v>
      </c>
      <c r="E3" s="155" t="s">
        <v>458</v>
      </c>
      <c r="F3" s="153"/>
      <c r="G3" s="154"/>
      <c r="H3" s="156" t="s">
        <v>459</v>
      </c>
      <c r="I3" s="157"/>
      <c r="J3" s="158"/>
      <c r="K3" s="155" t="s">
        <v>460</v>
      </c>
      <c r="L3" s="157"/>
      <c r="M3" s="158"/>
      <c r="N3" s="95" t="s">
        <v>64</v>
      </c>
      <c r="O3" s="155" t="s">
        <v>461</v>
      </c>
      <c r="P3" s="165"/>
      <c r="Q3" s="165"/>
      <c r="R3" s="165"/>
      <c r="S3" s="165"/>
      <c r="T3" s="165"/>
      <c r="U3" s="166"/>
      <c r="V3" s="155" t="s">
        <v>462</v>
      </c>
      <c r="W3" s="165"/>
      <c r="X3" s="165"/>
      <c r="Y3" s="165"/>
      <c r="Z3" s="165"/>
      <c r="AA3" s="165"/>
      <c r="AB3" s="166"/>
      <c r="AC3" s="96" t="s">
        <v>463</v>
      </c>
      <c r="AD3" s="93"/>
      <c r="AE3" s="94"/>
      <c r="AF3" s="159" t="s">
        <v>64</v>
      </c>
      <c r="AG3" s="160" t="s">
        <v>465</v>
      </c>
      <c r="AH3" s="160" t="s">
        <v>467</v>
      </c>
      <c r="AI3" s="160" t="s">
        <v>468</v>
      </c>
      <c r="AJ3" s="161" t="s">
        <v>88</v>
      </c>
      <c r="AK3" s="160" t="s">
        <v>470</v>
      </c>
      <c r="AL3" s="160" t="s">
        <v>471</v>
      </c>
      <c r="AM3" s="160" t="s">
        <v>472</v>
      </c>
      <c r="AN3" s="160" t="s">
        <v>467</v>
      </c>
      <c r="AO3" s="160" t="s">
        <v>468</v>
      </c>
      <c r="AP3" s="160" t="s">
        <v>473</v>
      </c>
      <c r="AQ3" s="160" t="s">
        <v>474</v>
      </c>
      <c r="AR3" s="160" t="s">
        <v>475</v>
      </c>
      <c r="AS3" s="160" t="s">
        <v>476</v>
      </c>
      <c r="AT3" s="159" t="s">
        <v>88</v>
      </c>
      <c r="AU3" s="160" t="s">
        <v>470</v>
      </c>
      <c r="AV3" s="160" t="s">
        <v>471</v>
      </c>
      <c r="AW3" s="160" t="s">
        <v>472</v>
      </c>
      <c r="AX3" s="160" t="s">
        <v>467</v>
      </c>
      <c r="AY3" s="160" t="s">
        <v>468</v>
      </c>
      <c r="AZ3" s="159" t="s">
        <v>88</v>
      </c>
      <c r="BA3" s="160" t="s">
        <v>465</v>
      </c>
      <c r="BB3" s="160" t="s">
        <v>467</v>
      </c>
      <c r="BC3" s="160" t="s">
        <v>468</v>
      </c>
    </row>
    <row r="4" spans="1:55" s="56" customFormat="1" ht="26.25" customHeight="1">
      <c r="A4" s="161"/>
      <c r="B4" s="161"/>
      <c r="C4" s="161"/>
      <c r="D4" s="95"/>
      <c r="E4" s="95" t="s">
        <v>88</v>
      </c>
      <c r="F4" s="97" t="s">
        <v>477</v>
      </c>
      <c r="G4" s="97" t="s">
        <v>478</v>
      </c>
      <c r="H4" s="95" t="s">
        <v>88</v>
      </c>
      <c r="I4" s="97" t="s">
        <v>477</v>
      </c>
      <c r="J4" s="97" t="s">
        <v>478</v>
      </c>
      <c r="K4" s="95" t="s">
        <v>88</v>
      </c>
      <c r="L4" s="97" t="s">
        <v>477</v>
      </c>
      <c r="M4" s="97" t="s">
        <v>478</v>
      </c>
      <c r="N4" s="95"/>
      <c r="O4" s="95" t="s">
        <v>88</v>
      </c>
      <c r="P4" s="97" t="s">
        <v>465</v>
      </c>
      <c r="Q4" s="76" t="s">
        <v>467</v>
      </c>
      <c r="R4" s="76" t="s">
        <v>468</v>
      </c>
      <c r="S4" s="97" t="s">
        <v>480</v>
      </c>
      <c r="T4" s="97" t="s">
        <v>482</v>
      </c>
      <c r="U4" s="97" t="s">
        <v>484</v>
      </c>
      <c r="V4" s="95" t="s">
        <v>88</v>
      </c>
      <c r="W4" s="97" t="s">
        <v>465</v>
      </c>
      <c r="X4" s="76" t="s">
        <v>467</v>
      </c>
      <c r="Y4" s="76" t="s">
        <v>468</v>
      </c>
      <c r="Z4" s="97" t="s">
        <v>480</v>
      </c>
      <c r="AA4" s="97" t="s">
        <v>482</v>
      </c>
      <c r="AB4" s="97" t="s">
        <v>484</v>
      </c>
      <c r="AC4" s="95" t="s">
        <v>88</v>
      </c>
      <c r="AD4" s="97" t="s">
        <v>477</v>
      </c>
      <c r="AE4" s="97" t="s">
        <v>478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485</v>
      </c>
      <c r="E6" s="102" t="s">
        <v>485</v>
      </c>
      <c r="F6" s="102" t="s">
        <v>485</v>
      </c>
      <c r="G6" s="102" t="s">
        <v>485</v>
      </c>
      <c r="H6" s="102" t="s">
        <v>485</v>
      </c>
      <c r="I6" s="102" t="s">
        <v>485</v>
      </c>
      <c r="J6" s="102" t="s">
        <v>485</v>
      </c>
      <c r="K6" s="102" t="s">
        <v>485</v>
      </c>
      <c r="L6" s="102" t="s">
        <v>485</v>
      </c>
      <c r="M6" s="102" t="s">
        <v>485</v>
      </c>
      <c r="N6" s="102" t="s">
        <v>485</v>
      </c>
      <c r="O6" s="102" t="s">
        <v>485</v>
      </c>
      <c r="P6" s="102" t="s">
        <v>485</v>
      </c>
      <c r="Q6" s="102" t="s">
        <v>485</v>
      </c>
      <c r="R6" s="102" t="s">
        <v>485</v>
      </c>
      <c r="S6" s="102" t="s">
        <v>485</v>
      </c>
      <c r="T6" s="102" t="s">
        <v>485</v>
      </c>
      <c r="U6" s="102" t="s">
        <v>485</v>
      </c>
      <c r="V6" s="102" t="s">
        <v>485</v>
      </c>
      <c r="W6" s="102" t="s">
        <v>485</v>
      </c>
      <c r="X6" s="102" t="s">
        <v>485</v>
      </c>
      <c r="Y6" s="102" t="s">
        <v>485</v>
      </c>
      <c r="Z6" s="102" t="s">
        <v>485</v>
      </c>
      <c r="AA6" s="102" t="s">
        <v>485</v>
      </c>
      <c r="AB6" s="102" t="s">
        <v>485</v>
      </c>
      <c r="AC6" s="102" t="s">
        <v>485</v>
      </c>
      <c r="AD6" s="102" t="s">
        <v>485</v>
      </c>
      <c r="AE6" s="102" t="s">
        <v>485</v>
      </c>
      <c r="AF6" s="103" t="s">
        <v>486</v>
      </c>
      <c r="AG6" s="103" t="s">
        <v>486</v>
      </c>
      <c r="AH6" s="103" t="s">
        <v>486</v>
      </c>
      <c r="AI6" s="103" t="s">
        <v>486</v>
      </c>
      <c r="AJ6" s="103" t="s">
        <v>486</v>
      </c>
      <c r="AK6" s="103" t="s">
        <v>486</v>
      </c>
      <c r="AL6" s="103" t="s">
        <v>486</v>
      </c>
      <c r="AM6" s="103" t="s">
        <v>486</v>
      </c>
      <c r="AN6" s="103" t="s">
        <v>486</v>
      </c>
      <c r="AO6" s="103" t="s">
        <v>486</v>
      </c>
      <c r="AP6" s="103" t="s">
        <v>486</v>
      </c>
      <c r="AQ6" s="103" t="s">
        <v>486</v>
      </c>
      <c r="AR6" s="103" t="s">
        <v>486</v>
      </c>
      <c r="AS6" s="103" t="s">
        <v>486</v>
      </c>
      <c r="AT6" s="103" t="s">
        <v>486</v>
      </c>
      <c r="AU6" s="103" t="s">
        <v>486</v>
      </c>
      <c r="AV6" s="103" t="s">
        <v>486</v>
      </c>
      <c r="AW6" s="103" t="s">
        <v>486</v>
      </c>
      <c r="AX6" s="103" t="s">
        <v>486</v>
      </c>
      <c r="AY6" s="103" t="s">
        <v>486</v>
      </c>
      <c r="AZ6" s="103" t="s">
        <v>486</v>
      </c>
      <c r="BA6" s="103" t="s">
        <v>486</v>
      </c>
      <c r="BB6" s="103" t="s">
        <v>486</v>
      </c>
      <c r="BC6" s="103" t="s">
        <v>486</v>
      </c>
    </row>
    <row r="7" spans="1:55" s="62" customFormat="1" ht="12" customHeight="1">
      <c r="A7" s="121" t="s">
        <v>85</v>
      </c>
      <c r="B7" s="122" t="s">
        <v>87</v>
      </c>
      <c r="C7" s="121" t="s">
        <v>88</v>
      </c>
      <c r="D7" s="86">
        <f aca="true" t="shared" si="0" ref="D7:AI7">SUM(D8:D186)</f>
        <v>658854</v>
      </c>
      <c r="E7" s="86">
        <f t="shared" si="0"/>
        <v>27638</v>
      </c>
      <c r="F7" s="86">
        <f t="shared" si="0"/>
        <v>21310</v>
      </c>
      <c r="G7" s="86">
        <f t="shared" si="0"/>
        <v>6328</v>
      </c>
      <c r="H7" s="86">
        <f t="shared" si="0"/>
        <v>339269</v>
      </c>
      <c r="I7" s="86">
        <f t="shared" si="0"/>
        <v>297248</v>
      </c>
      <c r="J7" s="86">
        <f t="shared" si="0"/>
        <v>42021</v>
      </c>
      <c r="K7" s="86">
        <f t="shared" si="0"/>
        <v>291947</v>
      </c>
      <c r="L7" s="86">
        <f t="shared" si="0"/>
        <v>148971</v>
      </c>
      <c r="M7" s="86">
        <f t="shared" si="0"/>
        <v>142976</v>
      </c>
      <c r="N7" s="86">
        <f t="shared" si="0"/>
        <v>657712</v>
      </c>
      <c r="O7" s="86">
        <f t="shared" si="0"/>
        <v>467570</v>
      </c>
      <c r="P7" s="86">
        <f t="shared" si="0"/>
        <v>388548</v>
      </c>
      <c r="Q7" s="86">
        <f t="shared" si="0"/>
        <v>3067</v>
      </c>
      <c r="R7" s="86">
        <f t="shared" si="0"/>
        <v>5895</v>
      </c>
      <c r="S7" s="86">
        <f t="shared" si="0"/>
        <v>70060</v>
      </c>
      <c r="T7" s="86">
        <f t="shared" si="0"/>
        <v>0</v>
      </c>
      <c r="U7" s="86">
        <f t="shared" si="0"/>
        <v>0</v>
      </c>
      <c r="V7" s="86">
        <f t="shared" si="0"/>
        <v>186203</v>
      </c>
      <c r="W7" s="86">
        <f t="shared" si="0"/>
        <v>143482</v>
      </c>
      <c r="X7" s="86">
        <f t="shared" si="0"/>
        <v>1699</v>
      </c>
      <c r="Y7" s="86">
        <f t="shared" si="0"/>
        <v>2870</v>
      </c>
      <c r="Z7" s="86">
        <f t="shared" si="0"/>
        <v>37588</v>
      </c>
      <c r="AA7" s="86">
        <f t="shared" si="0"/>
        <v>564</v>
      </c>
      <c r="AB7" s="86">
        <f t="shared" si="0"/>
        <v>0</v>
      </c>
      <c r="AC7" s="86">
        <f t="shared" si="0"/>
        <v>3939</v>
      </c>
      <c r="AD7" s="86">
        <f t="shared" si="0"/>
        <v>3871</v>
      </c>
      <c r="AE7" s="86">
        <f t="shared" si="0"/>
        <v>68</v>
      </c>
      <c r="AF7" s="86">
        <f t="shared" si="0"/>
        <v>10154</v>
      </c>
      <c r="AG7" s="86">
        <f t="shared" si="0"/>
        <v>10082</v>
      </c>
      <c r="AH7" s="86">
        <f t="shared" si="0"/>
        <v>72</v>
      </c>
      <c r="AI7" s="86">
        <f t="shared" si="0"/>
        <v>0</v>
      </c>
      <c r="AJ7" s="86">
        <f aca="true" t="shared" si="1" ref="AJ7:BC7">SUM(AJ8:AJ186)</f>
        <v>15812</v>
      </c>
      <c r="AK7" s="86">
        <f t="shared" si="1"/>
        <v>5724</v>
      </c>
      <c r="AL7" s="86">
        <f t="shared" si="1"/>
        <v>83</v>
      </c>
      <c r="AM7" s="86">
        <f t="shared" si="1"/>
        <v>847</v>
      </c>
      <c r="AN7" s="86">
        <f t="shared" si="1"/>
        <v>1633</v>
      </c>
      <c r="AO7" s="86">
        <f t="shared" si="1"/>
        <v>0</v>
      </c>
      <c r="AP7" s="86">
        <f t="shared" si="1"/>
        <v>2932</v>
      </c>
      <c r="AQ7" s="86">
        <f t="shared" si="1"/>
        <v>3084</v>
      </c>
      <c r="AR7" s="86">
        <f t="shared" si="1"/>
        <v>1352</v>
      </c>
      <c r="AS7" s="86">
        <f t="shared" si="1"/>
        <v>157</v>
      </c>
      <c r="AT7" s="86">
        <f t="shared" si="1"/>
        <v>411</v>
      </c>
      <c r="AU7" s="86">
        <f t="shared" si="1"/>
        <v>252</v>
      </c>
      <c r="AV7" s="86">
        <f t="shared" si="1"/>
        <v>126</v>
      </c>
      <c r="AW7" s="86">
        <f t="shared" si="1"/>
        <v>15</v>
      </c>
      <c r="AX7" s="86">
        <f t="shared" si="1"/>
        <v>18</v>
      </c>
      <c r="AY7" s="86">
        <f t="shared" si="1"/>
        <v>0</v>
      </c>
      <c r="AZ7" s="86">
        <f t="shared" si="1"/>
        <v>2366</v>
      </c>
      <c r="BA7" s="86">
        <f t="shared" si="1"/>
        <v>2223</v>
      </c>
      <c r="BB7" s="86">
        <f t="shared" si="1"/>
        <v>31</v>
      </c>
      <c r="BC7" s="86">
        <f t="shared" si="1"/>
        <v>112</v>
      </c>
    </row>
    <row r="8" spans="1:55" s="65" customFormat="1" ht="12" customHeight="1">
      <c r="A8" s="123" t="s">
        <v>487</v>
      </c>
      <c r="B8" s="124" t="s">
        <v>488</v>
      </c>
      <c r="C8" s="123" t="s">
        <v>489</v>
      </c>
      <c r="D8" s="80">
        <f aca="true" t="shared" si="2" ref="D8:D39">SUM(E8,+H8,+K8)</f>
        <v>18117</v>
      </c>
      <c r="E8" s="80">
        <f aca="true" t="shared" si="3" ref="E8:E39">SUM(F8:G8)</f>
        <v>0</v>
      </c>
      <c r="F8" s="80">
        <v>0</v>
      </c>
      <c r="G8" s="80">
        <v>0</v>
      </c>
      <c r="H8" s="80">
        <f aca="true" t="shared" si="4" ref="H8:H39">SUM(I8:J8)</f>
        <v>14482</v>
      </c>
      <c r="I8" s="80">
        <v>14482</v>
      </c>
      <c r="J8" s="80">
        <v>0</v>
      </c>
      <c r="K8" s="80">
        <f aca="true" t="shared" si="5" ref="K8:K39">SUM(L8:M8)</f>
        <v>3635</v>
      </c>
      <c r="L8" s="80">
        <v>1052</v>
      </c>
      <c r="M8" s="80">
        <v>2583</v>
      </c>
      <c r="N8" s="80">
        <f aca="true" t="shared" si="6" ref="N8:N39">SUM(O8,+V8,+AC8)</f>
        <v>18117</v>
      </c>
      <c r="O8" s="80">
        <f aca="true" t="shared" si="7" ref="O8:O39">SUM(P8:U8)</f>
        <v>15534</v>
      </c>
      <c r="P8" s="80">
        <v>15534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f aca="true" t="shared" si="8" ref="V8:V39">SUM(W8:AB8)</f>
        <v>2583</v>
      </c>
      <c r="W8" s="80">
        <v>2583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f aca="true" t="shared" si="9" ref="AC8:AC39">SUM(AD8:AE8)</f>
        <v>0</v>
      </c>
      <c r="AD8" s="80">
        <v>0</v>
      </c>
      <c r="AE8" s="80">
        <v>0</v>
      </c>
      <c r="AF8" s="80">
        <f aca="true" t="shared" si="10" ref="AF8:AF39">SUM(AG8:AI8)</f>
        <v>1</v>
      </c>
      <c r="AG8" s="80">
        <v>1</v>
      </c>
      <c r="AH8" s="80">
        <v>0</v>
      </c>
      <c r="AI8" s="80">
        <v>0</v>
      </c>
      <c r="AJ8" s="80">
        <f aca="true" t="shared" si="11" ref="AJ8:AJ39">SUM(AK8:AS8)</f>
        <v>1</v>
      </c>
      <c r="AK8" s="80">
        <v>0</v>
      </c>
      <c r="AL8" s="80">
        <v>0</v>
      </c>
      <c r="AM8" s="80">
        <v>1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 aca="true" t="shared" si="12" ref="AT8:AT39"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 aca="true" t="shared" si="13" ref="AZ8:AZ39"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490</v>
      </c>
      <c r="B9" s="125" t="s">
        <v>491</v>
      </c>
      <c r="C9" s="123" t="s">
        <v>492</v>
      </c>
      <c r="D9" s="80">
        <f t="shared" si="2"/>
        <v>56240</v>
      </c>
      <c r="E9" s="80">
        <f t="shared" si="3"/>
        <v>1683</v>
      </c>
      <c r="F9" s="80">
        <v>1683</v>
      </c>
      <c r="G9" s="80">
        <v>0</v>
      </c>
      <c r="H9" s="80">
        <f t="shared" si="4"/>
        <v>44142</v>
      </c>
      <c r="I9" s="80">
        <v>44142</v>
      </c>
      <c r="J9" s="80">
        <v>0</v>
      </c>
      <c r="K9" s="80">
        <f t="shared" si="5"/>
        <v>10415</v>
      </c>
      <c r="L9" s="80">
        <v>5825</v>
      </c>
      <c r="M9" s="80">
        <v>4590</v>
      </c>
      <c r="N9" s="80">
        <f t="shared" si="6"/>
        <v>56240</v>
      </c>
      <c r="O9" s="80">
        <f t="shared" si="7"/>
        <v>51650</v>
      </c>
      <c r="P9" s="80">
        <v>51650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 t="shared" si="8"/>
        <v>4590</v>
      </c>
      <c r="W9" s="80">
        <v>4590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 t="shared" si="9"/>
        <v>0</v>
      </c>
      <c r="AD9" s="80">
        <v>0</v>
      </c>
      <c r="AE9" s="80">
        <v>0</v>
      </c>
      <c r="AF9" s="80">
        <f t="shared" si="10"/>
        <v>93</v>
      </c>
      <c r="AG9" s="80">
        <v>93</v>
      </c>
      <c r="AH9" s="80">
        <v>0</v>
      </c>
      <c r="AI9" s="80">
        <v>0</v>
      </c>
      <c r="AJ9" s="80">
        <f t="shared" si="11"/>
        <v>93</v>
      </c>
      <c r="AK9" s="80">
        <v>0</v>
      </c>
      <c r="AL9" s="80">
        <v>0</v>
      </c>
      <c r="AM9" s="80">
        <v>93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 t="shared" si="12"/>
        <v>12</v>
      </c>
      <c r="AU9" s="80">
        <v>0</v>
      </c>
      <c r="AV9" s="80">
        <v>0</v>
      </c>
      <c r="AW9" s="80">
        <v>12</v>
      </c>
      <c r="AX9" s="80">
        <v>0</v>
      </c>
      <c r="AY9" s="80">
        <v>0</v>
      </c>
      <c r="AZ9" s="80">
        <f t="shared" si="13"/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490</v>
      </c>
      <c r="B10" s="125" t="s">
        <v>493</v>
      </c>
      <c r="C10" s="123" t="s">
        <v>494</v>
      </c>
      <c r="D10" s="80">
        <f t="shared" si="2"/>
        <v>6265</v>
      </c>
      <c r="E10" s="80">
        <f t="shared" si="3"/>
        <v>0</v>
      </c>
      <c r="F10" s="80">
        <v>0</v>
      </c>
      <c r="G10" s="80">
        <v>0</v>
      </c>
      <c r="H10" s="80">
        <f t="shared" si="4"/>
        <v>4354</v>
      </c>
      <c r="I10" s="80">
        <v>4354</v>
      </c>
      <c r="J10" s="80">
        <v>0</v>
      </c>
      <c r="K10" s="80">
        <f t="shared" si="5"/>
        <v>1911</v>
      </c>
      <c r="L10" s="80">
        <v>0</v>
      </c>
      <c r="M10" s="80">
        <v>1911</v>
      </c>
      <c r="N10" s="80">
        <f t="shared" si="6"/>
        <v>6265</v>
      </c>
      <c r="O10" s="80">
        <f t="shared" si="7"/>
        <v>4354</v>
      </c>
      <c r="P10" s="80">
        <v>4354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 t="shared" si="8"/>
        <v>1911</v>
      </c>
      <c r="W10" s="80">
        <v>1911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 t="shared" si="9"/>
        <v>0</v>
      </c>
      <c r="AD10" s="80">
        <v>0</v>
      </c>
      <c r="AE10" s="80">
        <v>0</v>
      </c>
      <c r="AF10" s="80">
        <f t="shared" si="10"/>
        <v>32</v>
      </c>
      <c r="AG10" s="80">
        <v>32</v>
      </c>
      <c r="AH10" s="80">
        <v>0</v>
      </c>
      <c r="AI10" s="80">
        <v>0</v>
      </c>
      <c r="AJ10" s="80">
        <f t="shared" si="11"/>
        <v>32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32</v>
      </c>
      <c r="AQ10" s="80">
        <v>0</v>
      </c>
      <c r="AR10" s="80">
        <v>0</v>
      </c>
      <c r="AS10" s="80">
        <v>0</v>
      </c>
      <c r="AT10" s="80">
        <f t="shared" si="12"/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 t="shared" si="13"/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490</v>
      </c>
      <c r="B11" s="125" t="s">
        <v>495</v>
      </c>
      <c r="C11" s="123" t="s">
        <v>496</v>
      </c>
      <c r="D11" s="80">
        <f t="shared" si="2"/>
        <v>20054</v>
      </c>
      <c r="E11" s="80">
        <f t="shared" si="3"/>
        <v>0</v>
      </c>
      <c r="F11" s="80">
        <v>0</v>
      </c>
      <c r="G11" s="80">
        <v>0</v>
      </c>
      <c r="H11" s="80">
        <f t="shared" si="4"/>
        <v>13287</v>
      </c>
      <c r="I11" s="80">
        <v>13287</v>
      </c>
      <c r="J11" s="80">
        <v>0</v>
      </c>
      <c r="K11" s="80">
        <f t="shared" si="5"/>
        <v>6767</v>
      </c>
      <c r="L11" s="80">
        <v>0</v>
      </c>
      <c r="M11" s="80">
        <v>6767</v>
      </c>
      <c r="N11" s="80">
        <f t="shared" si="6"/>
        <v>20054</v>
      </c>
      <c r="O11" s="80">
        <f t="shared" si="7"/>
        <v>13287</v>
      </c>
      <c r="P11" s="80">
        <v>0</v>
      </c>
      <c r="Q11" s="80">
        <v>0</v>
      </c>
      <c r="R11" s="80">
        <v>0</v>
      </c>
      <c r="S11" s="80">
        <v>13287</v>
      </c>
      <c r="T11" s="80">
        <v>0</v>
      </c>
      <c r="U11" s="80">
        <v>0</v>
      </c>
      <c r="V11" s="80">
        <f t="shared" si="8"/>
        <v>6767</v>
      </c>
      <c r="W11" s="80">
        <v>0</v>
      </c>
      <c r="X11" s="80">
        <v>0</v>
      </c>
      <c r="Y11" s="80">
        <v>0</v>
      </c>
      <c r="Z11" s="80">
        <v>6767</v>
      </c>
      <c r="AA11" s="80">
        <v>0</v>
      </c>
      <c r="AB11" s="80">
        <v>0</v>
      </c>
      <c r="AC11" s="80">
        <f t="shared" si="9"/>
        <v>0</v>
      </c>
      <c r="AD11" s="80">
        <v>0</v>
      </c>
      <c r="AE11" s="80">
        <v>0</v>
      </c>
      <c r="AF11" s="80">
        <f t="shared" si="10"/>
        <v>0</v>
      </c>
      <c r="AG11" s="80">
        <v>0</v>
      </c>
      <c r="AH11" s="80">
        <v>0</v>
      </c>
      <c r="AI11" s="80">
        <v>0</v>
      </c>
      <c r="AJ11" s="80">
        <f t="shared" si="11"/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 t="shared" si="12"/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f t="shared" si="13"/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490</v>
      </c>
      <c r="B12" s="126" t="s">
        <v>497</v>
      </c>
      <c r="C12" s="74" t="s">
        <v>498</v>
      </c>
      <c r="D12" s="81">
        <f t="shared" si="2"/>
        <v>8173</v>
      </c>
      <c r="E12" s="81">
        <f t="shared" si="3"/>
        <v>0</v>
      </c>
      <c r="F12" s="81">
        <v>0</v>
      </c>
      <c r="G12" s="81">
        <v>0</v>
      </c>
      <c r="H12" s="81">
        <f t="shared" si="4"/>
        <v>3921</v>
      </c>
      <c r="I12" s="81">
        <v>3921</v>
      </c>
      <c r="J12" s="81">
        <v>0</v>
      </c>
      <c r="K12" s="81">
        <f t="shared" si="5"/>
        <v>4252</v>
      </c>
      <c r="L12" s="81">
        <v>0</v>
      </c>
      <c r="M12" s="81">
        <v>4252</v>
      </c>
      <c r="N12" s="81">
        <f t="shared" si="6"/>
        <v>8173</v>
      </c>
      <c r="O12" s="81">
        <f t="shared" si="7"/>
        <v>3921</v>
      </c>
      <c r="P12" s="81">
        <v>0</v>
      </c>
      <c r="Q12" s="81">
        <v>0</v>
      </c>
      <c r="R12" s="81">
        <v>0</v>
      </c>
      <c r="S12" s="81">
        <v>3921</v>
      </c>
      <c r="T12" s="81">
        <v>0</v>
      </c>
      <c r="U12" s="81">
        <v>0</v>
      </c>
      <c r="V12" s="81">
        <f t="shared" si="8"/>
        <v>4252</v>
      </c>
      <c r="W12" s="81">
        <v>0</v>
      </c>
      <c r="X12" s="81">
        <v>0</v>
      </c>
      <c r="Y12" s="81">
        <v>0</v>
      </c>
      <c r="Z12" s="81">
        <v>4252</v>
      </c>
      <c r="AA12" s="81">
        <v>0</v>
      </c>
      <c r="AB12" s="81">
        <v>0</v>
      </c>
      <c r="AC12" s="81">
        <f t="shared" si="9"/>
        <v>0</v>
      </c>
      <c r="AD12" s="81">
        <v>0</v>
      </c>
      <c r="AE12" s="81">
        <v>0</v>
      </c>
      <c r="AF12" s="81">
        <f t="shared" si="10"/>
        <v>0</v>
      </c>
      <c r="AG12" s="81">
        <v>0</v>
      </c>
      <c r="AH12" s="81">
        <v>0</v>
      </c>
      <c r="AI12" s="81">
        <v>0</v>
      </c>
      <c r="AJ12" s="81">
        <f t="shared" si="11"/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 t="shared" si="12"/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f t="shared" si="13"/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490</v>
      </c>
      <c r="B13" s="126" t="s">
        <v>499</v>
      </c>
      <c r="C13" s="74" t="s">
        <v>500</v>
      </c>
      <c r="D13" s="81">
        <f t="shared" si="2"/>
        <v>8691</v>
      </c>
      <c r="E13" s="81">
        <f t="shared" si="3"/>
        <v>0</v>
      </c>
      <c r="F13" s="81">
        <v>0</v>
      </c>
      <c r="G13" s="81">
        <v>0</v>
      </c>
      <c r="H13" s="81">
        <f t="shared" si="4"/>
        <v>6615</v>
      </c>
      <c r="I13" s="81">
        <v>6615</v>
      </c>
      <c r="J13" s="81">
        <v>0</v>
      </c>
      <c r="K13" s="81">
        <f t="shared" si="5"/>
        <v>2076</v>
      </c>
      <c r="L13" s="81">
        <v>0</v>
      </c>
      <c r="M13" s="81">
        <v>2076</v>
      </c>
      <c r="N13" s="81">
        <f t="shared" si="6"/>
        <v>8691</v>
      </c>
      <c r="O13" s="81">
        <f t="shared" si="7"/>
        <v>6615</v>
      </c>
      <c r="P13" s="81">
        <v>0</v>
      </c>
      <c r="Q13" s="81">
        <v>0</v>
      </c>
      <c r="R13" s="81">
        <v>0</v>
      </c>
      <c r="S13" s="81">
        <v>6615</v>
      </c>
      <c r="T13" s="81">
        <v>0</v>
      </c>
      <c r="U13" s="81">
        <v>0</v>
      </c>
      <c r="V13" s="81">
        <f t="shared" si="8"/>
        <v>2076</v>
      </c>
      <c r="W13" s="81">
        <v>0</v>
      </c>
      <c r="X13" s="81">
        <v>0</v>
      </c>
      <c r="Y13" s="81">
        <v>0</v>
      </c>
      <c r="Z13" s="81">
        <v>2076</v>
      </c>
      <c r="AA13" s="81">
        <v>0</v>
      </c>
      <c r="AB13" s="81">
        <v>0</v>
      </c>
      <c r="AC13" s="81">
        <f t="shared" si="9"/>
        <v>0</v>
      </c>
      <c r="AD13" s="81">
        <v>0</v>
      </c>
      <c r="AE13" s="81">
        <v>0</v>
      </c>
      <c r="AF13" s="81">
        <f t="shared" si="10"/>
        <v>0</v>
      </c>
      <c r="AG13" s="81">
        <v>0</v>
      </c>
      <c r="AH13" s="81">
        <v>0</v>
      </c>
      <c r="AI13" s="81">
        <v>0</v>
      </c>
      <c r="AJ13" s="81">
        <f t="shared" si="11"/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 t="shared" si="12"/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f t="shared" si="13"/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490</v>
      </c>
      <c r="B14" s="126" t="s">
        <v>501</v>
      </c>
      <c r="C14" s="74" t="s">
        <v>502</v>
      </c>
      <c r="D14" s="81">
        <f t="shared" si="2"/>
        <v>7311</v>
      </c>
      <c r="E14" s="81">
        <f t="shared" si="3"/>
        <v>0</v>
      </c>
      <c r="F14" s="81">
        <v>0</v>
      </c>
      <c r="G14" s="81">
        <v>0</v>
      </c>
      <c r="H14" s="81">
        <f t="shared" si="4"/>
        <v>5177</v>
      </c>
      <c r="I14" s="81">
        <v>5177</v>
      </c>
      <c r="J14" s="81">
        <v>0</v>
      </c>
      <c r="K14" s="81">
        <f t="shared" si="5"/>
        <v>2134</v>
      </c>
      <c r="L14" s="81">
        <v>0</v>
      </c>
      <c r="M14" s="81">
        <v>2134</v>
      </c>
      <c r="N14" s="81">
        <f t="shared" si="6"/>
        <v>7311</v>
      </c>
      <c r="O14" s="81">
        <f t="shared" si="7"/>
        <v>5177</v>
      </c>
      <c r="P14" s="81">
        <v>5177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 t="shared" si="8"/>
        <v>2134</v>
      </c>
      <c r="W14" s="81">
        <v>2134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 t="shared" si="9"/>
        <v>0</v>
      </c>
      <c r="AD14" s="81">
        <v>0</v>
      </c>
      <c r="AE14" s="81">
        <v>0</v>
      </c>
      <c r="AF14" s="81">
        <f t="shared" si="10"/>
        <v>82</v>
      </c>
      <c r="AG14" s="81">
        <v>82</v>
      </c>
      <c r="AH14" s="81">
        <v>0</v>
      </c>
      <c r="AI14" s="81">
        <v>0</v>
      </c>
      <c r="AJ14" s="81">
        <f t="shared" si="11"/>
        <v>82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81</v>
      </c>
      <c r="AR14" s="81">
        <v>1</v>
      </c>
      <c r="AS14" s="81">
        <v>0</v>
      </c>
      <c r="AT14" s="81">
        <f t="shared" si="12"/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 t="shared" si="13"/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490</v>
      </c>
      <c r="B15" s="126" t="s">
        <v>503</v>
      </c>
      <c r="C15" s="74" t="s">
        <v>504</v>
      </c>
      <c r="D15" s="81">
        <f t="shared" si="2"/>
        <v>6835</v>
      </c>
      <c r="E15" s="81">
        <f t="shared" si="3"/>
        <v>0</v>
      </c>
      <c r="F15" s="81">
        <v>0</v>
      </c>
      <c r="G15" s="81">
        <v>0</v>
      </c>
      <c r="H15" s="81">
        <f t="shared" si="4"/>
        <v>2463</v>
      </c>
      <c r="I15" s="81">
        <v>2463</v>
      </c>
      <c r="J15" s="81">
        <v>0</v>
      </c>
      <c r="K15" s="81">
        <f t="shared" si="5"/>
        <v>4372</v>
      </c>
      <c r="L15" s="81">
        <v>2170</v>
      </c>
      <c r="M15" s="81">
        <v>2202</v>
      </c>
      <c r="N15" s="81">
        <f t="shared" si="6"/>
        <v>6835</v>
      </c>
      <c r="O15" s="81">
        <f t="shared" si="7"/>
        <v>4633</v>
      </c>
      <c r="P15" s="81">
        <v>736</v>
      </c>
      <c r="Q15" s="81">
        <v>0</v>
      </c>
      <c r="R15" s="81">
        <v>0</v>
      </c>
      <c r="S15" s="81">
        <v>3897</v>
      </c>
      <c r="T15" s="81">
        <v>0</v>
      </c>
      <c r="U15" s="81">
        <v>0</v>
      </c>
      <c r="V15" s="81">
        <f t="shared" si="8"/>
        <v>2202</v>
      </c>
      <c r="W15" s="81">
        <v>120</v>
      </c>
      <c r="X15" s="81">
        <v>0</v>
      </c>
      <c r="Y15" s="81">
        <v>0</v>
      </c>
      <c r="Z15" s="81">
        <v>2082</v>
      </c>
      <c r="AA15" s="81">
        <v>0</v>
      </c>
      <c r="AB15" s="81">
        <v>0</v>
      </c>
      <c r="AC15" s="81">
        <f t="shared" si="9"/>
        <v>0</v>
      </c>
      <c r="AD15" s="81">
        <v>0</v>
      </c>
      <c r="AE15" s="81">
        <v>0</v>
      </c>
      <c r="AF15" s="81">
        <f t="shared" si="10"/>
        <v>17</v>
      </c>
      <c r="AG15" s="81">
        <v>17</v>
      </c>
      <c r="AH15" s="81">
        <v>0</v>
      </c>
      <c r="AI15" s="81">
        <v>0</v>
      </c>
      <c r="AJ15" s="81">
        <f t="shared" si="11"/>
        <v>17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17</v>
      </c>
      <c r="AT15" s="81">
        <f t="shared" si="12"/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f t="shared" si="13"/>
        <v>839</v>
      </c>
      <c r="BA15" s="81">
        <v>839</v>
      </c>
      <c r="BB15" s="81">
        <v>0</v>
      </c>
      <c r="BC15" s="81">
        <v>0</v>
      </c>
    </row>
    <row r="16" spans="1:55" s="65" customFormat="1" ht="12" customHeight="1">
      <c r="A16" s="74" t="s">
        <v>490</v>
      </c>
      <c r="B16" s="126" t="s">
        <v>505</v>
      </c>
      <c r="C16" s="74" t="s">
        <v>506</v>
      </c>
      <c r="D16" s="81">
        <f t="shared" si="2"/>
        <v>8085</v>
      </c>
      <c r="E16" s="81">
        <f t="shared" si="3"/>
        <v>0</v>
      </c>
      <c r="F16" s="81">
        <v>0</v>
      </c>
      <c r="G16" s="81">
        <v>0</v>
      </c>
      <c r="H16" s="81">
        <f t="shared" si="4"/>
        <v>0</v>
      </c>
      <c r="I16" s="81">
        <v>0</v>
      </c>
      <c r="J16" s="81">
        <v>0</v>
      </c>
      <c r="K16" s="81">
        <f t="shared" si="5"/>
        <v>8085</v>
      </c>
      <c r="L16" s="81">
        <v>6739</v>
      </c>
      <c r="M16" s="81">
        <v>1346</v>
      </c>
      <c r="N16" s="81">
        <f t="shared" si="6"/>
        <v>8085</v>
      </c>
      <c r="O16" s="81">
        <f t="shared" si="7"/>
        <v>6739</v>
      </c>
      <c r="P16" s="81">
        <v>6739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f t="shared" si="8"/>
        <v>1346</v>
      </c>
      <c r="W16" s="81">
        <v>1346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f t="shared" si="9"/>
        <v>0</v>
      </c>
      <c r="AD16" s="81">
        <v>0</v>
      </c>
      <c r="AE16" s="81">
        <v>0</v>
      </c>
      <c r="AF16" s="81">
        <f t="shared" si="10"/>
        <v>144</v>
      </c>
      <c r="AG16" s="81">
        <v>144</v>
      </c>
      <c r="AH16" s="81">
        <v>0</v>
      </c>
      <c r="AI16" s="81">
        <v>0</v>
      </c>
      <c r="AJ16" s="81">
        <f t="shared" si="11"/>
        <v>144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144</v>
      </c>
      <c r="AS16" s="81">
        <v>0</v>
      </c>
      <c r="AT16" s="81">
        <f t="shared" si="12"/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f t="shared" si="13"/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490</v>
      </c>
      <c r="B17" s="126" t="s">
        <v>507</v>
      </c>
      <c r="C17" s="74" t="s">
        <v>508</v>
      </c>
      <c r="D17" s="81">
        <f t="shared" si="2"/>
        <v>11459</v>
      </c>
      <c r="E17" s="81">
        <f t="shared" si="3"/>
        <v>0</v>
      </c>
      <c r="F17" s="81">
        <v>0</v>
      </c>
      <c r="G17" s="81">
        <v>0</v>
      </c>
      <c r="H17" s="81">
        <f t="shared" si="4"/>
        <v>6823</v>
      </c>
      <c r="I17" s="81">
        <v>6823</v>
      </c>
      <c r="J17" s="81">
        <v>0</v>
      </c>
      <c r="K17" s="81">
        <f t="shared" si="5"/>
        <v>4636</v>
      </c>
      <c r="L17" s="81">
        <v>0</v>
      </c>
      <c r="M17" s="81">
        <v>4636</v>
      </c>
      <c r="N17" s="81">
        <f t="shared" si="6"/>
        <v>11459</v>
      </c>
      <c r="O17" s="81">
        <f t="shared" si="7"/>
        <v>6823</v>
      </c>
      <c r="P17" s="81">
        <v>6823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f t="shared" si="8"/>
        <v>4636</v>
      </c>
      <c r="W17" s="81">
        <v>4636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f t="shared" si="9"/>
        <v>0</v>
      </c>
      <c r="AD17" s="81">
        <v>0</v>
      </c>
      <c r="AE17" s="81">
        <v>0</v>
      </c>
      <c r="AF17" s="81">
        <f t="shared" si="10"/>
        <v>326</v>
      </c>
      <c r="AG17" s="81">
        <v>326</v>
      </c>
      <c r="AH17" s="81">
        <v>0</v>
      </c>
      <c r="AI17" s="81">
        <v>0</v>
      </c>
      <c r="AJ17" s="81">
        <f t="shared" si="11"/>
        <v>326</v>
      </c>
      <c r="AK17" s="81">
        <v>0</v>
      </c>
      <c r="AL17" s="81">
        <v>0</v>
      </c>
      <c r="AM17" s="81">
        <v>9</v>
      </c>
      <c r="AN17" s="81">
        <v>0</v>
      </c>
      <c r="AO17" s="81">
        <v>0</v>
      </c>
      <c r="AP17" s="81">
        <v>0</v>
      </c>
      <c r="AQ17" s="81">
        <v>317</v>
      </c>
      <c r="AR17" s="81">
        <v>0</v>
      </c>
      <c r="AS17" s="81">
        <v>0</v>
      </c>
      <c r="AT17" s="81">
        <f t="shared" si="12"/>
        <v>1</v>
      </c>
      <c r="AU17" s="81">
        <v>0</v>
      </c>
      <c r="AV17" s="81">
        <v>0</v>
      </c>
      <c r="AW17" s="81">
        <v>1</v>
      </c>
      <c r="AX17" s="81">
        <v>0</v>
      </c>
      <c r="AY17" s="81">
        <v>0</v>
      </c>
      <c r="AZ17" s="81">
        <f t="shared" si="13"/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490</v>
      </c>
      <c r="B18" s="126" t="s">
        <v>509</v>
      </c>
      <c r="C18" s="74" t="s">
        <v>510</v>
      </c>
      <c r="D18" s="81">
        <f t="shared" si="2"/>
        <v>2653</v>
      </c>
      <c r="E18" s="81">
        <f t="shared" si="3"/>
        <v>0</v>
      </c>
      <c r="F18" s="81">
        <v>0</v>
      </c>
      <c r="G18" s="81">
        <v>0</v>
      </c>
      <c r="H18" s="81">
        <f t="shared" si="4"/>
        <v>1206</v>
      </c>
      <c r="I18" s="81">
        <v>1206</v>
      </c>
      <c r="J18" s="81">
        <v>0</v>
      </c>
      <c r="K18" s="81">
        <f t="shared" si="5"/>
        <v>1447</v>
      </c>
      <c r="L18" s="81">
        <v>0</v>
      </c>
      <c r="M18" s="81">
        <v>1447</v>
      </c>
      <c r="N18" s="81">
        <f t="shared" si="6"/>
        <v>2653</v>
      </c>
      <c r="O18" s="81">
        <f t="shared" si="7"/>
        <v>1206</v>
      </c>
      <c r="P18" s="81">
        <v>1206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 t="shared" si="8"/>
        <v>1447</v>
      </c>
      <c r="W18" s="81">
        <v>1447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 t="shared" si="9"/>
        <v>0</v>
      </c>
      <c r="AD18" s="81">
        <v>0</v>
      </c>
      <c r="AE18" s="81">
        <v>0</v>
      </c>
      <c r="AF18" s="81">
        <f t="shared" si="10"/>
        <v>5</v>
      </c>
      <c r="AG18" s="81">
        <v>5</v>
      </c>
      <c r="AH18" s="81">
        <v>0</v>
      </c>
      <c r="AI18" s="81">
        <v>0</v>
      </c>
      <c r="AJ18" s="81">
        <f t="shared" si="11"/>
        <v>5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5</v>
      </c>
      <c r="AS18" s="81">
        <v>0</v>
      </c>
      <c r="AT18" s="81">
        <f t="shared" si="12"/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f t="shared" si="13"/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490</v>
      </c>
      <c r="B19" s="126" t="s">
        <v>511</v>
      </c>
      <c r="C19" s="74" t="s">
        <v>512</v>
      </c>
      <c r="D19" s="81">
        <f t="shared" si="2"/>
        <v>6316</v>
      </c>
      <c r="E19" s="81">
        <f t="shared" si="3"/>
        <v>0</v>
      </c>
      <c r="F19" s="81">
        <v>0</v>
      </c>
      <c r="G19" s="81">
        <v>0</v>
      </c>
      <c r="H19" s="81">
        <f t="shared" si="4"/>
        <v>3485</v>
      </c>
      <c r="I19" s="81">
        <v>3485</v>
      </c>
      <c r="J19" s="81">
        <v>0</v>
      </c>
      <c r="K19" s="81">
        <f t="shared" si="5"/>
        <v>2831</v>
      </c>
      <c r="L19" s="81">
        <v>0</v>
      </c>
      <c r="M19" s="81">
        <v>2831</v>
      </c>
      <c r="N19" s="81">
        <f t="shared" si="6"/>
        <v>6316</v>
      </c>
      <c r="O19" s="81">
        <f t="shared" si="7"/>
        <v>3485</v>
      </c>
      <c r="P19" s="81">
        <v>3485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 t="shared" si="8"/>
        <v>2831</v>
      </c>
      <c r="W19" s="81">
        <v>2831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 t="shared" si="9"/>
        <v>0</v>
      </c>
      <c r="AD19" s="81">
        <v>0</v>
      </c>
      <c r="AE19" s="81">
        <v>0</v>
      </c>
      <c r="AF19" s="81">
        <f t="shared" si="10"/>
        <v>105</v>
      </c>
      <c r="AG19" s="81">
        <v>105</v>
      </c>
      <c r="AH19" s="81">
        <v>0</v>
      </c>
      <c r="AI19" s="81">
        <v>0</v>
      </c>
      <c r="AJ19" s="81">
        <f t="shared" si="11"/>
        <v>105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100</v>
      </c>
      <c r="AR19" s="81">
        <v>5</v>
      </c>
      <c r="AS19" s="81">
        <v>0</v>
      </c>
      <c r="AT19" s="81">
        <f t="shared" si="12"/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 t="shared" si="13"/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490</v>
      </c>
      <c r="B20" s="126" t="s">
        <v>513</v>
      </c>
      <c r="C20" s="74" t="s">
        <v>514</v>
      </c>
      <c r="D20" s="81">
        <f t="shared" si="2"/>
        <v>16058</v>
      </c>
      <c r="E20" s="81">
        <f t="shared" si="3"/>
        <v>0</v>
      </c>
      <c r="F20" s="81">
        <v>0</v>
      </c>
      <c r="G20" s="81">
        <v>0</v>
      </c>
      <c r="H20" s="81">
        <f t="shared" si="4"/>
        <v>12312</v>
      </c>
      <c r="I20" s="81">
        <v>12312</v>
      </c>
      <c r="J20" s="81">
        <v>0</v>
      </c>
      <c r="K20" s="81">
        <f t="shared" si="5"/>
        <v>3746</v>
      </c>
      <c r="L20" s="81">
        <v>0</v>
      </c>
      <c r="M20" s="81">
        <v>3746</v>
      </c>
      <c r="N20" s="81">
        <f t="shared" si="6"/>
        <v>16058</v>
      </c>
      <c r="O20" s="81">
        <f t="shared" si="7"/>
        <v>12312</v>
      </c>
      <c r="P20" s="81">
        <v>12312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 t="shared" si="8"/>
        <v>3746</v>
      </c>
      <c r="W20" s="81">
        <v>3746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 t="shared" si="9"/>
        <v>0</v>
      </c>
      <c r="AD20" s="81">
        <v>0</v>
      </c>
      <c r="AE20" s="81">
        <v>0</v>
      </c>
      <c r="AF20" s="81">
        <f t="shared" si="10"/>
        <v>79</v>
      </c>
      <c r="AG20" s="81">
        <v>79</v>
      </c>
      <c r="AH20" s="81">
        <v>0</v>
      </c>
      <c r="AI20" s="81">
        <v>0</v>
      </c>
      <c r="AJ20" s="81">
        <f t="shared" si="11"/>
        <v>79</v>
      </c>
      <c r="AK20" s="81">
        <v>0</v>
      </c>
      <c r="AL20" s="81">
        <v>0</v>
      </c>
      <c r="AM20" s="81">
        <v>49</v>
      </c>
      <c r="AN20" s="81">
        <v>0</v>
      </c>
      <c r="AO20" s="81">
        <v>0</v>
      </c>
      <c r="AP20" s="81">
        <v>0</v>
      </c>
      <c r="AQ20" s="81">
        <v>0</v>
      </c>
      <c r="AR20" s="81">
        <v>30</v>
      </c>
      <c r="AS20" s="81">
        <v>0</v>
      </c>
      <c r="AT20" s="81">
        <f t="shared" si="12"/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 t="shared" si="13"/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490</v>
      </c>
      <c r="B21" s="126" t="s">
        <v>515</v>
      </c>
      <c r="C21" s="74" t="s">
        <v>516</v>
      </c>
      <c r="D21" s="81">
        <f t="shared" si="2"/>
        <v>4284</v>
      </c>
      <c r="E21" s="81">
        <f t="shared" si="3"/>
        <v>0</v>
      </c>
      <c r="F21" s="81">
        <v>0</v>
      </c>
      <c r="G21" s="81">
        <v>0</v>
      </c>
      <c r="H21" s="81">
        <f t="shared" si="4"/>
        <v>1076</v>
      </c>
      <c r="I21" s="81">
        <v>1076</v>
      </c>
      <c r="J21" s="81">
        <v>0</v>
      </c>
      <c r="K21" s="81">
        <f t="shared" si="5"/>
        <v>3208</v>
      </c>
      <c r="L21" s="81">
        <v>0</v>
      </c>
      <c r="M21" s="81">
        <v>3208</v>
      </c>
      <c r="N21" s="81">
        <f t="shared" si="6"/>
        <v>4284</v>
      </c>
      <c r="O21" s="81">
        <f t="shared" si="7"/>
        <v>1076</v>
      </c>
      <c r="P21" s="81">
        <v>0</v>
      </c>
      <c r="Q21" s="81">
        <v>0</v>
      </c>
      <c r="R21" s="81">
        <v>0</v>
      </c>
      <c r="S21" s="81">
        <v>1076</v>
      </c>
      <c r="T21" s="81">
        <v>0</v>
      </c>
      <c r="U21" s="81">
        <v>0</v>
      </c>
      <c r="V21" s="81">
        <f t="shared" si="8"/>
        <v>3208</v>
      </c>
      <c r="W21" s="81">
        <v>0</v>
      </c>
      <c r="X21" s="81">
        <v>0</v>
      </c>
      <c r="Y21" s="81">
        <v>0</v>
      </c>
      <c r="Z21" s="81">
        <v>3208</v>
      </c>
      <c r="AA21" s="81">
        <v>0</v>
      </c>
      <c r="AB21" s="81">
        <v>0</v>
      </c>
      <c r="AC21" s="81">
        <f t="shared" si="9"/>
        <v>0</v>
      </c>
      <c r="AD21" s="81">
        <v>0</v>
      </c>
      <c r="AE21" s="81">
        <v>0</v>
      </c>
      <c r="AF21" s="81">
        <f t="shared" si="10"/>
        <v>0</v>
      </c>
      <c r="AG21" s="81">
        <v>0</v>
      </c>
      <c r="AH21" s="81">
        <v>0</v>
      </c>
      <c r="AI21" s="81">
        <v>0</v>
      </c>
      <c r="AJ21" s="81">
        <f t="shared" si="11"/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 t="shared" si="12"/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f t="shared" si="13"/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490</v>
      </c>
      <c r="B22" s="126" t="s">
        <v>517</v>
      </c>
      <c r="C22" s="74" t="s">
        <v>518</v>
      </c>
      <c r="D22" s="81">
        <f t="shared" si="2"/>
        <v>7303</v>
      </c>
      <c r="E22" s="81">
        <f t="shared" si="3"/>
        <v>0</v>
      </c>
      <c r="F22" s="81">
        <v>0</v>
      </c>
      <c r="G22" s="81">
        <v>0</v>
      </c>
      <c r="H22" s="81">
        <f t="shared" si="4"/>
        <v>5125</v>
      </c>
      <c r="I22" s="81">
        <v>5125</v>
      </c>
      <c r="J22" s="81"/>
      <c r="K22" s="81">
        <f t="shared" si="5"/>
        <v>2178</v>
      </c>
      <c r="L22" s="81">
        <v>0</v>
      </c>
      <c r="M22" s="81">
        <v>2178</v>
      </c>
      <c r="N22" s="81">
        <f t="shared" si="6"/>
        <v>7302</v>
      </c>
      <c r="O22" s="81">
        <f t="shared" si="7"/>
        <v>5124</v>
      </c>
      <c r="P22" s="81">
        <v>3018</v>
      </c>
      <c r="Q22" s="81">
        <v>0</v>
      </c>
      <c r="R22" s="81">
        <v>0</v>
      </c>
      <c r="S22" s="81">
        <v>2106</v>
      </c>
      <c r="T22" s="81">
        <v>0</v>
      </c>
      <c r="U22" s="81">
        <v>0</v>
      </c>
      <c r="V22" s="81">
        <f t="shared" si="8"/>
        <v>2178</v>
      </c>
      <c r="W22" s="81">
        <v>1728</v>
      </c>
      <c r="X22" s="81">
        <v>0</v>
      </c>
      <c r="Y22" s="81">
        <v>0</v>
      </c>
      <c r="Z22" s="81">
        <v>450</v>
      </c>
      <c r="AA22" s="81">
        <v>0</v>
      </c>
      <c r="AB22" s="81">
        <v>0</v>
      </c>
      <c r="AC22" s="81">
        <f t="shared" si="9"/>
        <v>0</v>
      </c>
      <c r="AD22" s="81">
        <v>0</v>
      </c>
      <c r="AE22" s="81">
        <v>0</v>
      </c>
      <c r="AF22" s="81">
        <f t="shared" si="10"/>
        <v>220</v>
      </c>
      <c r="AG22" s="81">
        <v>220</v>
      </c>
      <c r="AH22" s="81">
        <v>0</v>
      </c>
      <c r="AI22" s="81">
        <v>0</v>
      </c>
      <c r="AJ22" s="81">
        <f t="shared" si="11"/>
        <v>220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220</v>
      </c>
      <c r="AS22" s="81">
        <v>0</v>
      </c>
      <c r="AT22" s="81">
        <f t="shared" si="12"/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f t="shared" si="13"/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490</v>
      </c>
      <c r="B23" s="126" t="s">
        <v>519</v>
      </c>
      <c r="C23" s="74" t="s">
        <v>520</v>
      </c>
      <c r="D23" s="81">
        <f t="shared" si="2"/>
        <v>2954</v>
      </c>
      <c r="E23" s="81">
        <f t="shared" si="3"/>
        <v>0</v>
      </c>
      <c r="F23" s="81">
        <v>0</v>
      </c>
      <c r="G23" s="81">
        <v>0</v>
      </c>
      <c r="H23" s="81">
        <f t="shared" si="4"/>
        <v>2954</v>
      </c>
      <c r="I23" s="81">
        <v>2431</v>
      </c>
      <c r="J23" s="81">
        <v>523</v>
      </c>
      <c r="K23" s="81">
        <f t="shared" si="5"/>
        <v>0</v>
      </c>
      <c r="L23" s="81">
        <v>0</v>
      </c>
      <c r="M23" s="81">
        <v>0</v>
      </c>
      <c r="N23" s="81">
        <f t="shared" si="6"/>
        <v>2954</v>
      </c>
      <c r="O23" s="81">
        <f t="shared" si="7"/>
        <v>2431</v>
      </c>
      <c r="P23" s="81">
        <v>504</v>
      </c>
      <c r="Q23" s="81"/>
      <c r="R23" s="81">
        <v>0</v>
      </c>
      <c r="S23" s="81">
        <v>1927</v>
      </c>
      <c r="T23" s="81">
        <v>0</v>
      </c>
      <c r="U23" s="81">
        <v>0</v>
      </c>
      <c r="V23" s="81">
        <f t="shared" si="8"/>
        <v>523</v>
      </c>
      <c r="W23" s="81">
        <v>0</v>
      </c>
      <c r="X23" s="81">
        <v>0</v>
      </c>
      <c r="Y23" s="81">
        <v>0</v>
      </c>
      <c r="Z23" s="81">
        <v>523</v>
      </c>
      <c r="AA23" s="81">
        <v>0</v>
      </c>
      <c r="AB23" s="81">
        <v>0</v>
      </c>
      <c r="AC23" s="81">
        <f t="shared" si="9"/>
        <v>0</v>
      </c>
      <c r="AD23" s="81">
        <v>0</v>
      </c>
      <c r="AE23" s="81">
        <v>0</v>
      </c>
      <c r="AF23" s="81">
        <f t="shared" si="10"/>
        <v>0</v>
      </c>
      <c r="AG23" s="81">
        <v>0</v>
      </c>
      <c r="AH23" s="81">
        <v>0</v>
      </c>
      <c r="AI23" s="81">
        <v>0</v>
      </c>
      <c r="AJ23" s="81">
        <f t="shared" si="11"/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 t="shared" si="12"/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 t="shared" si="13"/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490</v>
      </c>
      <c r="B24" s="126" t="s">
        <v>521</v>
      </c>
      <c r="C24" s="74" t="s">
        <v>522</v>
      </c>
      <c r="D24" s="81">
        <f t="shared" si="2"/>
        <v>3620</v>
      </c>
      <c r="E24" s="81">
        <f t="shared" si="3"/>
        <v>0</v>
      </c>
      <c r="F24" s="81">
        <v>0</v>
      </c>
      <c r="G24" s="81">
        <v>0</v>
      </c>
      <c r="H24" s="81">
        <f t="shared" si="4"/>
        <v>2309</v>
      </c>
      <c r="I24" s="81">
        <v>2309</v>
      </c>
      <c r="J24" s="81">
        <v>0</v>
      </c>
      <c r="K24" s="81">
        <f t="shared" si="5"/>
        <v>1311</v>
      </c>
      <c r="L24" s="81">
        <v>0</v>
      </c>
      <c r="M24" s="81">
        <v>1311</v>
      </c>
      <c r="N24" s="81">
        <f t="shared" si="6"/>
        <v>3620</v>
      </c>
      <c r="O24" s="81">
        <f t="shared" si="7"/>
        <v>2309</v>
      </c>
      <c r="P24" s="81">
        <v>0</v>
      </c>
      <c r="Q24" s="81">
        <v>0</v>
      </c>
      <c r="R24" s="81">
        <v>0</v>
      </c>
      <c r="S24" s="81">
        <v>2309</v>
      </c>
      <c r="T24" s="81">
        <v>0</v>
      </c>
      <c r="U24" s="81">
        <v>0</v>
      </c>
      <c r="V24" s="81">
        <f t="shared" si="8"/>
        <v>1311</v>
      </c>
      <c r="W24" s="81">
        <v>0</v>
      </c>
      <c r="X24" s="81">
        <v>0</v>
      </c>
      <c r="Y24" s="81">
        <v>0</v>
      </c>
      <c r="Z24" s="81">
        <v>1311</v>
      </c>
      <c r="AA24" s="81">
        <v>0</v>
      </c>
      <c r="AB24" s="81">
        <v>0</v>
      </c>
      <c r="AC24" s="81">
        <f t="shared" si="9"/>
        <v>0</v>
      </c>
      <c r="AD24" s="81">
        <v>0</v>
      </c>
      <c r="AE24" s="81">
        <v>0</v>
      </c>
      <c r="AF24" s="81">
        <f t="shared" si="10"/>
        <v>0</v>
      </c>
      <c r="AG24" s="81">
        <v>0</v>
      </c>
      <c r="AH24" s="81">
        <v>0</v>
      </c>
      <c r="AI24" s="81">
        <v>0</v>
      </c>
      <c r="AJ24" s="81">
        <f t="shared" si="11"/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 t="shared" si="12"/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f t="shared" si="13"/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490</v>
      </c>
      <c r="B25" s="126" t="s">
        <v>523</v>
      </c>
      <c r="C25" s="74" t="s">
        <v>524</v>
      </c>
      <c r="D25" s="81">
        <f t="shared" si="2"/>
        <v>4248</v>
      </c>
      <c r="E25" s="81">
        <f t="shared" si="3"/>
        <v>0</v>
      </c>
      <c r="F25" s="81">
        <v>0</v>
      </c>
      <c r="G25" s="81">
        <v>0</v>
      </c>
      <c r="H25" s="81">
        <f t="shared" si="4"/>
        <v>2941</v>
      </c>
      <c r="I25" s="81">
        <v>2941</v>
      </c>
      <c r="J25" s="81">
        <v>0</v>
      </c>
      <c r="K25" s="81">
        <f t="shared" si="5"/>
        <v>1307</v>
      </c>
      <c r="L25" s="81">
        <v>0</v>
      </c>
      <c r="M25" s="81">
        <v>1307</v>
      </c>
      <c r="N25" s="81">
        <f t="shared" si="6"/>
        <v>4248</v>
      </c>
      <c r="O25" s="81">
        <f t="shared" si="7"/>
        <v>2941</v>
      </c>
      <c r="P25" s="81">
        <v>0</v>
      </c>
      <c r="Q25" s="81">
        <v>0</v>
      </c>
      <c r="R25" s="81">
        <v>0</v>
      </c>
      <c r="S25" s="81">
        <v>2941</v>
      </c>
      <c r="T25" s="81">
        <v>0</v>
      </c>
      <c r="U25" s="81">
        <v>0</v>
      </c>
      <c r="V25" s="81">
        <f t="shared" si="8"/>
        <v>1307</v>
      </c>
      <c r="W25" s="81">
        <v>0</v>
      </c>
      <c r="X25" s="81">
        <v>0</v>
      </c>
      <c r="Y25" s="81">
        <v>0</v>
      </c>
      <c r="Z25" s="81">
        <v>1307</v>
      </c>
      <c r="AA25" s="81">
        <v>0</v>
      </c>
      <c r="AB25" s="81">
        <v>0</v>
      </c>
      <c r="AC25" s="81">
        <f t="shared" si="9"/>
        <v>0</v>
      </c>
      <c r="AD25" s="81">
        <v>0</v>
      </c>
      <c r="AE25" s="81">
        <v>0</v>
      </c>
      <c r="AF25" s="81">
        <f t="shared" si="10"/>
        <v>0</v>
      </c>
      <c r="AG25" s="81">
        <v>0</v>
      </c>
      <c r="AH25" s="81">
        <v>0</v>
      </c>
      <c r="AI25" s="81">
        <v>0</v>
      </c>
      <c r="AJ25" s="81">
        <f t="shared" si="11"/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 t="shared" si="12"/>
        <v>0</v>
      </c>
      <c r="AU25" s="81">
        <v>0</v>
      </c>
      <c r="AV25" s="81">
        <v>0</v>
      </c>
      <c r="AW25" s="81">
        <v>0</v>
      </c>
      <c r="AX25" s="81">
        <v>0</v>
      </c>
      <c r="AY25" s="81">
        <v>0</v>
      </c>
      <c r="AZ25" s="81">
        <f t="shared" si="13"/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490</v>
      </c>
      <c r="B26" s="126" t="s">
        <v>525</v>
      </c>
      <c r="C26" s="74" t="s">
        <v>526</v>
      </c>
      <c r="D26" s="81">
        <f t="shared" si="2"/>
        <v>2340</v>
      </c>
      <c r="E26" s="81">
        <f t="shared" si="3"/>
        <v>0</v>
      </c>
      <c r="F26" s="81">
        <v>0</v>
      </c>
      <c r="G26" s="81">
        <v>0</v>
      </c>
      <c r="H26" s="81">
        <f t="shared" si="4"/>
        <v>0</v>
      </c>
      <c r="I26" s="81">
        <v>0</v>
      </c>
      <c r="J26" s="81">
        <v>0</v>
      </c>
      <c r="K26" s="81">
        <f t="shared" si="5"/>
        <v>2340</v>
      </c>
      <c r="L26" s="81">
        <v>1927</v>
      </c>
      <c r="M26" s="81">
        <v>413</v>
      </c>
      <c r="N26" s="81">
        <f t="shared" si="6"/>
        <v>2340</v>
      </c>
      <c r="O26" s="81">
        <f t="shared" si="7"/>
        <v>1927</v>
      </c>
      <c r="P26" s="81">
        <v>832</v>
      </c>
      <c r="Q26" s="81">
        <v>0</v>
      </c>
      <c r="R26" s="81">
        <v>0</v>
      </c>
      <c r="S26" s="81">
        <v>1095</v>
      </c>
      <c r="T26" s="81">
        <v>0</v>
      </c>
      <c r="U26" s="81">
        <v>0</v>
      </c>
      <c r="V26" s="81">
        <f t="shared" si="8"/>
        <v>413</v>
      </c>
      <c r="W26" s="81">
        <v>226</v>
      </c>
      <c r="X26" s="81">
        <v>0</v>
      </c>
      <c r="Y26" s="81">
        <v>0</v>
      </c>
      <c r="Z26" s="81">
        <v>187</v>
      </c>
      <c r="AA26" s="81">
        <v>0</v>
      </c>
      <c r="AB26" s="81">
        <v>0</v>
      </c>
      <c r="AC26" s="81">
        <f t="shared" si="9"/>
        <v>0</v>
      </c>
      <c r="AD26" s="81">
        <v>0</v>
      </c>
      <c r="AE26" s="81">
        <v>0</v>
      </c>
      <c r="AF26" s="81">
        <f t="shared" si="10"/>
        <v>3</v>
      </c>
      <c r="AG26" s="81">
        <v>3</v>
      </c>
      <c r="AH26" s="81">
        <v>0</v>
      </c>
      <c r="AI26" s="81">
        <v>0</v>
      </c>
      <c r="AJ26" s="81">
        <f t="shared" si="11"/>
        <v>61</v>
      </c>
      <c r="AK26" s="81">
        <v>24</v>
      </c>
      <c r="AL26" s="81">
        <v>0</v>
      </c>
      <c r="AM26" s="81">
        <v>0</v>
      </c>
      <c r="AN26" s="81">
        <v>37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f t="shared" si="12"/>
        <v>3</v>
      </c>
      <c r="AU26" s="81">
        <v>3</v>
      </c>
      <c r="AV26" s="81">
        <v>0</v>
      </c>
      <c r="AW26" s="81">
        <v>0</v>
      </c>
      <c r="AX26" s="81">
        <v>0</v>
      </c>
      <c r="AY26" s="81">
        <v>0</v>
      </c>
      <c r="AZ26" s="81">
        <f t="shared" si="13"/>
        <v>37</v>
      </c>
      <c r="BA26" s="81">
        <v>37</v>
      </c>
      <c r="BB26" s="81">
        <v>0</v>
      </c>
      <c r="BC26" s="81">
        <v>0</v>
      </c>
    </row>
    <row r="27" spans="1:55" s="65" customFormat="1" ht="12" customHeight="1">
      <c r="A27" s="74" t="s">
        <v>490</v>
      </c>
      <c r="B27" s="126" t="s">
        <v>527</v>
      </c>
      <c r="C27" s="74" t="s">
        <v>528</v>
      </c>
      <c r="D27" s="81">
        <f t="shared" si="2"/>
        <v>2723</v>
      </c>
      <c r="E27" s="81">
        <f t="shared" si="3"/>
        <v>0</v>
      </c>
      <c r="F27" s="81">
        <v>0</v>
      </c>
      <c r="G27" s="81">
        <v>0</v>
      </c>
      <c r="H27" s="81">
        <f t="shared" si="4"/>
        <v>2723</v>
      </c>
      <c r="I27" s="81">
        <v>815</v>
      </c>
      <c r="J27" s="81">
        <v>1908</v>
      </c>
      <c r="K27" s="81">
        <f t="shared" si="5"/>
        <v>0</v>
      </c>
      <c r="L27" s="81">
        <v>0</v>
      </c>
      <c r="M27" s="81">
        <v>0</v>
      </c>
      <c r="N27" s="81">
        <f t="shared" si="6"/>
        <v>2723</v>
      </c>
      <c r="O27" s="81">
        <f t="shared" si="7"/>
        <v>815</v>
      </c>
      <c r="P27" s="81">
        <v>0</v>
      </c>
      <c r="Q27" s="81">
        <v>0</v>
      </c>
      <c r="R27" s="81">
        <v>0</v>
      </c>
      <c r="S27" s="81">
        <v>815</v>
      </c>
      <c r="T27" s="81">
        <v>0</v>
      </c>
      <c r="U27" s="81">
        <v>0</v>
      </c>
      <c r="V27" s="81">
        <f t="shared" si="8"/>
        <v>1908</v>
      </c>
      <c r="W27" s="81">
        <v>0</v>
      </c>
      <c r="X27" s="81">
        <v>0</v>
      </c>
      <c r="Y27" s="81">
        <v>0</v>
      </c>
      <c r="Z27" s="81">
        <v>1908</v>
      </c>
      <c r="AA27" s="81">
        <v>0</v>
      </c>
      <c r="AB27" s="81">
        <v>0</v>
      </c>
      <c r="AC27" s="81">
        <f t="shared" si="9"/>
        <v>0</v>
      </c>
      <c r="AD27" s="81">
        <v>0</v>
      </c>
      <c r="AE27" s="81">
        <v>0</v>
      </c>
      <c r="AF27" s="81">
        <f t="shared" si="10"/>
        <v>0</v>
      </c>
      <c r="AG27" s="81">
        <v>0</v>
      </c>
      <c r="AH27" s="81">
        <v>0</v>
      </c>
      <c r="AI27" s="81">
        <v>0</v>
      </c>
      <c r="AJ27" s="81">
        <f t="shared" si="11"/>
        <v>0</v>
      </c>
      <c r="AK27" s="81">
        <v>0</v>
      </c>
      <c r="AL27" s="81">
        <v>0</v>
      </c>
      <c r="AM27" s="81">
        <v>0</v>
      </c>
      <c r="AN27" s="81"/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 t="shared" si="12"/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f t="shared" si="13"/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490</v>
      </c>
      <c r="B28" s="126" t="s">
        <v>529</v>
      </c>
      <c r="C28" s="74" t="s">
        <v>530</v>
      </c>
      <c r="D28" s="81">
        <f t="shared" si="2"/>
        <v>3063</v>
      </c>
      <c r="E28" s="81">
        <f t="shared" si="3"/>
        <v>0</v>
      </c>
      <c r="F28" s="81">
        <v>0</v>
      </c>
      <c r="G28" s="81">
        <v>0</v>
      </c>
      <c r="H28" s="81">
        <f t="shared" si="4"/>
        <v>3063</v>
      </c>
      <c r="I28" s="81">
        <v>1150</v>
      </c>
      <c r="J28" s="81">
        <v>1913</v>
      </c>
      <c r="K28" s="81">
        <f t="shared" si="5"/>
        <v>0</v>
      </c>
      <c r="L28" s="81">
        <v>0</v>
      </c>
      <c r="M28" s="81">
        <v>0</v>
      </c>
      <c r="N28" s="81">
        <f t="shared" si="6"/>
        <v>3063</v>
      </c>
      <c r="O28" s="81">
        <f t="shared" si="7"/>
        <v>1150</v>
      </c>
      <c r="P28" s="81">
        <v>1150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 t="shared" si="8"/>
        <v>1913</v>
      </c>
      <c r="W28" s="81">
        <v>1913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 t="shared" si="9"/>
        <v>0</v>
      </c>
      <c r="AD28" s="81">
        <v>0</v>
      </c>
      <c r="AE28" s="81">
        <v>0</v>
      </c>
      <c r="AF28" s="81">
        <f t="shared" si="10"/>
        <v>11</v>
      </c>
      <c r="AG28" s="81">
        <v>11</v>
      </c>
      <c r="AH28" s="81">
        <v>0</v>
      </c>
      <c r="AI28" s="81">
        <v>0</v>
      </c>
      <c r="AJ28" s="81">
        <f t="shared" si="11"/>
        <v>350</v>
      </c>
      <c r="AK28" s="81">
        <v>350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 t="shared" si="12"/>
        <v>11</v>
      </c>
      <c r="AU28" s="81">
        <v>11</v>
      </c>
      <c r="AV28" s="81">
        <v>0</v>
      </c>
      <c r="AW28" s="81">
        <v>0</v>
      </c>
      <c r="AX28" s="81">
        <v>0</v>
      </c>
      <c r="AY28" s="81">
        <v>0</v>
      </c>
      <c r="AZ28" s="81">
        <f t="shared" si="13"/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490</v>
      </c>
      <c r="B29" s="126" t="s">
        <v>531</v>
      </c>
      <c r="C29" s="74" t="s">
        <v>532</v>
      </c>
      <c r="D29" s="81">
        <f t="shared" si="2"/>
        <v>2495</v>
      </c>
      <c r="E29" s="81">
        <f t="shared" si="3"/>
        <v>0</v>
      </c>
      <c r="F29" s="81">
        <v>0</v>
      </c>
      <c r="G29" s="81">
        <v>0</v>
      </c>
      <c r="H29" s="81">
        <f t="shared" si="4"/>
        <v>0</v>
      </c>
      <c r="I29" s="81">
        <v>0</v>
      </c>
      <c r="J29" s="81">
        <v>0</v>
      </c>
      <c r="K29" s="81">
        <f t="shared" si="5"/>
        <v>2495</v>
      </c>
      <c r="L29" s="81">
        <v>2080</v>
      </c>
      <c r="M29" s="81">
        <v>415</v>
      </c>
      <c r="N29" s="81">
        <f t="shared" si="6"/>
        <v>2495</v>
      </c>
      <c r="O29" s="81">
        <f t="shared" si="7"/>
        <v>2080</v>
      </c>
      <c r="P29" s="81">
        <v>0</v>
      </c>
      <c r="Q29" s="81">
        <v>0</v>
      </c>
      <c r="R29" s="81">
        <v>0</v>
      </c>
      <c r="S29" s="81">
        <v>2080</v>
      </c>
      <c r="T29" s="81">
        <v>0</v>
      </c>
      <c r="U29" s="81">
        <v>0</v>
      </c>
      <c r="V29" s="81">
        <f t="shared" si="8"/>
        <v>415</v>
      </c>
      <c r="W29" s="81">
        <v>0</v>
      </c>
      <c r="X29" s="81">
        <v>0</v>
      </c>
      <c r="Y29" s="81">
        <v>0</v>
      </c>
      <c r="Z29" s="81">
        <v>415</v>
      </c>
      <c r="AA29" s="81">
        <v>0</v>
      </c>
      <c r="AB29" s="81">
        <v>0</v>
      </c>
      <c r="AC29" s="81">
        <f t="shared" si="9"/>
        <v>0</v>
      </c>
      <c r="AD29" s="81">
        <v>0</v>
      </c>
      <c r="AE29" s="81">
        <v>0</v>
      </c>
      <c r="AF29" s="81">
        <f t="shared" si="10"/>
        <v>0</v>
      </c>
      <c r="AG29" s="81">
        <v>0</v>
      </c>
      <c r="AH29" s="81">
        <v>0</v>
      </c>
      <c r="AI29" s="81">
        <v>0</v>
      </c>
      <c r="AJ29" s="81">
        <f t="shared" si="11"/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f t="shared" si="12"/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f t="shared" si="13"/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490</v>
      </c>
      <c r="B30" s="126" t="s">
        <v>533</v>
      </c>
      <c r="C30" s="74" t="s">
        <v>534</v>
      </c>
      <c r="D30" s="81">
        <f t="shared" si="2"/>
        <v>12747</v>
      </c>
      <c r="E30" s="81">
        <f t="shared" si="3"/>
        <v>0</v>
      </c>
      <c r="F30" s="81">
        <v>0</v>
      </c>
      <c r="G30" s="81">
        <v>0</v>
      </c>
      <c r="H30" s="81">
        <f t="shared" si="4"/>
        <v>12747</v>
      </c>
      <c r="I30" s="81">
        <v>11936</v>
      </c>
      <c r="J30" s="81">
        <v>811</v>
      </c>
      <c r="K30" s="81">
        <f t="shared" si="5"/>
        <v>0</v>
      </c>
      <c r="L30" s="81">
        <v>0</v>
      </c>
      <c r="M30" s="81">
        <v>0</v>
      </c>
      <c r="N30" s="81">
        <f t="shared" si="6"/>
        <v>12747</v>
      </c>
      <c r="O30" s="81">
        <f t="shared" si="7"/>
        <v>11936</v>
      </c>
      <c r="P30" s="81">
        <v>11936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 t="shared" si="8"/>
        <v>811</v>
      </c>
      <c r="W30" s="81">
        <v>811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 t="shared" si="9"/>
        <v>0</v>
      </c>
      <c r="AD30" s="81">
        <v>0</v>
      </c>
      <c r="AE30" s="81">
        <v>0</v>
      </c>
      <c r="AF30" s="81">
        <f t="shared" si="10"/>
        <v>254</v>
      </c>
      <c r="AG30" s="81">
        <v>254</v>
      </c>
      <c r="AH30" s="81">
        <v>0</v>
      </c>
      <c r="AI30" s="81">
        <v>0</v>
      </c>
      <c r="AJ30" s="81">
        <f t="shared" si="11"/>
        <v>254</v>
      </c>
      <c r="AK30" s="81">
        <v>0</v>
      </c>
      <c r="AL30" s="81">
        <v>0</v>
      </c>
      <c r="AM30" s="81">
        <v>18</v>
      </c>
      <c r="AN30" s="81">
        <v>0</v>
      </c>
      <c r="AO30" s="81">
        <v>0</v>
      </c>
      <c r="AP30" s="81">
        <v>0</v>
      </c>
      <c r="AQ30" s="81">
        <v>0</v>
      </c>
      <c r="AR30" s="81">
        <v>236</v>
      </c>
      <c r="AS30" s="81">
        <v>0</v>
      </c>
      <c r="AT30" s="81">
        <f t="shared" si="12"/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f t="shared" si="13"/>
        <v>0</v>
      </c>
      <c r="BA30" s="81"/>
      <c r="BB30" s="81">
        <v>0</v>
      </c>
      <c r="BC30" s="81">
        <v>0</v>
      </c>
    </row>
    <row r="31" spans="1:55" s="65" customFormat="1" ht="12" customHeight="1">
      <c r="A31" s="74" t="s">
        <v>490</v>
      </c>
      <c r="B31" s="126" t="s">
        <v>535</v>
      </c>
      <c r="C31" s="74" t="s">
        <v>536</v>
      </c>
      <c r="D31" s="81">
        <f t="shared" si="2"/>
        <v>3354</v>
      </c>
      <c r="E31" s="81">
        <f t="shared" si="3"/>
        <v>0</v>
      </c>
      <c r="F31" s="81">
        <v>0</v>
      </c>
      <c r="G31" s="81">
        <v>0</v>
      </c>
      <c r="H31" s="81">
        <f t="shared" si="4"/>
        <v>3354</v>
      </c>
      <c r="I31" s="81">
        <v>2130</v>
      </c>
      <c r="J31" s="81">
        <v>1224</v>
      </c>
      <c r="K31" s="81">
        <f t="shared" si="5"/>
        <v>0</v>
      </c>
      <c r="L31" s="81">
        <v>0</v>
      </c>
      <c r="M31" s="81">
        <v>0</v>
      </c>
      <c r="N31" s="81">
        <f t="shared" si="6"/>
        <v>3354</v>
      </c>
      <c r="O31" s="81">
        <f t="shared" si="7"/>
        <v>2130</v>
      </c>
      <c r="P31" s="81">
        <v>0</v>
      </c>
      <c r="Q31" s="81">
        <v>0</v>
      </c>
      <c r="R31" s="81">
        <v>0</v>
      </c>
      <c r="S31" s="81">
        <v>2130</v>
      </c>
      <c r="T31" s="81">
        <v>0</v>
      </c>
      <c r="U31" s="81">
        <v>0</v>
      </c>
      <c r="V31" s="81">
        <f t="shared" si="8"/>
        <v>1224</v>
      </c>
      <c r="W31" s="81">
        <v>0</v>
      </c>
      <c r="X31" s="81">
        <v>0</v>
      </c>
      <c r="Y31" s="81">
        <v>0</v>
      </c>
      <c r="Z31" s="81">
        <v>1224</v>
      </c>
      <c r="AA31" s="81">
        <v>0</v>
      </c>
      <c r="AB31" s="81">
        <v>0</v>
      </c>
      <c r="AC31" s="81">
        <f t="shared" si="9"/>
        <v>0</v>
      </c>
      <c r="AD31" s="81">
        <v>0</v>
      </c>
      <c r="AE31" s="81">
        <v>0</v>
      </c>
      <c r="AF31" s="81">
        <f t="shared" si="10"/>
        <v>0</v>
      </c>
      <c r="AG31" s="81">
        <v>0</v>
      </c>
      <c r="AH31" s="81">
        <v>0</v>
      </c>
      <c r="AI31" s="81">
        <v>0</v>
      </c>
      <c r="AJ31" s="81">
        <f t="shared" si="11"/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f t="shared" si="12"/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f t="shared" si="13"/>
        <v>0</v>
      </c>
      <c r="BA31" s="81">
        <v>0</v>
      </c>
      <c r="BB31" s="81">
        <v>0</v>
      </c>
      <c r="BC31" s="81">
        <v>0</v>
      </c>
    </row>
    <row r="32" spans="1:55" s="65" customFormat="1" ht="12" customHeight="1">
      <c r="A32" s="74" t="s">
        <v>490</v>
      </c>
      <c r="B32" s="126" t="s">
        <v>537</v>
      </c>
      <c r="C32" s="74" t="s">
        <v>538</v>
      </c>
      <c r="D32" s="81">
        <f t="shared" si="2"/>
        <v>2727</v>
      </c>
      <c r="E32" s="81">
        <f t="shared" si="3"/>
        <v>0</v>
      </c>
      <c r="F32" s="81">
        <v>0</v>
      </c>
      <c r="G32" s="81">
        <v>0</v>
      </c>
      <c r="H32" s="81">
        <f t="shared" si="4"/>
        <v>2727</v>
      </c>
      <c r="I32" s="81">
        <v>1864</v>
      </c>
      <c r="J32" s="81">
        <v>863</v>
      </c>
      <c r="K32" s="81">
        <f t="shared" si="5"/>
        <v>0</v>
      </c>
      <c r="L32" s="81">
        <v>0</v>
      </c>
      <c r="M32" s="81">
        <v>0</v>
      </c>
      <c r="N32" s="81">
        <f t="shared" si="6"/>
        <v>2727</v>
      </c>
      <c r="O32" s="81">
        <f t="shared" si="7"/>
        <v>1864</v>
      </c>
      <c r="P32" s="81">
        <v>1864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 t="shared" si="8"/>
        <v>863</v>
      </c>
      <c r="W32" s="81">
        <v>863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 t="shared" si="9"/>
        <v>0</v>
      </c>
      <c r="AD32" s="81">
        <v>0</v>
      </c>
      <c r="AE32" s="81">
        <v>0</v>
      </c>
      <c r="AF32" s="81">
        <f t="shared" si="10"/>
        <v>0</v>
      </c>
      <c r="AG32" s="81">
        <v>0</v>
      </c>
      <c r="AH32" s="81">
        <v>0</v>
      </c>
      <c r="AI32" s="81">
        <v>0</v>
      </c>
      <c r="AJ32" s="81">
        <f t="shared" si="11"/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f t="shared" si="12"/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f t="shared" si="13"/>
        <v>0</v>
      </c>
      <c r="BA32" s="81">
        <v>0</v>
      </c>
      <c r="BB32" s="81">
        <v>0</v>
      </c>
      <c r="BC32" s="81">
        <v>0</v>
      </c>
    </row>
    <row r="33" spans="1:55" s="65" customFormat="1" ht="12" customHeight="1">
      <c r="A33" s="74" t="s">
        <v>490</v>
      </c>
      <c r="B33" s="126" t="s">
        <v>539</v>
      </c>
      <c r="C33" s="74" t="s">
        <v>540</v>
      </c>
      <c r="D33" s="81">
        <f t="shared" si="2"/>
        <v>1893</v>
      </c>
      <c r="E33" s="81">
        <f t="shared" si="3"/>
        <v>0</v>
      </c>
      <c r="F33" s="81">
        <v>0</v>
      </c>
      <c r="G33" s="81">
        <v>0</v>
      </c>
      <c r="H33" s="81">
        <f t="shared" si="4"/>
        <v>1006</v>
      </c>
      <c r="I33" s="81">
        <v>1006</v>
      </c>
      <c r="J33" s="81">
        <v>0</v>
      </c>
      <c r="K33" s="81">
        <f t="shared" si="5"/>
        <v>887</v>
      </c>
      <c r="L33" s="81">
        <v>0</v>
      </c>
      <c r="M33" s="81">
        <v>887</v>
      </c>
      <c r="N33" s="81">
        <f t="shared" si="6"/>
        <v>1893</v>
      </c>
      <c r="O33" s="81">
        <f t="shared" si="7"/>
        <v>1006</v>
      </c>
      <c r="P33" s="81">
        <v>1006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f t="shared" si="8"/>
        <v>887</v>
      </c>
      <c r="W33" s="81">
        <v>887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f t="shared" si="9"/>
        <v>0</v>
      </c>
      <c r="AD33" s="81">
        <v>0</v>
      </c>
      <c r="AE33" s="81">
        <v>0</v>
      </c>
      <c r="AF33" s="81">
        <f t="shared" si="10"/>
        <v>37</v>
      </c>
      <c r="AG33" s="81">
        <v>37</v>
      </c>
      <c r="AH33" s="81">
        <v>0</v>
      </c>
      <c r="AI33" s="81">
        <v>0</v>
      </c>
      <c r="AJ33" s="81">
        <f t="shared" si="11"/>
        <v>37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37</v>
      </c>
      <c r="AS33" s="81">
        <v>0</v>
      </c>
      <c r="AT33" s="81">
        <f t="shared" si="12"/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f t="shared" si="13"/>
        <v>0</v>
      </c>
      <c r="BA33" s="81">
        <v>0</v>
      </c>
      <c r="BB33" s="81">
        <v>0</v>
      </c>
      <c r="BC33" s="81">
        <v>0</v>
      </c>
    </row>
    <row r="34" spans="1:55" s="65" customFormat="1" ht="12" customHeight="1">
      <c r="A34" s="74" t="s">
        <v>490</v>
      </c>
      <c r="B34" s="126" t="s">
        <v>541</v>
      </c>
      <c r="C34" s="74" t="s">
        <v>542</v>
      </c>
      <c r="D34" s="81">
        <f t="shared" si="2"/>
        <v>231</v>
      </c>
      <c r="E34" s="81">
        <f t="shared" si="3"/>
        <v>0</v>
      </c>
      <c r="F34" s="81">
        <v>0</v>
      </c>
      <c r="G34" s="81">
        <v>0</v>
      </c>
      <c r="H34" s="81">
        <f t="shared" si="4"/>
        <v>0</v>
      </c>
      <c r="I34" s="81">
        <v>0</v>
      </c>
      <c r="J34" s="81">
        <v>0</v>
      </c>
      <c r="K34" s="81">
        <f t="shared" si="5"/>
        <v>231</v>
      </c>
      <c r="L34" s="81">
        <v>196</v>
      </c>
      <c r="M34" s="81">
        <v>35</v>
      </c>
      <c r="N34" s="81">
        <f t="shared" si="6"/>
        <v>231</v>
      </c>
      <c r="O34" s="81">
        <f t="shared" si="7"/>
        <v>196</v>
      </c>
      <c r="P34" s="81">
        <v>196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f t="shared" si="8"/>
        <v>35</v>
      </c>
      <c r="W34" s="81">
        <v>35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f t="shared" si="9"/>
        <v>0</v>
      </c>
      <c r="AD34" s="81">
        <v>0</v>
      </c>
      <c r="AE34" s="81">
        <v>0</v>
      </c>
      <c r="AF34" s="81">
        <f t="shared" si="10"/>
        <v>5</v>
      </c>
      <c r="AG34" s="81">
        <v>5</v>
      </c>
      <c r="AH34" s="81">
        <v>0</v>
      </c>
      <c r="AI34" s="81">
        <v>0</v>
      </c>
      <c r="AJ34" s="81">
        <f t="shared" si="11"/>
        <v>5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5</v>
      </c>
      <c r="AS34" s="81">
        <v>0</v>
      </c>
      <c r="AT34" s="81">
        <f t="shared" si="12"/>
        <v>0</v>
      </c>
      <c r="AU34" s="81">
        <v>0</v>
      </c>
      <c r="AV34" s="81">
        <v>0</v>
      </c>
      <c r="AW34" s="81">
        <v>0</v>
      </c>
      <c r="AX34" s="81">
        <v>0</v>
      </c>
      <c r="AY34" s="81">
        <v>0</v>
      </c>
      <c r="AZ34" s="81">
        <f t="shared" si="13"/>
        <v>0</v>
      </c>
      <c r="BA34" s="81">
        <v>0</v>
      </c>
      <c r="BB34" s="81">
        <v>0</v>
      </c>
      <c r="BC34" s="81">
        <v>0</v>
      </c>
    </row>
    <row r="35" spans="1:55" s="65" customFormat="1" ht="12" customHeight="1">
      <c r="A35" s="74" t="s">
        <v>490</v>
      </c>
      <c r="B35" s="126" t="s">
        <v>543</v>
      </c>
      <c r="C35" s="74" t="s">
        <v>544</v>
      </c>
      <c r="D35" s="81">
        <f t="shared" si="2"/>
        <v>3619</v>
      </c>
      <c r="E35" s="81">
        <f t="shared" si="3"/>
        <v>0</v>
      </c>
      <c r="F35" s="81">
        <v>0</v>
      </c>
      <c r="G35" s="81">
        <v>0</v>
      </c>
      <c r="H35" s="81">
        <f t="shared" si="4"/>
        <v>3619</v>
      </c>
      <c r="I35" s="81">
        <v>1446</v>
      </c>
      <c r="J35" s="81">
        <v>2173</v>
      </c>
      <c r="K35" s="81">
        <f t="shared" si="5"/>
        <v>0</v>
      </c>
      <c r="L35" s="81">
        <v>0</v>
      </c>
      <c r="M35" s="81">
        <v>0</v>
      </c>
      <c r="N35" s="81">
        <f t="shared" si="6"/>
        <v>3619</v>
      </c>
      <c r="O35" s="81">
        <f t="shared" si="7"/>
        <v>1446</v>
      </c>
      <c r="P35" s="81">
        <v>1446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f t="shared" si="8"/>
        <v>2173</v>
      </c>
      <c r="W35" s="81">
        <v>2173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f t="shared" si="9"/>
        <v>0</v>
      </c>
      <c r="AD35" s="81">
        <v>0</v>
      </c>
      <c r="AE35" s="81">
        <v>0</v>
      </c>
      <c r="AF35" s="81">
        <f t="shared" si="10"/>
        <v>98</v>
      </c>
      <c r="AG35" s="81">
        <v>98</v>
      </c>
      <c r="AH35" s="81">
        <v>0</v>
      </c>
      <c r="AI35" s="81">
        <v>0</v>
      </c>
      <c r="AJ35" s="81">
        <f t="shared" si="11"/>
        <v>98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98</v>
      </c>
      <c r="AR35" s="81">
        <v>0</v>
      </c>
      <c r="AS35" s="81">
        <v>0</v>
      </c>
      <c r="AT35" s="81">
        <f t="shared" si="12"/>
        <v>0</v>
      </c>
      <c r="AU35" s="81">
        <v>0</v>
      </c>
      <c r="AV35" s="81">
        <v>0</v>
      </c>
      <c r="AW35" s="81">
        <v>0</v>
      </c>
      <c r="AX35" s="81">
        <v>0</v>
      </c>
      <c r="AY35" s="81">
        <v>0</v>
      </c>
      <c r="AZ35" s="81">
        <f t="shared" si="13"/>
        <v>0</v>
      </c>
      <c r="BA35" s="81">
        <v>0</v>
      </c>
      <c r="BB35" s="81">
        <v>0</v>
      </c>
      <c r="BC35" s="81">
        <v>0</v>
      </c>
    </row>
    <row r="36" spans="1:55" s="65" customFormat="1" ht="12" customHeight="1">
      <c r="A36" s="74" t="s">
        <v>490</v>
      </c>
      <c r="B36" s="126" t="s">
        <v>545</v>
      </c>
      <c r="C36" s="74" t="s">
        <v>546</v>
      </c>
      <c r="D36" s="81">
        <f t="shared" si="2"/>
        <v>5977</v>
      </c>
      <c r="E36" s="81">
        <f t="shared" si="3"/>
        <v>0</v>
      </c>
      <c r="F36" s="81">
        <v>0</v>
      </c>
      <c r="G36" s="81">
        <v>0</v>
      </c>
      <c r="H36" s="81">
        <f t="shared" si="4"/>
        <v>0</v>
      </c>
      <c r="I36" s="81">
        <v>0</v>
      </c>
      <c r="J36" s="81">
        <v>0</v>
      </c>
      <c r="K36" s="81">
        <f t="shared" si="5"/>
        <v>5977</v>
      </c>
      <c r="L36" s="81">
        <v>4129</v>
      </c>
      <c r="M36" s="81">
        <v>1848</v>
      </c>
      <c r="N36" s="81">
        <f t="shared" si="6"/>
        <v>5977</v>
      </c>
      <c r="O36" s="81">
        <f t="shared" si="7"/>
        <v>4129</v>
      </c>
      <c r="P36" s="81">
        <v>4129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f t="shared" si="8"/>
        <v>1848</v>
      </c>
      <c r="W36" s="81">
        <v>1848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f t="shared" si="9"/>
        <v>0</v>
      </c>
      <c r="AD36" s="81">
        <v>0</v>
      </c>
      <c r="AE36" s="81">
        <v>0</v>
      </c>
      <c r="AF36" s="81">
        <f t="shared" si="10"/>
        <v>21</v>
      </c>
      <c r="AG36" s="81">
        <v>21</v>
      </c>
      <c r="AH36" s="81">
        <v>0</v>
      </c>
      <c r="AI36" s="81">
        <v>0</v>
      </c>
      <c r="AJ36" s="81">
        <f t="shared" si="11"/>
        <v>21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21</v>
      </c>
      <c r="AS36" s="81">
        <v>0</v>
      </c>
      <c r="AT36" s="81">
        <f t="shared" si="12"/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1">
        <f t="shared" si="13"/>
        <v>245</v>
      </c>
      <c r="BA36" s="81">
        <v>245</v>
      </c>
      <c r="BB36" s="81">
        <v>0</v>
      </c>
      <c r="BC36" s="81">
        <v>0</v>
      </c>
    </row>
    <row r="37" spans="1:55" s="65" customFormat="1" ht="12" customHeight="1">
      <c r="A37" s="74" t="s">
        <v>490</v>
      </c>
      <c r="B37" s="126" t="s">
        <v>547</v>
      </c>
      <c r="C37" s="74" t="s">
        <v>548</v>
      </c>
      <c r="D37" s="81">
        <f t="shared" si="2"/>
        <v>9712</v>
      </c>
      <c r="E37" s="81">
        <f t="shared" si="3"/>
        <v>0</v>
      </c>
      <c r="F37" s="81">
        <v>0</v>
      </c>
      <c r="G37" s="81">
        <v>0</v>
      </c>
      <c r="H37" s="81">
        <f t="shared" si="4"/>
        <v>5415</v>
      </c>
      <c r="I37" s="81">
        <v>5415</v>
      </c>
      <c r="J37" s="81">
        <v>0</v>
      </c>
      <c r="K37" s="81">
        <f t="shared" si="5"/>
        <v>4297</v>
      </c>
      <c r="L37" s="81">
        <v>0</v>
      </c>
      <c r="M37" s="81">
        <v>4297</v>
      </c>
      <c r="N37" s="81">
        <f t="shared" si="6"/>
        <v>9712</v>
      </c>
      <c r="O37" s="81">
        <f t="shared" si="7"/>
        <v>5415</v>
      </c>
      <c r="P37" s="81">
        <v>0</v>
      </c>
      <c r="Q37" s="81">
        <v>0</v>
      </c>
      <c r="R37" s="81">
        <v>0</v>
      </c>
      <c r="S37" s="81">
        <v>5415</v>
      </c>
      <c r="T37" s="81">
        <v>0</v>
      </c>
      <c r="U37" s="81">
        <v>0</v>
      </c>
      <c r="V37" s="81">
        <f t="shared" si="8"/>
        <v>4297</v>
      </c>
      <c r="W37" s="81">
        <v>0</v>
      </c>
      <c r="X37" s="81">
        <v>0</v>
      </c>
      <c r="Y37" s="81">
        <v>0</v>
      </c>
      <c r="Z37" s="81">
        <v>4297</v>
      </c>
      <c r="AA37" s="81">
        <v>0</v>
      </c>
      <c r="AB37" s="81">
        <v>0</v>
      </c>
      <c r="AC37" s="81">
        <f t="shared" si="9"/>
        <v>0</v>
      </c>
      <c r="AD37" s="81">
        <v>0</v>
      </c>
      <c r="AE37" s="81">
        <v>0</v>
      </c>
      <c r="AF37" s="81">
        <f t="shared" si="10"/>
        <v>0</v>
      </c>
      <c r="AG37" s="81">
        <v>0</v>
      </c>
      <c r="AH37" s="81">
        <v>0</v>
      </c>
      <c r="AI37" s="81">
        <v>0</v>
      </c>
      <c r="AJ37" s="81">
        <f t="shared" si="11"/>
        <v>0</v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f t="shared" si="12"/>
        <v>0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f t="shared" si="13"/>
        <v>0</v>
      </c>
      <c r="BA37" s="81">
        <v>0</v>
      </c>
      <c r="BB37" s="81">
        <v>0</v>
      </c>
      <c r="BC37" s="81">
        <v>0</v>
      </c>
    </row>
    <row r="38" spans="1:55" s="65" customFormat="1" ht="12" customHeight="1">
      <c r="A38" s="74" t="s">
        <v>490</v>
      </c>
      <c r="B38" s="126" t="s">
        <v>549</v>
      </c>
      <c r="C38" s="74" t="s">
        <v>550</v>
      </c>
      <c r="D38" s="81">
        <f t="shared" si="2"/>
        <v>4148</v>
      </c>
      <c r="E38" s="81">
        <f t="shared" si="3"/>
        <v>0</v>
      </c>
      <c r="F38" s="81">
        <v>0</v>
      </c>
      <c r="G38" s="81">
        <v>0</v>
      </c>
      <c r="H38" s="81">
        <f t="shared" si="4"/>
        <v>2852</v>
      </c>
      <c r="I38" s="81">
        <v>2852</v>
      </c>
      <c r="J38" s="81">
        <v>0</v>
      </c>
      <c r="K38" s="81">
        <f t="shared" si="5"/>
        <v>1296</v>
      </c>
      <c r="L38" s="81">
        <v>0</v>
      </c>
      <c r="M38" s="81">
        <v>1296</v>
      </c>
      <c r="N38" s="81">
        <f t="shared" si="6"/>
        <v>4148</v>
      </c>
      <c r="O38" s="81">
        <f t="shared" si="7"/>
        <v>2852</v>
      </c>
      <c r="P38" s="81">
        <v>2852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f t="shared" si="8"/>
        <v>1296</v>
      </c>
      <c r="W38" s="81">
        <v>1296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f t="shared" si="9"/>
        <v>0</v>
      </c>
      <c r="AD38" s="81">
        <v>0</v>
      </c>
      <c r="AE38" s="81">
        <v>0</v>
      </c>
      <c r="AF38" s="81">
        <f t="shared" si="10"/>
        <v>0</v>
      </c>
      <c r="AG38" s="81">
        <v>0</v>
      </c>
      <c r="AH38" s="81">
        <v>0</v>
      </c>
      <c r="AI38" s="81">
        <v>0</v>
      </c>
      <c r="AJ38" s="81">
        <f t="shared" si="11"/>
        <v>0</v>
      </c>
      <c r="AK38" s="81">
        <v>0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T38" s="81">
        <f t="shared" si="12"/>
        <v>0</v>
      </c>
      <c r="AU38" s="81">
        <v>0</v>
      </c>
      <c r="AV38" s="81">
        <v>0</v>
      </c>
      <c r="AW38" s="81">
        <v>0</v>
      </c>
      <c r="AX38" s="81">
        <v>0</v>
      </c>
      <c r="AY38" s="81">
        <v>0</v>
      </c>
      <c r="AZ38" s="81">
        <f t="shared" si="13"/>
        <v>0</v>
      </c>
      <c r="BA38" s="81">
        <v>0</v>
      </c>
      <c r="BB38" s="81">
        <v>0</v>
      </c>
      <c r="BC38" s="81">
        <v>0</v>
      </c>
    </row>
    <row r="39" spans="1:55" s="65" customFormat="1" ht="12" customHeight="1">
      <c r="A39" s="74" t="s">
        <v>490</v>
      </c>
      <c r="B39" s="126" t="s">
        <v>551</v>
      </c>
      <c r="C39" s="74" t="s">
        <v>552</v>
      </c>
      <c r="D39" s="81">
        <f t="shared" si="2"/>
        <v>5546</v>
      </c>
      <c r="E39" s="81">
        <f t="shared" si="3"/>
        <v>0</v>
      </c>
      <c r="F39" s="81">
        <v>0</v>
      </c>
      <c r="G39" s="81">
        <v>0</v>
      </c>
      <c r="H39" s="81">
        <f t="shared" si="4"/>
        <v>4222</v>
      </c>
      <c r="I39" s="81">
        <v>4222</v>
      </c>
      <c r="J39" s="81">
        <v>0</v>
      </c>
      <c r="K39" s="81">
        <f t="shared" si="5"/>
        <v>1324</v>
      </c>
      <c r="L39" s="81">
        <v>0</v>
      </c>
      <c r="M39" s="81">
        <v>1324</v>
      </c>
      <c r="N39" s="81">
        <f t="shared" si="6"/>
        <v>5546</v>
      </c>
      <c r="O39" s="81">
        <f t="shared" si="7"/>
        <v>4222</v>
      </c>
      <c r="P39" s="81">
        <v>4222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f t="shared" si="8"/>
        <v>1324</v>
      </c>
      <c r="W39" s="81">
        <v>1324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f t="shared" si="9"/>
        <v>0</v>
      </c>
      <c r="AD39" s="81">
        <v>0</v>
      </c>
      <c r="AE39" s="81">
        <v>0</v>
      </c>
      <c r="AF39" s="81">
        <f t="shared" si="10"/>
        <v>0</v>
      </c>
      <c r="AG39" s="81">
        <v>0</v>
      </c>
      <c r="AH39" s="81">
        <v>0</v>
      </c>
      <c r="AI39" s="81">
        <v>0</v>
      </c>
      <c r="AJ39" s="81">
        <f t="shared" si="11"/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  <c r="AR39" s="81">
        <v>0</v>
      </c>
      <c r="AS39" s="81">
        <v>0</v>
      </c>
      <c r="AT39" s="81">
        <f t="shared" si="12"/>
        <v>0</v>
      </c>
      <c r="AU39" s="81">
        <v>0</v>
      </c>
      <c r="AV39" s="81">
        <v>0</v>
      </c>
      <c r="AW39" s="81">
        <v>0</v>
      </c>
      <c r="AX39" s="81">
        <v>0</v>
      </c>
      <c r="AY39" s="81">
        <v>0</v>
      </c>
      <c r="AZ39" s="81">
        <f t="shared" si="13"/>
        <v>0</v>
      </c>
      <c r="BA39" s="81">
        <v>0</v>
      </c>
      <c r="BB39" s="81">
        <v>0</v>
      </c>
      <c r="BC39" s="81">
        <v>0</v>
      </c>
    </row>
    <row r="40" spans="1:55" s="65" customFormat="1" ht="12" customHeight="1">
      <c r="A40" s="74" t="s">
        <v>490</v>
      </c>
      <c r="B40" s="126" t="s">
        <v>553</v>
      </c>
      <c r="C40" s="74" t="s">
        <v>554</v>
      </c>
      <c r="D40" s="81">
        <f aca="true" t="shared" si="14" ref="D40:D71">SUM(E40,+H40,+K40)</f>
        <v>4823</v>
      </c>
      <c r="E40" s="81">
        <f aca="true" t="shared" si="15" ref="E40:E71">SUM(F40:G40)</f>
        <v>0</v>
      </c>
      <c r="F40" s="81">
        <v>0</v>
      </c>
      <c r="G40" s="81">
        <v>0</v>
      </c>
      <c r="H40" s="81">
        <f aca="true" t="shared" si="16" ref="H40:H71">SUM(I40:J40)</f>
        <v>0</v>
      </c>
      <c r="I40" s="81">
        <v>0</v>
      </c>
      <c r="J40" s="81">
        <v>0</v>
      </c>
      <c r="K40" s="81">
        <f aca="true" t="shared" si="17" ref="K40:K71">SUM(L40:M40)</f>
        <v>4823</v>
      </c>
      <c r="L40" s="81">
        <v>3529</v>
      </c>
      <c r="M40" s="81">
        <v>1294</v>
      </c>
      <c r="N40" s="81">
        <f aca="true" t="shared" si="18" ref="N40:N71">SUM(O40,+V40,+AC40)</f>
        <v>4823</v>
      </c>
      <c r="O40" s="81">
        <f aca="true" t="shared" si="19" ref="O40:O71">SUM(P40:U40)</f>
        <v>3529</v>
      </c>
      <c r="P40" s="81">
        <v>0</v>
      </c>
      <c r="Q40" s="81">
        <v>0</v>
      </c>
      <c r="R40" s="81">
        <v>3529</v>
      </c>
      <c r="S40" s="81">
        <v>0</v>
      </c>
      <c r="T40" s="81">
        <v>0</v>
      </c>
      <c r="U40" s="81">
        <v>0</v>
      </c>
      <c r="V40" s="81">
        <f aca="true" t="shared" si="20" ref="V40:V71">SUM(W40:AB40)</f>
        <v>1294</v>
      </c>
      <c r="W40" s="81">
        <v>0</v>
      </c>
      <c r="X40" s="81">
        <v>0</v>
      </c>
      <c r="Y40" s="81">
        <v>1294</v>
      </c>
      <c r="Z40" s="81">
        <v>0</v>
      </c>
      <c r="AA40" s="81">
        <v>0</v>
      </c>
      <c r="AB40" s="81">
        <v>0</v>
      </c>
      <c r="AC40" s="81">
        <f aca="true" t="shared" si="21" ref="AC40:AC71">SUM(AD40:AE40)</f>
        <v>0</v>
      </c>
      <c r="AD40" s="81">
        <v>0</v>
      </c>
      <c r="AE40" s="81">
        <v>0</v>
      </c>
      <c r="AF40" s="81">
        <f aca="true" t="shared" si="22" ref="AF40:AF71">SUM(AG40:AI40)</f>
        <v>0</v>
      </c>
      <c r="AG40" s="81">
        <v>0</v>
      </c>
      <c r="AH40" s="81">
        <v>0</v>
      </c>
      <c r="AI40" s="81">
        <v>0</v>
      </c>
      <c r="AJ40" s="81">
        <f aca="true" t="shared" si="23" ref="AJ40:AJ71">SUM(AK40:AS40)</f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  <c r="AT40" s="81">
        <f aca="true" t="shared" si="24" ref="AT40:AT71">SUM(AU40:AY40)</f>
        <v>0</v>
      </c>
      <c r="AU40" s="81">
        <v>0</v>
      </c>
      <c r="AV40" s="81">
        <v>0</v>
      </c>
      <c r="AW40" s="81">
        <v>0</v>
      </c>
      <c r="AX40" s="81">
        <v>0</v>
      </c>
      <c r="AY40" s="81">
        <v>0</v>
      </c>
      <c r="AZ40" s="81">
        <f aca="true" t="shared" si="25" ref="AZ40:AZ71">SUM(BA40:BC40)</f>
        <v>0</v>
      </c>
      <c r="BA40" s="81">
        <v>0</v>
      </c>
      <c r="BB40" s="81">
        <v>0</v>
      </c>
      <c r="BC40" s="81">
        <v>0</v>
      </c>
    </row>
    <row r="41" spans="1:55" s="65" customFormat="1" ht="12" customHeight="1">
      <c r="A41" s="74" t="s">
        <v>490</v>
      </c>
      <c r="B41" s="126" t="s">
        <v>555</v>
      </c>
      <c r="C41" s="74" t="s">
        <v>556</v>
      </c>
      <c r="D41" s="81">
        <f t="shared" si="14"/>
        <v>6839</v>
      </c>
      <c r="E41" s="81">
        <f t="shared" si="15"/>
        <v>0</v>
      </c>
      <c r="F41" s="81">
        <v>0</v>
      </c>
      <c r="G41" s="81">
        <v>0</v>
      </c>
      <c r="H41" s="81">
        <f t="shared" si="16"/>
        <v>6839</v>
      </c>
      <c r="I41" s="81">
        <v>5589</v>
      </c>
      <c r="J41" s="81">
        <v>1250</v>
      </c>
      <c r="K41" s="81">
        <f t="shared" si="17"/>
        <v>0</v>
      </c>
      <c r="L41" s="81">
        <v>0</v>
      </c>
      <c r="M41" s="81">
        <v>0</v>
      </c>
      <c r="N41" s="81">
        <f t="shared" si="18"/>
        <v>6839</v>
      </c>
      <c r="O41" s="81">
        <f t="shared" si="19"/>
        <v>5589</v>
      </c>
      <c r="P41" s="81">
        <v>5589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f t="shared" si="20"/>
        <v>1250</v>
      </c>
      <c r="W41" s="81">
        <v>1250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f t="shared" si="21"/>
        <v>0</v>
      </c>
      <c r="AD41" s="81">
        <v>0</v>
      </c>
      <c r="AE41" s="81">
        <v>0</v>
      </c>
      <c r="AF41" s="81">
        <f t="shared" si="22"/>
        <v>41</v>
      </c>
      <c r="AG41" s="81">
        <v>41</v>
      </c>
      <c r="AH41" s="81">
        <v>0</v>
      </c>
      <c r="AI41" s="81">
        <v>0</v>
      </c>
      <c r="AJ41" s="81">
        <f t="shared" si="23"/>
        <v>41</v>
      </c>
      <c r="AK41" s="81">
        <v>0</v>
      </c>
      <c r="AL41" s="81">
        <v>0</v>
      </c>
      <c r="AM41" s="81">
        <v>7</v>
      </c>
      <c r="AN41" s="81">
        <v>0</v>
      </c>
      <c r="AO41" s="81">
        <v>0</v>
      </c>
      <c r="AP41" s="81">
        <v>0</v>
      </c>
      <c r="AQ41" s="81">
        <v>34</v>
      </c>
      <c r="AR41" s="81">
        <v>0</v>
      </c>
      <c r="AS41" s="81">
        <v>0</v>
      </c>
      <c r="AT41" s="81">
        <f t="shared" si="24"/>
        <v>1</v>
      </c>
      <c r="AU41" s="81">
        <v>0</v>
      </c>
      <c r="AV41" s="81">
        <v>0</v>
      </c>
      <c r="AW41" s="81">
        <v>1</v>
      </c>
      <c r="AX41" s="81">
        <v>0</v>
      </c>
      <c r="AY41" s="81">
        <v>0</v>
      </c>
      <c r="AZ41" s="81">
        <f t="shared" si="25"/>
        <v>0</v>
      </c>
      <c r="BA41" s="81">
        <v>0</v>
      </c>
      <c r="BB41" s="81">
        <v>0</v>
      </c>
      <c r="BC41" s="81">
        <v>0</v>
      </c>
    </row>
    <row r="42" spans="1:55" s="65" customFormat="1" ht="12" customHeight="1">
      <c r="A42" s="74" t="s">
        <v>490</v>
      </c>
      <c r="B42" s="126" t="s">
        <v>557</v>
      </c>
      <c r="C42" s="74" t="s">
        <v>558</v>
      </c>
      <c r="D42" s="81">
        <f t="shared" si="14"/>
        <v>11842</v>
      </c>
      <c r="E42" s="81">
        <f t="shared" si="15"/>
        <v>0</v>
      </c>
      <c r="F42" s="81">
        <v>0</v>
      </c>
      <c r="G42" s="81">
        <v>0</v>
      </c>
      <c r="H42" s="81">
        <f t="shared" si="16"/>
        <v>0</v>
      </c>
      <c r="I42" s="81">
        <v>0</v>
      </c>
      <c r="J42" s="81">
        <v>0</v>
      </c>
      <c r="K42" s="81">
        <f t="shared" si="17"/>
        <v>11842</v>
      </c>
      <c r="L42" s="81">
        <v>10977</v>
      </c>
      <c r="M42" s="81">
        <v>865</v>
      </c>
      <c r="N42" s="81">
        <f t="shared" si="18"/>
        <v>11842</v>
      </c>
      <c r="O42" s="81">
        <f t="shared" si="19"/>
        <v>10977</v>
      </c>
      <c r="P42" s="81">
        <v>10977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f t="shared" si="20"/>
        <v>865</v>
      </c>
      <c r="W42" s="81">
        <v>865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f t="shared" si="21"/>
        <v>0</v>
      </c>
      <c r="AD42" s="81">
        <v>0</v>
      </c>
      <c r="AE42" s="81">
        <v>0</v>
      </c>
      <c r="AF42" s="81">
        <f t="shared" si="22"/>
        <v>0</v>
      </c>
      <c r="AG42" s="81">
        <v>0</v>
      </c>
      <c r="AH42" s="81">
        <v>0</v>
      </c>
      <c r="AI42" s="81">
        <v>0</v>
      </c>
      <c r="AJ42" s="81">
        <f t="shared" si="23"/>
        <v>0</v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0</v>
      </c>
      <c r="AR42" s="81">
        <v>0</v>
      </c>
      <c r="AS42" s="81">
        <v>0</v>
      </c>
      <c r="AT42" s="81">
        <f t="shared" si="24"/>
        <v>0</v>
      </c>
      <c r="AU42" s="81">
        <v>0</v>
      </c>
      <c r="AV42" s="81">
        <v>0</v>
      </c>
      <c r="AW42" s="81">
        <v>0</v>
      </c>
      <c r="AX42" s="81">
        <v>0</v>
      </c>
      <c r="AY42" s="81">
        <v>0</v>
      </c>
      <c r="AZ42" s="81">
        <f t="shared" si="25"/>
        <v>0</v>
      </c>
      <c r="BA42" s="81">
        <v>0</v>
      </c>
      <c r="BB42" s="81">
        <v>0</v>
      </c>
      <c r="BC42" s="81">
        <v>0</v>
      </c>
    </row>
    <row r="43" spans="1:55" s="65" customFormat="1" ht="12" customHeight="1">
      <c r="A43" s="74" t="s">
        <v>490</v>
      </c>
      <c r="B43" s="126" t="s">
        <v>559</v>
      </c>
      <c r="C43" s="74" t="s">
        <v>560</v>
      </c>
      <c r="D43" s="81">
        <f t="shared" si="14"/>
        <v>3391</v>
      </c>
      <c r="E43" s="81">
        <f t="shared" si="15"/>
        <v>0</v>
      </c>
      <c r="F43" s="81">
        <v>0</v>
      </c>
      <c r="G43" s="81">
        <v>0</v>
      </c>
      <c r="H43" s="81">
        <f t="shared" si="16"/>
        <v>3391</v>
      </c>
      <c r="I43" s="81">
        <v>2611</v>
      </c>
      <c r="J43" s="81">
        <v>780</v>
      </c>
      <c r="K43" s="81">
        <f t="shared" si="17"/>
        <v>0</v>
      </c>
      <c r="L43" s="81">
        <v>0</v>
      </c>
      <c r="M43" s="81">
        <v>0</v>
      </c>
      <c r="N43" s="81">
        <f t="shared" si="18"/>
        <v>3391</v>
      </c>
      <c r="O43" s="81">
        <f t="shared" si="19"/>
        <v>2611</v>
      </c>
      <c r="P43" s="81">
        <v>2611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f t="shared" si="20"/>
        <v>780</v>
      </c>
      <c r="W43" s="81">
        <v>780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f t="shared" si="21"/>
        <v>0</v>
      </c>
      <c r="AD43" s="81">
        <v>0</v>
      </c>
      <c r="AE43" s="81">
        <v>0</v>
      </c>
      <c r="AF43" s="81">
        <f t="shared" si="22"/>
        <v>21</v>
      </c>
      <c r="AG43" s="81">
        <v>21</v>
      </c>
      <c r="AH43" s="81">
        <v>0</v>
      </c>
      <c r="AI43" s="81">
        <v>0</v>
      </c>
      <c r="AJ43" s="81">
        <f t="shared" si="23"/>
        <v>21</v>
      </c>
      <c r="AK43" s="81">
        <v>0</v>
      </c>
      <c r="AL43" s="81">
        <v>0</v>
      </c>
      <c r="AM43" s="81">
        <v>4</v>
      </c>
      <c r="AN43" s="81">
        <v>0</v>
      </c>
      <c r="AO43" s="81">
        <v>0</v>
      </c>
      <c r="AP43" s="81">
        <v>0</v>
      </c>
      <c r="AQ43" s="81">
        <v>17</v>
      </c>
      <c r="AR43" s="81">
        <v>0</v>
      </c>
      <c r="AS43" s="81">
        <v>0</v>
      </c>
      <c r="AT43" s="81">
        <f t="shared" si="24"/>
        <v>1</v>
      </c>
      <c r="AU43" s="81">
        <v>0</v>
      </c>
      <c r="AV43" s="81">
        <v>0</v>
      </c>
      <c r="AW43" s="81">
        <v>1</v>
      </c>
      <c r="AX43" s="81">
        <v>0</v>
      </c>
      <c r="AY43" s="81">
        <v>0</v>
      </c>
      <c r="AZ43" s="81">
        <f t="shared" si="25"/>
        <v>0</v>
      </c>
      <c r="BA43" s="81">
        <v>0</v>
      </c>
      <c r="BB43" s="81">
        <v>0</v>
      </c>
      <c r="BC43" s="81">
        <v>0</v>
      </c>
    </row>
    <row r="44" spans="1:55" s="65" customFormat="1" ht="12" customHeight="1">
      <c r="A44" s="74" t="s">
        <v>490</v>
      </c>
      <c r="B44" s="126" t="s">
        <v>561</v>
      </c>
      <c r="C44" s="74" t="s">
        <v>562</v>
      </c>
      <c r="D44" s="81">
        <f t="shared" si="14"/>
        <v>679</v>
      </c>
      <c r="E44" s="81">
        <f t="shared" si="15"/>
        <v>0</v>
      </c>
      <c r="F44" s="81">
        <v>0</v>
      </c>
      <c r="G44" s="81">
        <v>0</v>
      </c>
      <c r="H44" s="81">
        <f t="shared" si="16"/>
        <v>0</v>
      </c>
      <c r="I44" s="81">
        <v>0</v>
      </c>
      <c r="J44" s="81">
        <v>0</v>
      </c>
      <c r="K44" s="81">
        <f t="shared" si="17"/>
        <v>679</v>
      </c>
      <c r="L44" s="81">
        <v>260</v>
      </c>
      <c r="M44" s="81">
        <v>419</v>
      </c>
      <c r="N44" s="81">
        <f t="shared" si="18"/>
        <v>679</v>
      </c>
      <c r="O44" s="81">
        <f t="shared" si="19"/>
        <v>260</v>
      </c>
      <c r="P44" s="81">
        <v>0</v>
      </c>
      <c r="Q44" s="81">
        <v>0</v>
      </c>
      <c r="R44" s="81">
        <v>0</v>
      </c>
      <c r="S44" s="81">
        <v>260</v>
      </c>
      <c r="T44" s="81">
        <v>0</v>
      </c>
      <c r="U44" s="81">
        <v>0</v>
      </c>
      <c r="V44" s="81">
        <f t="shared" si="20"/>
        <v>419</v>
      </c>
      <c r="W44" s="81">
        <v>0</v>
      </c>
      <c r="X44" s="81">
        <v>0</v>
      </c>
      <c r="Y44" s="81">
        <v>0</v>
      </c>
      <c r="Z44" s="81">
        <v>419</v>
      </c>
      <c r="AA44" s="81">
        <v>0</v>
      </c>
      <c r="AB44" s="81">
        <v>0</v>
      </c>
      <c r="AC44" s="81">
        <f t="shared" si="21"/>
        <v>0</v>
      </c>
      <c r="AD44" s="81">
        <v>0</v>
      </c>
      <c r="AE44" s="81">
        <v>0</v>
      </c>
      <c r="AF44" s="81">
        <f t="shared" si="22"/>
        <v>0</v>
      </c>
      <c r="AG44" s="81">
        <v>0</v>
      </c>
      <c r="AH44" s="81">
        <v>0</v>
      </c>
      <c r="AI44" s="81">
        <v>0</v>
      </c>
      <c r="AJ44" s="81">
        <f t="shared" si="23"/>
        <v>0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  <c r="AR44" s="81">
        <v>0</v>
      </c>
      <c r="AS44" s="81">
        <v>0</v>
      </c>
      <c r="AT44" s="81">
        <f t="shared" si="24"/>
        <v>0</v>
      </c>
      <c r="AU44" s="81">
        <v>0</v>
      </c>
      <c r="AV44" s="81">
        <v>0</v>
      </c>
      <c r="AW44" s="81">
        <v>0</v>
      </c>
      <c r="AX44" s="81">
        <v>0</v>
      </c>
      <c r="AY44" s="81">
        <v>0</v>
      </c>
      <c r="AZ44" s="81">
        <f t="shared" si="25"/>
        <v>0</v>
      </c>
      <c r="BA44" s="81">
        <v>0</v>
      </c>
      <c r="BB44" s="81">
        <v>0</v>
      </c>
      <c r="BC44" s="81">
        <v>0</v>
      </c>
    </row>
    <row r="45" spans="1:55" s="65" customFormat="1" ht="12" customHeight="1">
      <c r="A45" s="74" t="s">
        <v>490</v>
      </c>
      <c r="B45" s="126" t="s">
        <v>563</v>
      </c>
      <c r="C45" s="74" t="s">
        <v>564</v>
      </c>
      <c r="D45" s="81">
        <f t="shared" si="14"/>
        <v>9338</v>
      </c>
      <c r="E45" s="81">
        <f t="shared" si="15"/>
        <v>0</v>
      </c>
      <c r="F45" s="81">
        <v>0</v>
      </c>
      <c r="G45" s="81">
        <v>0</v>
      </c>
      <c r="H45" s="81">
        <f t="shared" si="16"/>
        <v>8618</v>
      </c>
      <c r="I45" s="81">
        <v>8618</v>
      </c>
      <c r="J45" s="81">
        <v>0</v>
      </c>
      <c r="K45" s="81">
        <f t="shared" si="17"/>
        <v>720</v>
      </c>
      <c r="L45" s="81">
        <v>0</v>
      </c>
      <c r="M45" s="81">
        <v>720</v>
      </c>
      <c r="N45" s="81">
        <f t="shared" si="18"/>
        <v>9338</v>
      </c>
      <c r="O45" s="81">
        <f t="shared" si="19"/>
        <v>8618</v>
      </c>
      <c r="P45" s="81">
        <v>8618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f t="shared" si="20"/>
        <v>720</v>
      </c>
      <c r="W45" s="81">
        <v>720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f t="shared" si="21"/>
        <v>0</v>
      </c>
      <c r="AD45" s="81">
        <v>0</v>
      </c>
      <c r="AE45" s="81">
        <v>0</v>
      </c>
      <c r="AF45" s="81">
        <f t="shared" si="22"/>
        <v>39</v>
      </c>
      <c r="AG45" s="81">
        <v>39</v>
      </c>
      <c r="AH45" s="81">
        <v>0</v>
      </c>
      <c r="AI45" s="81">
        <v>0</v>
      </c>
      <c r="AJ45" s="81">
        <f t="shared" si="23"/>
        <v>36</v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36</v>
      </c>
      <c r="AR45" s="81">
        <v>0</v>
      </c>
      <c r="AS45" s="81">
        <v>0</v>
      </c>
      <c r="AT45" s="81">
        <f t="shared" si="24"/>
        <v>3</v>
      </c>
      <c r="AU45" s="81">
        <v>3</v>
      </c>
      <c r="AV45" s="81">
        <v>0</v>
      </c>
      <c r="AW45" s="81">
        <v>0</v>
      </c>
      <c r="AX45" s="81">
        <v>0</v>
      </c>
      <c r="AY45" s="81">
        <v>0</v>
      </c>
      <c r="AZ45" s="81">
        <f t="shared" si="25"/>
        <v>0</v>
      </c>
      <c r="BA45" s="81">
        <v>0</v>
      </c>
      <c r="BB45" s="81">
        <v>0</v>
      </c>
      <c r="BC45" s="81">
        <v>0</v>
      </c>
    </row>
    <row r="46" spans="1:55" s="65" customFormat="1" ht="12" customHeight="1">
      <c r="A46" s="74" t="s">
        <v>490</v>
      </c>
      <c r="B46" s="126" t="s">
        <v>565</v>
      </c>
      <c r="C46" s="74" t="s">
        <v>566</v>
      </c>
      <c r="D46" s="81">
        <f t="shared" si="14"/>
        <v>5023</v>
      </c>
      <c r="E46" s="81">
        <f t="shared" si="15"/>
        <v>0</v>
      </c>
      <c r="F46" s="81">
        <v>0</v>
      </c>
      <c r="G46" s="81">
        <v>0</v>
      </c>
      <c r="H46" s="81">
        <f t="shared" si="16"/>
        <v>4163</v>
      </c>
      <c r="I46" s="81">
        <v>4163</v>
      </c>
      <c r="J46" s="81">
        <v>0</v>
      </c>
      <c r="K46" s="81">
        <f t="shared" si="17"/>
        <v>860</v>
      </c>
      <c r="L46" s="81">
        <v>0</v>
      </c>
      <c r="M46" s="81">
        <v>860</v>
      </c>
      <c r="N46" s="81">
        <f t="shared" si="18"/>
        <v>5023</v>
      </c>
      <c r="O46" s="81">
        <f t="shared" si="19"/>
        <v>4163</v>
      </c>
      <c r="P46" s="81">
        <v>4163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f t="shared" si="20"/>
        <v>860</v>
      </c>
      <c r="W46" s="81">
        <v>860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f t="shared" si="21"/>
        <v>0</v>
      </c>
      <c r="AD46" s="81">
        <v>0</v>
      </c>
      <c r="AE46" s="81">
        <v>0</v>
      </c>
      <c r="AF46" s="81">
        <f t="shared" si="22"/>
        <v>2</v>
      </c>
      <c r="AG46" s="81">
        <v>2</v>
      </c>
      <c r="AH46" s="81">
        <v>0</v>
      </c>
      <c r="AI46" s="81">
        <v>0</v>
      </c>
      <c r="AJ46" s="81">
        <f t="shared" si="23"/>
        <v>20</v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20</v>
      </c>
      <c r="AR46" s="81">
        <v>0</v>
      </c>
      <c r="AS46" s="81">
        <v>0</v>
      </c>
      <c r="AT46" s="81">
        <f t="shared" si="24"/>
        <v>2</v>
      </c>
      <c r="AU46" s="81">
        <v>2</v>
      </c>
      <c r="AV46" s="81">
        <v>0</v>
      </c>
      <c r="AW46" s="81">
        <v>0</v>
      </c>
      <c r="AX46" s="81">
        <v>0</v>
      </c>
      <c r="AY46" s="81">
        <v>0</v>
      </c>
      <c r="AZ46" s="81">
        <f t="shared" si="25"/>
        <v>20</v>
      </c>
      <c r="BA46" s="81">
        <v>20</v>
      </c>
      <c r="BB46" s="81">
        <v>0</v>
      </c>
      <c r="BC46" s="81">
        <v>0</v>
      </c>
    </row>
    <row r="47" spans="1:55" s="65" customFormat="1" ht="12" customHeight="1">
      <c r="A47" s="74" t="s">
        <v>490</v>
      </c>
      <c r="B47" s="126" t="s">
        <v>567</v>
      </c>
      <c r="C47" s="74" t="s">
        <v>568</v>
      </c>
      <c r="D47" s="81">
        <f t="shared" si="14"/>
        <v>1941</v>
      </c>
      <c r="E47" s="81">
        <f t="shared" si="15"/>
        <v>0</v>
      </c>
      <c r="F47" s="81">
        <v>0</v>
      </c>
      <c r="G47" s="81">
        <v>0</v>
      </c>
      <c r="H47" s="81">
        <f t="shared" si="16"/>
        <v>1851</v>
      </c>
      <c r="I47" s="81">
        <v>1851</v>
      </c>
      <c r="J47" s="81">
        <v>0</v>
      </c>
      <c r="K47" s="81">
        <f t="shared" si="17"/>
        <v>90</v>
      </c>
      <c r="L47" s="81">
        <v>0</v>
      </c>
      <c r="M47" s="81">
        <v>90</v>
      </c>
      <c r="N47" s="81">
        <f t="shared" si="18"/>
        <v>1941</v>
      </c>
      <c r="O47" s="81">
        <f t="shared" si="19"/>
        <v>1851</v>
      </c>
      <c r="P47" s="81">
        <v>1851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f t="shared" si="20"/>
        <v>90</v>
      </c>
      <c r="W47" s="81">
        <v>90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f t="shared" si="21"/>
        <v>0</v>
      </c>
      <c r="AD47" s="81">
        <v>0</v>
      </c>
      <c r="AE47" s="81">
        <v>0</v>
      </c>
      <c r="AF47" s="81">
        <f t="shared" si="22"/>
        <v>1</v>
      </c>
      <c r="AG47" s="81">
        <v>1</v>
      </c>
      <c r="AH47" s="81">
        <v>0</v>
      </c>
      <c r="AI47" s="81">
        <v>0</v>
      </c>
      <c r="AJ47" s="81">
        <f t="shared" si="23"/>
        <v>8</v>
      </c>
      <c r="AK47" s="81">
        <v>0</v>
      </c>
      <c r="AL47" s="81">
        <v>0</v>
      </c>
      <c r="AM47" s="81">
        <v>0</v>
      </c>
      <c r="AN47" s="81">
        <v>0</v>
      </c>
      <c r="AO47" s="81">
        <v>0</v>
      </c>
      <c r="AP47" s="81">
        <v>0</v>
      </c>
      <c r="AQ47" s="81">
        <v>8</v>
      </c>
      <c r="AR47" s="81">
        <v>0</v>
      </c>
      <c r="AS47" s="81">
        <v>0</v>
      </c>
      <c r="AT47" s="81">
        <f t="shared" si="24"/>
        <v>1</v>
      </c>
      <c r="AU47" s="81">
        <v>1</v>
      </c>
      <c r="AV47" s="81">
        <v>0</v>
      </c>
      <c r="AW47" s="81">
        <v>0</v>
      </c>
      <c r="AX47" s="81">
        <v>0</v>
      </c>
      <c r="AY47" s="81">
        <v>0</v>
      </c>
      <c r="AZ47" s="81">
        <f t="shared" si="25"/>
        <v>8</v>
      </c>
      <c r="BA47" s="81">
        <v>8</v>
      </c>
      <c r="BB47" s="81">
        <v>0</v>
      </c>
      <c r="BC47" s="81">
        <v>0</v>
      </c>
    </row>
    <row r="48" spans="1:55" s="65" customFormat="1" ht="12" customHeight="1">
      <c r="A48" s="74" t="s">
        <v>490</v>
      </c>
      <c r="B48" s="126" t="s">
        <v>569</v>
      </c>
      <c r="C48" s="74" t="s">
        <v>570</v>
      </c>
      <c r="D48" s="81">
        <f t="shared" si="14"/>
        <v>4984</v>
      </c>
      <c r="E48" s="81">
        <f t="shared" si="15"/>
        <v>0</v>
      </c>
      <c r="F48" s="81">
        <v>0</v>
      </c>
      <c r="G48" s="81">
        <v>0</v>
      </c>
      <c r="H48" s="81">
        <f t="shared" si="16"/>
        <v>4614</v>
      </c>
      <c r="I48" s="81">
        <v>4614</v>
      </c>
      <c r="J48" s="81">
        <v>0</v>
      </c>
      <c r="K48" s="81">
        <f t="shared" si="17"/>
        <v>370</v>
      </c>
      <c r="L48" s="81">
        <v>0</v>
      </c>
      <c r="M48" s="81">
        <v>370</v>
      </c>
      <c r="N48" s="81">
        <f t="shared" si="18"/>
        <v>4984</v>
      </c>
      <c r="O48" s="81">
        <f t="shared" si="19"/>
        <v>4614</v>
      </c>
      <c r="P48" s="81">
        <v>4614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f t="shared" si="20"/>
        <v>370</v>
      </c>
      <c r="W48" s="81">
        <v>370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f t="shared" si="21"/>
        <v>0</v>
      </c>
      <c r="AD48" s="81">
        <v>0</v>
      </c>
      <c r="AE48" s="81">
        <v>0</v>
      </c>
      <c r="AF48" s="81">
        <f t="shared" si="22"/>
        <v>20</v>
      </c>
      <c r="AG48" s="81">
        <v>20</v>
      </c>
      <c r="AH48" s="81">
        <v>0</v>
      </c>
      <c r="AI48" s="81">
        <v>0</v>
      </c>
      <c r="AJ48" s="81">
        <f t="shared" si="23"/>
        <v>19</v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19</v>
      </c>
      <c r="AR48" s="81">
        <v>0</v>
      </c>
      <c r="AS48" s="81">
        <v>0</v>
      </c>
      <c r="AT48" s="81">
        <f t="shared" si="24"/>
        <v>1</v>
      </c>
      <c r="AU48" s="81">
        <v>1</v>
      </c>
      <c r="AV48" s="81">
        <v>0</v>
      </c>
      <c r="AW48" s="81">
        <v>0</v>
      </c>
      <c r="AX48" s="81">
        <v>0</v>
      </c>
      <c r="AY48" s="81">
        <v>0</v>
      </c>
      <c r="AZ48" s="81">
        <f t="shared" si="25"/>
        <v>0</v>
      </c>
      <c r="BA48" s="81">
        <v>0</v>
      </c>
      <c r="BB48" s="81">
        <v>0</v>
      </c>
      <c r="BC48" s="81">
        <v>0</v>
      </c>
    </row>
    <row r="49" spans="1:55" s="65" customFormat="1" ht="12" customHeight="1">
      <c r="A49" s="74" t="s">
        <v>490</v>
      </c>
      <c r="B49" s="126" t="s">
        <v>571</v>
      </c>
      <c r="C49" s="74" t="s">
        <v>572</v>
      </c>
      <c r="D49" s="81">
        <f t="shared" si="14"/>
        <v>11844</v>
      </c>
      <c r="E49" s="81">
        <f t="shared" si="15"/>
        <v>0</v>
      </c>
      <c r="F49" s="81">
        <v>0</v>
      </c>
      <c r="G49" s="81">
        <v>0</v>
      </c>
      <c r="H49" s="81">
        <f t="shared" si="16"/>
        <v>0</v>
      </c>
      <c r="I49" s="81">
        <v>0</v>
      </c>
      <c r="J49" s="81">
        <v>0</v>
      </c>
      <c r="K49" s="81">
        <f t="shared" si="17"/>
        <v>11844</v>
      </c>
      <c r="L49" s="81">
        <v>11144</v>
      </c>
      <c r="M49" s="81">
        <v>700</v>
      </c>
      <c r="N49" s="81">
        <f t="shared" si="18"/>
        <v>11844</v>
      </c>
      <c r="O49" s="81">
        <f t="shared" si="19"/>
        <v>11144</v>
      </c>
      <c r="P49" s="81">
        <v>0</v>
      </c>
      <c r="Q49" s="81">
        <v>0</v>
      </c>
      <c r="R49" s="81">
        <v>0</v>
      </c>
      <c r="S49" s="81">
        <v>11144</v>
      </c>
      <c r="T49" s="81">
        <v>0</v>
      </c>
      <c r="U49" s="81">
        <v>0</v>
      </c>
      <c r="V49" s="81">
        <f t="shared" si="20"/>
        <v>700</v>
      </c>
      <c r="W49" s="81">
        <v>0</v>
      </c>
      <c r="X49" s="81">
        <v>0</v>
      </c>
      <c r="Y49" s="81">
        <v>0</v>
      </c>
      <c r="Z49" s="81">
        <v>700</v>
      </c>
      <c r="AA49" s="81">
        <v>0</v>
      </c>
      <c r="AB49" s="81">
        <v>0</v>
      </c>
      <c r="AC49" s="81">
        <f t="shared" si="21"/>
        <v>0</v>
      </c>
      <c r="AD49" s="81">
        <v>0</v>
      </c>
      <c r="AE49" s="81">
        <v>0</v>
      </c>
      <c r="AF49" s="81">
        <f t="shared" si="22"/>
        <v>0</v>
      </c>
      <c r="AG49" s="81">
        <v>0</v>
      </c>
      <c r="AH49" s="81">
        <v>0</v>
      </c>
      <c r="AI49" s="81">
        <v>0</v>
      </c>
      <c r="AJ49" s="81">
        <f t="shared" si="23"/>
        <v>0</v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0</v>
      </c>
      <c r="AR49" s="81">
        <v>0</v>
      </c>
      <c r="AS49" s="81">
        <v>0</v>
      </c>
      <c r="AT49" s="81">
        <f t="shared" si="24"/>
        <v>0</v>
      </c>
      <c r="AU49" s="81">
        <v>0</v>
      </c>
      <c r="AV49" s="81">
        <v>0</v>
      </c>
      <c r="AW49" s="81">
        <v>0</v>
      </c>
      <c r="AX49" s="81">
        <v>0</v>
      </c>
      <c r="AY49" s="81">
        <v>0</v>
      </c>
      <c r="AZ49" s="81">
        <f t="shared" si="25"/>
        <v>0</v>
      </c>
      <c r="BA49" s="81">
        <v>0</v>
      </c>
      <c r="BB49" s="81">
        <v>0</v>
      </c>
      <c r="BC49" s="81">
        <v>0</v>
      </c>
    </row>
    <row r="50" spans="1:55" s="65" customFormat="1" ht="12" customHeight="1">
      <c r="A50" s="74" t="s">
        <v>490</v>
      </c>
      <c r="B50" s="126" t="s">
        <v>573</v>
      </c>
      <c r="C50" s="74" t="s">
        <v>574</v>
      </c>
      <c r="D50" s="81">
        <f t="shared" si="14"/>
        <v>5097</v>
      </c>
      <c r="E50" s="81">
        <f t="shared" si="15"/>
        <v>0</v>
      </c>
      <c r="F50" s="81">
        <v>0</v>
      </c>
      <c r="G50" s="81">
        <v>0</v>
      </c>
      <c r="H50" s="81">
        <f t="shared" si="16"/>
        <v>0</v>
      </c>
      <c r="I50" s="81">
        <v>0</v>
      </c>
      <c r="J50" s="81">
        <v>0</v>
      </c>
      <c r="K50" s="81">
        <f t="shared" si="17"/>
        <v>5097</v>
      </c>
      <c r="L50" s="81">
        <v>4537</v>
      </c>
      <c r="M50" s="81">
        <v>560</v>
      </c>
      <c r="N50" s="81">
        <f t="shared" si="18"/>
        <v>5097</v>
      </c>
      <c r="O50" s="81">
        <f t="shared" si="19"/>
        <v>4537</v>
      </c>
      <c r="P50" s="81">
        <v>4537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f t="shared" si="20"/>
        <v>560</v>
      </c>
      <c r="W50" s="81">
        <v>560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f t="shared" si="21"/>
        <v>0</v>
      </c>
      <c r="AD50" s="81">
        <v>0</v>
      </c>
      <c r="AE50" s="81">
        <v>0</v>
      </c>
      <c r="AF50" s="81">
        <f t="shared" si="22"/>
        <v>94</v>
      </c>
      <c r="AG50" s="81">
        <v>94</v>
      </c>
      <c r="AH50" s="81">
        <v>0</v>
      </c>
      <c r="AI50" s="81">
        <v>0</v>
      </c>
      <c r="AJ50" s="81">
        <f t="shared" si="23"/>
        <v>81</v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81">
        <v>0</v>
      </c>
      <c r="AQ50" s="81">
        <v>81</v>
      </c>
      <c r="AR50" s="81">
        <v>0</v>
      </c>
      <c r="AS50" s="81">
        <v>0</v>
      </c>
      <c r="AT50" s="81">
        <f t="shared" si="24"/>
        <v>13</v>
      </c>
      <c r="AU50" s="81">
        <v>13</v>
      </c>
      <c r="AV50" s="81">
        <v>0</v>
      </c>
      <c r="AW50" s="81">
        <v>0</v>
      </c>
      <c r="AX50" s="81">
        <v>0</v>
      </c>
      <c r="AY50" s="81">
        <v>0</v>
      </c>
      <c r="AZ50" s="81">
        <f t="shared" si="25"/>
        <v>0</v>
      </c>
      <c r="BA50" s="81">
        <v>0</v>
      </c>
      <c r="BB50" s="81">
        <v>0</v>
      </c>
      <c r="BC50" s="81">
        <v>0</v>
      </c>
    </row>
    <row r="51" spans="1:55" s="65" customFormat="1" ht="12" customHeight="1">
      <c r="A51" s="74" t="s">
        <v>490</v>
      </c>
      <c r="B51" s="126" t="s">
        <v>575</v>
      </c>
      <c r="C51" s="74" t="s">
        <v>576</v>
      </c>
      <c r="D51" s="81">
        <f t="shared" si="14"/>
        <v>15782</v>
      </c>
      <c r="E51" s="81">
        <f t="shared" si="15"/>
        <v>15782</v>
      </c>
      <c r="F51" s="81">
        <v>15024</v>
      </c>
      <c r="G51" s="81">
        <v>758</v>
      </c>
      <c r="H51" s="81">
        <f t="shared" si="16"/>
        <v>0</v>
      </c>
      <c r="I51" s="81">
        <v>0</v>
      </c>
      <c r="J51" s="81">
        <v>0</v>
      </c>
      <c r="K51" s="81">
        <f t="shared" si="17"/>
        <v>0</v>
      </c>
      <c r="L51" s="81">
        <v>0</v>
      </c>
      <c r="M51" s="81">
        <v>0</v>
      </c>
      <c r="N51" s="81">
        <f t="shared" si="18"/>
        <v>15787</v>
      </c>
      <c r="O51" s="81">
        <f t="shared" si="19"/>
        <v>15024</v>
      </c>
      <c r="P51" s="81">
        <v>15024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f t="shared" si="20"/>
        <v>758</v>
      </c>
      <c r="W51" s="81">
        <v>758</v>
      </c>
      <c r="X51" s="81">
        <v>0</v>
      </c>
      <c r="Y51" s="81">
        <v>0</v>
      </c>
      <c r="Z51" s="81">
        <v>0</v>
      </c>
      <c r="AA51" s="81">
        <v>0</v>
      </c>
      <c r="AB51" s="81">
        <v>0</v>
      </c>
      <c r="AC51" s="81">
        <f t="shared" si="21"/>
        <v>5</v>
      </c>
      <c r="AD51" s="81">
        <v>5</v>
      </c>
      <c r="AE51" s="81">
        <v>0</v>
      </c>
      <c r="AF51" s="81">
        <f t="shared" si="22"/>
        <v>291</v>
      </c>
      <c r="AG51" s="81">
        <v>291</v>
      </c>
      <c r="AH51" s="81">
        <v>0</v>
      </c>
      <c r="AI51" s="81">
        <v>0</v>
      </c>
      <c r="AJ51" s="81">
        <f t="shared" si="23"/>
        <v>252</v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252</v>
      </c>
      <c r="AR51" s="81">
        <v>0</v>
      </c>
      <c r="AS51" s="81">
        <v>0</v>
      </c>
      <c r="AT51" s="81">
        <f t="shared" si="24"/>
        <v>39</v>
      </c>
      <c r="AU51" s="81">
        <v>39</v>
      </c>
      <c r="AV51" s="81">
        <v>0</v>
      </c>
      <c r="AW51" s="81">
        <v>0</v>
      </c>
      <c r="AX51" s="81">
        <v>0</v>
      </c>
      <c r="AY51" s="81">
        <v>0</v>
      </c>
      <c r="AZ51" s="81">
        <f t="shared" si="25"/>
        <v>0</v>
      </c>
      <c r="BA51" s="81">
        <v>0</v>
      </c>
      <c r="BB51" s="81">
        <v>0</v>
      </c>
      <c r="BC51" s="81">
        <v>0</v>
      </c>
    </row>
    <row r="52" spans="1:55" s="65" customFormat="1" ht="12" customHeight="1">
      <c r="A52" s="74" t="s">
        <v>490</v>
      </c>
      <c r="B52" s="126" t="s">
        <v>577</v>
      </c>
      <c r="C52" s="74" t="s">
        <v>578</v>
      </c>
      <c r="D52" s="81">
        <f t="shared" si="14"/>
        <v>9740</v>
      </c>
      <c r="E52" s="81">
        <f t="shared" si="15"/>
        <v>0</v>
      </c>
      <c r="F52" s="81">
        <v>0</v>
      </c>
      <c r="G52" s="81">
        <v>0</v>
      </c>
      <c r="H52" s="81">
        <f t="shared" si="16"/>
        <v>9740</v>
      </c>
      <c r="I52" s="81">
        <v>7425</v>
      </c>
      <c r="J52" s="81">
        <v>2315</v>
      </c>
      <c r="K52" s="81">
        <f t="shared" si="17"/>
        <v>0</v>
      </c>
      <c r="L52" s="81">
        <v>0</v>
      </c>
      <c r="M52" s="81">
        <v>0</v>
      </c>
      <c r="N52" s="81">
        <f t="shared" si="18"/>
        <v>9886</v>
      </c>
      <c r="O52" s="81">
        <f t="shared" si="19"/>
        <v>7425</v>
      </c>
      <c r="P52" s="81">
        <v>7425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f t="shared" si="20"/>
        <v>2315</v>
      </c>
      <c r="W52" s="81">
        <v>2315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f t="shared" si="21"/>
        <v>146</v>
      </c>
      <c r="AD52" s="81">
        <v>146</v>
      </c>
      <c r="AE52" s="81">
        <v>0</v>
      </c>
      <c r="AF52" s="81">
        <f t="shared" si="22"/>
        <v>0</v>
      </c>
      <c r="AG52" s="81">
        <v>0</v>
      </c>
      <c r="AH52" s="81">
        <v>0</v>
      </c>
      <c r="AI52" s="81">
        <v>0</v>
      </c>
      <c r="AJ52" s="81">
        <f t="shared" si="23"/>
        <v>0</v>
      </c>
      <c r="AK52" s="81">
        <v>0</v>
      </c>
      <c r="AL52" s="81">
        <v>0</v>
      </c>
      <c r="AM52" s="81">
        <v>0</v>
      </c>
      <c r="AN52" s="81">
        <v>0</v>
      </c>
      <c r="AO52" s="81">
        <v>0</v>
      </c>
      <c r="AP52" s="81">
        <v>0</v>
      </c>
      <c r="AQ52" s="81">
        <v>0</v>
      </c>
      <c r="AR52" s="81">
        <v>0</v>
      </c>
      <c r="AS52" s="81">
        <v>0</v>
      </c>
      <c r="AT52" s="81">
        <f t="shared" si="24"/>
        <v>0</v>
      </c>
      <c r="AU52" s="81">
        <v>0</v>
      </c>
      <c r="AV52" s="81">
        <v>0</v>
      </c>
      <c r="AW52" s="81">
        <v>0</v>
      </c>
      <c r="AX52" s="81">
        <v>0</v>
      </c>
      <c r="AY52" s="81">
        <v>0</v>
      </c>
      <c r="AZ52" s="81">
        <f t="shared" si="25"/>
        <v>0</v>
      </c>
      <c r="BA52" s="81">
        <v>0</v>
      </c>
      <c r="BB52" s="81">
        <v>0</v>
      </c>
      <c r="BC52" s="81">
        <v>0</v>
      </c>
    </row>
    <row r="53" spans="1:55" s="65" customFormat="1" ht="12" customHeight="1">
      <c r="A53" s="74" t="s">
        <v>490</v>
      </c>
      <c r="B53" s="126" t="s">
        <v>579</v>
      </c>
      <c r="C53" s="74" t="s">
        <v>580</v>
      </c>
      <c r="D53" s="81">
        <f t="shared" si="14"/>
        <v>2700</v>
      </c>
      <c r="E53" s="81">
        <f t="shared" si="15"/>
        <v>0</v>
      </c>
      <c r="F53" s="81">
        <v>0</v>
      </c>
      <c r="G53" s="81">
        <v>0</v>
      </c>
      <c r="H53" s="81">
        <f t="shared" si="16"/>
        <v>2700</v>
      </c>
      <c r="I53" s="81">
        <v>2300</v>
      </c>
      <c r="J53" s="81">
        <v>400</v>
      </c>
      <c r="K53" s="81">
        <f t="shared" si="17"/>
        <v>0</v>
      </c>
      <c r="L53" s="81">
        <v>0</v>
      </c>
      <c r="M53" s="81">
        <v>0</v>
      </c>
      <c r="N53" s="81">
        <f t="shared" si="18"/>
        <v>2717</v>
      </c>
      <c r="O53" s="81">
        <f t="shared" si="19"/>
        <v>2300</v>
      </c>
      <c r="P53" s="81">
        <v>2300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f t="shared" si="20"/>
        <v>400</v>
      </c>
      <c r="W53" s="81">
        <v>400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f t="shared" si="21"/>
        <v>17</v>
      </c>
      <c r="AD53" s="81">
        <v>17</v>
      </c>
      <c r="AE53" s="81">
        <v>0</v>
      </c>
      <c r="AF53" s="81">
        <f t="shared" si="22"/>
        <v>11</v>
      </c>
      <c r="AG53" s="81">
        <v>11</v>
      </c>
      <c r="AH53" s="81">
        <v>0</v>
      </c>
      <c r="AI53" s="81">
        <v>0</v>
      </c>
      <c r="AJ53" s="81">
        <f t="shared" si="23"/>
        <v>11</v>
      </c>
      <c r="AK53" s="81">
        <v>11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f t="shared" si="24"/>
        <v>11</v>
      </c>
      <c r="AU53" s="81">
        <v>11</v>
      </c>
      <c r="AV53" s="81">
        <v>0</v>
      </c>
      <c r="AW53" s="81">
        <v>0</v>
      </c>
      <c r="AX53" s="81">
        <v>0</v>
      </c>
      <c r="AY53" s="81">
        <v>0</v>
      </c>
      <c r="AZ53" s="81">
        <f t="shared" si="25"/>
        <v>0</v>
      </c>
      <c r="BA53" s="81">
        <v>0</v>
      </c>
      <c r="BB53" s="81">
        <v>0</v>
      </c>
      <c r="BC53" s="81">
        <v>0</v>
      </c>
    </row>
    <row r="54" spans="1:55" s="65" customFormat="1" ht="12" customHeight="1">
      <c r="A54" s="74" t="s">
        <v>490</v>
      </c>
      <c r="B54" s="126" t="s">
        <v>581</v>
      </c>
      <c r="C54" s="74" t="s">
        <v>582</v>
      </c>
      <c r="D54" s="81">
        <f t="shared" si="14"/>
        <v>8561</v>
      </c>
      <c r="E54" s="81">
        <f t="shared" si="15"/>
        <v>0</v>
      </c>
      <c r="F54" s="81">
        <v>0</v>
      </c>
      <c r="G54" s="81">
        <v>0</v>
      </c>
      <c r="H54" s="81">
        <f t="shared" si="16"/>
        <v>6681</v>
      </c>
      <c r="I54" s="81">
        <v>6681</v>
      </c>
      <c r="J54" s="81">
        <v>0</v>
      </c>
      <c r="K54" s="81">
        <f t="shared" si="17"/>
        <v>1880</v>
      </c>
      <c r="L54" s="81">
        <v>0</v>
      </c>
      <c r="M54" s="81">
        <v>1880</v>
      </c>
      <c r="N54" s="81">
        <f t="shared" si="18"/>
        <v>8561</v>
      </c>
      <c r="O54" s="81">
        <f t="shared" si="19"/>
        <v>6681</v>
      </c>
      <c r="P54" s="81">
        <v>6681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f t="shared" si="20"/>
        <v>1880</v>
      </c>
      <c r="W54" s="81">
        <v>1880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f t="shared" si="21"/>
        <v>0</v>
      </c>
      <c r="AD54" s="81">
        <v>0</v>
      </c>
      <c r="AE54" s="81">
        <v>0</v>
      </c>
      <c r="AF54" s="81">
        <f t="shared" si="22"/>
        <v>213</v>
      </c>
      <c r="AG54" s="81">
        <v>213</v>
      </c>
      <c r="AH54" s="81">
        <v>0</v>
      </c>
      <c r="AI54" s="81">
        <v>0</v>
      </c>
      <c r="AJ54" s="81">
        <f t="shared" si="23"/>
        <v>213</v>
      </c>
      <c r="AK54" s="81">
        <v>0</v>
      </c>
      <c r="AL54" s="81">
        <v>0</v>
      </c>
      <c r="AM54" s="81">
        <v>213</v>
      </c>
      <c r="AN54" s="81">
        <v>0</v>
      </c>
      <c r="AO54" s="81">
        <v>0</v>
      </c>
      <c r="AP54" s="81">
        <v>0</v>
      </c>
      <c r="AQ54" s="81">
        <v>0</v>
      </c>
      <c r="AR54" s="81">
        <v>0</v>
      </c>
      <c r="AS54" s="81">
        <v>0</v>
      </c>
      <c r="AT54" s="81">
        <f t="shared" si="24"/>
        <v>0</v>
      </c>
      <c r="AU54" s="81">
        <v>0</v>
      </c>
      <c r="AV54" s="81">
        <v>0</v>
      </c>
      <c r="AW54" s="81">
        <v>0</v>
      </c>
      <c r="AX54" s="81">
        <v>0</v>
      </c>
      <c r="AY54" s="81">
        <v>0</v>
      </c>
      <c r="AZ54" s="81">
        <f t="shared" si="25"/>
        <v>0</v>
      </c>
      <c r="BA54" s="81">
        <v>0</v>
      </c>
      <c r="BB54" s="81">
        <v>0</v>
      </c>
      <c r="BC54" s="81">
        <v>0</v>
      </c>
    </row>
    <row r="55" spans="1:55" s="65" customFormat="1" ht="12" customHeight="1">
      <c r="A55" s="74" t="s">
        <v>490</v>
      </c>
      <c r="B55" s="126" t="s">
        <v>583</v>
      </c>
      <c r="C55" s="74" t="s">
        <v>584</v>
      </c>
      <c r="D55" s="81">
        <f t="shared" si="14"/>
        <v>3342</v>
      </c>
      <c r="E55" s="81">
        <f t="shared" si="15"/>
        <v>0</v>
      </c>
      <c r="F55" s="81">
        <v>0</v>
      </c>
      <c r="G55" s="81">
        <v>0</v>
      </c>
      <c r="H55" s="81">
        <f t="shared" si="16"/>
        <v>3342</v>
      </c>
      <c r="I55" s="81">
        <v>3027</v>
      </c>
      <c r="J55" s="81">
        <v>315</v>
      </c>
      <c r="K55" s="81">
        <f t="shared" si="17"/>
        <v>0</v>
      </c>
      <c r="L55" s="81">
        <v>0</v>
      </c>
      <c r="M55" s="81">
        <v>0</v>
      </c>
      <c r="N55" s="81">
        <f t="shared" si="18"/>
        <v>3342</v>
      </c>
      <c r="O55" s="81">
        <f t="shared" si="19"/>
        <v>3027</v>
      </c>
      <c r="P55" s="81">
        <v>3027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f t="shared" si="20"/>
        <v>315</v>
      </c>
      <c r="W55" s="81">
        <v>315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f t="shared" si="21"/>
        <v>0</v>
      </c>
      <c r="AD55" s="81">
        <v>0</v>
      </c>
      <c r="AE55" s="81">
        <v>0</v>
      </c>
      <c r="AF55" s="81">
        <f t="shared" si="22"/>
        <v>83</v>
      </c>
      <c r="AG55" s="81">
        <v>83</v>
      </c>
      <c r="AH55" s="81">
        <v>0</v>
      </c>
      <c r="AI55" s="81">
        <v>0</v>
      </c>
      <c r="AJ55" s="81">
        <f t="shared" si="23"/>
        <v>83</v>
      </c>
      <c r="AK55" s="81">
        <v>0</v>
      </c>
      <c r="AL55" s="81">
        <v>0</v>
      </c>
      <c r="AM55" s="81">
        <v>83</v>
      </c>
      <c r="AN55" s="81">
        <v>0</v>
      </c>
      <c r="AO55" s="81">
        <v>0</v>
      </c>
      <c r="AP55" s="81">
        <v>0</v>
      </c>
      <c r="AQ55" s="81">
        <v>0</v>
      </c>
      <c r="AR55" s="81">
        <v>0</v>
      </c>
      <c r="AS55" s="81">
        <v>0</v>
      </c>
      <c r="AT55" s="81">
        <f t="shared" si="24"/>
        <v>0</v>
      </c>
      <c r="AU55" s="81">
        <v>0</v>
      </c>
      <c r="AV55" s="81">
        <v>0</v>
      </c>
      <c r="AW55" s="81">
        <v>0</v>
      </c>
      <c r="AX55" s="81">
        <v>0</v>
      </c>
      <c r="AY55" s="81">
        <v>0</v>
      </c>
      <c r="AZ55" s="81">
        <f t="shared" si="25"/>
        <v>0</v>
      </c>
      <c r="BA55" s="81">
        <v>0</v>
      </c>
      <c r="BB55" s="81">
        <v>0</v>
      </c>
      <c r="BC55" s="81">
        <v>0</v>
      </c>
    </row>
    <row r="56" spans="1:55" s="65" customFormat="1" ht="12" customHeight="1">
      <c r="A56" s="74" t="s">
        <v>490</v>
      </c>
      <c r="B56" s="126" t="s">
        <v>585</v>
      </c>
      <c r="C56" s="74" t="s">
        <v>586</v>
      </c>
      <c r="D56" s="81">
        <f t="shared" si="14"/>
        <v>2343</v>
      </c>
      <c r="E56" s="81">
        <f t="shared" si="15"/>
        <v>0</v>
      </c>
      <c r="F56" s="81">
        <v>0</v>
      </c>
      <c r="G56" s="81">
        <v>0</v>
      </c>
      <c r="H56" s="81">
        <f t="shared" si="16"/>
        <v>2343</v>
      </c>
      <c r="I56" s="81">
        <v>1332</v>
      </c>
      <c r="J56" s="81">
        <v>1011</v>
      </c>
      <c r="K56" s="81">
        <f t="shared" si="17"/>
        <v>0</v>
      </c>
      <c r="L56" s="81">
        <v>0</v>
      </c>
      <c r="M56" s="81">
        <v>0</v>
      </c>
      <c r="N56" s="81">
        <f t="shared" si="18"/>
        <v>2343</v>
      </c>
      <c r="O56" s="81">
        <f t="shared" si="19"/>
        <v>1332</v>
      </c>
      <c r="P56" s="81">
        <v>1332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f t="shared" si="20"/>
        <v>1011</v>
      </c>
      <c r="W56" s="81">
        <v>1011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f t="shared" si="21"/>
        <v>0</v>
      </c>
      <c r="AD56" s="81">
        <v>0</v>
      </c>
      <c r="AE56" s="81">
        <v>0</v>
      </c>
      <c r="AF56" s="81">
        <f t="shared" si="22"/>
        <v>58</v>
      </c>
      <c r="AG56" s="81">
        <v>58</v>
      </c>
      <c r="AH56" s="81">
        <v>0</v>
      </c>
      <c r="AI56" s="81">
        <v>0</v>
      </c>
      <c r="AJ56" s="81">
        <f t="shared" si="23"/>
        <v>58</v>
      </c>
      <c r="AK56" s="81">
        <v>0</v>
      </c>
      <c r="AL56" s="81">
        <v>0</v>
      </c>
      <c r="AM56" s="81">
        <v>58</v>
      </c>
      <c r="AN56" s="81">
        <v>0</v>
      </c>
      <c r="AO56" s="81">
        <v>0</v>
      </c>
      <c r="AP56" s="81">
        <v>0</v>
      </c>
      <c r="AQ56" s="81">
        <v>0</v>
      </c>
      <c r="AR56" s="81">
        <v>0</v>
      </c>
      <c r="AS56" s="81">
        <v>0</v>
      </c>
      <c r="AT56" s="81">
        <f t="shared" si="24"/>
        <v>0</v>
      </c>
      <c r="AU56" s="81">
        <v>0</v>
      </c>
      <c r="AV56" s="81">
        <v>0</v>
      </c>
      <c r="AW56" s="81">
        <v>0</v>
      </c>
      <c r="AX56" s="81">
        <v>0</v>
      </c>
      <c r="AY56" s="81">
        <v>0</v>
      </c>
      <c r="AZ56" s="81">
        <f t="shared" si="25"/>
        <v>0</v>
      </c>
      <c r="BA56" s="81">
        <v>0</v>
      </c>
      <c r="BB56" s="81">
        <v>0</v>
      </c>
      <c r="BC56" s="81">
        <v>0</v>
      </c>
    </row>
    <row r="57" spans="1:55" s="65" customFormat="1" ht="12" customHeight="1">
      <c r="A57" s="74" t="s">
        <v>490</v>
      </c>
      <c r="B57" s="126" t="s">
        <v>587</v>
      </c>
      <c r="C57" s="74" t="s">
        <v>588</v>
      </c>
      <c r="D57" s="81">
        <f t="shared" si="14"/>
        <v>1871</v>
      </c>
      <c r="E57" s="81">
        <f t="shared" si="15"/>
        <v>0</v>
      </c>
      <c r="F57" s="81">
        <v>0</v>
      </c>
      <c r="G57" s="81">
        <v>0</v>
      </c>
      <c r="H57" s="81">
        <f t="shared" si="16"/>
        <v>1448</v>
      </c>
      <c r="I57" s="81">
        <v>1448</v>
      </c>
      <c r="J57" s="81">
        <v>0</v>
      </c>
      <c r="K57" s="81">
        <f t="shared" si="17"/>
        <v>423</v>
      </c>
      <c r="L57" s="81">
        <v>0</v>
      </c>
      <c r="M57" s="81">
        <v>423</v>
      </c>
      <c r="N57" s="81">
        <f t="shared" si="18"/>
        <v>1871</v>
      </c>
      <c r="O57" s="81">
        <f t="shared" si="19"/>
        <v>1448</v>
      </c>
      <c r="P57" s="81">
        <v>1448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f t="shared" si="20"/>
        <v>423</v>
      </c>
      <c r="W57" s="81">
        <v>423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f t="shared" si="21"/>
        <v>0</v>
      </c>
      <c r="AD57" s="81">
        <v>0</v>
      </c>
      <c r="AE57" s="81">
        <v>0</v>
      </c>
      <c r="AF57" s="81">
        <f t="shared" si="22"/>
        <v>46</v>
      </c>
      <c r="AG57" s="81">
        <v>46</v>
      </c>
      <c r="AH57" s="81">
        <v>0</v>
      </c>
      <c r="AI57" s="81">
        <v>0</v>
      </c>
      <c r="AJ57" s="81">
        <f t="shared" si="23"/>
        <v>46</v>
      </c>
      <c r="AK57" s="81">
        <v>0</v>
      </c>
      <c r="AL57" s="81">
        <v>0</v>
      </c>
      <c r="AM57" s="81">
        <v>46</v>
      </c>
      <c r="AN57" s="81">
        <v>0</v>
      </c>
      <c r="AO57" s="81">
        <v>0</v>
      </c>
      <c r="AP57" s="81">
        <v>0</v>
      </c>
      <c r="AQ57" s="81">
        <v>0</v>
      </c>
      <c r="AR57" s="81">
        <v>0</v>
      </c>
      <c r="AS57" s="81">
        <v>0</v>
      </c>
      <c r="AT57" s="81">
        <f t="shared" si="24"/>
        <v>0</v>
      </c>
      <c r="AU57" s="81">
        <v>0</v>
      </c>
      <c r="AV57" s="81">
        <v>0</v>
      </c>
      <c r="AW57" s="81">
        <v>0</v>
      </c>
      <c r="AX57" s="81">
        <v>0</v>
      </c>
      <c r="AY57" s="81">
        <v>0</v>
      </c>
      <c r="AZ57" s="81">
        <f t="shared" si="25"/>
        <v>0</v>
      </c>
      <c r="BA57" s="81">
        <v>0</v>
      </c>
      <c r="BB57" s="81">
        <v>0</v>
      </c>
      <c r="BC57" s="81">
        <v>0</v>
      </c>
    </row>
    <row r="58" spans="1:55" s="65" customFormat="1" ht="12" customHeight="1">
      <c r="A58" s="74" t="s">
        <v>490</v>
      </c>
      <c r="B58" s="126" t="s">
        <v>589</v>
      </c>
      <c r="C58" s="74" t="s">
        <v>590</v>
      </c>
      <c r="D58" s="81">
        <f t="shared" si="14"/>
        <v>1330</v>
      </c>
      <c r="E58" s="81">
        <f t="shared" si="15"/>
        <v>1330</v>
      </c>
      <c r="F58" s="81">
        <v>1003</v>
      </c>
      <c r="G58" s="81">
        <v>327</v>
      </c>
      <c r="H58" s="81">
        <f t="shared" si="16"/>
        <v>0</v>
      </c>
      <c r="I58" s="81">
        <v>0</v>
      </c>
      <c r="J58" s="81">
        <v>0</v>
      </c>
      <c r="K58" s="81">
        <f t="shared" si="17"/>
        <v>0</v>
      </c>
      <c r="L58" s="81">
        <v>0</v>
      </c>
      <c r="M58" s="81">
        <v>0</v>
      </c>
      <c r="N58" s="81">
        <f t="shared" si="18"/>
        <v>1330</v>
      </c>
      <c r="O58" s="81">
        <f t="shared" si="19"/>
        <v>1003</v>
      </c>
      <c r="P58" s="81">
        <v>1003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f t="shared" si="20"/>
        <v>327</v>
      </c>
      <c r="W58" s="81">
        <v>327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f t="shared" si="21"/>
        <v>0</v>
      </c>
      <c r="AD58" s="81">
        <v>0</v>
      </c>
      <c r="AE58" s="81">
        <v>0</v>
      </c>
      <c r="AF58" s="81">
        <f t="shared" si="22"/>
        <v>3</v>
      </c>
      <c r="AG58" s="81">
        <v>3</v>
      </c>
      <c r="AH58" s="81">
        <v>0</v>
      </c>
      <c r="AI58" s="81">
        <v>0</v>
      </c>
      <c r="AJ58" s="81">
        <f t="shared" si="23"/>
        <v>3</v>
      </c>
      <c r="AK58" s="81">
        <v>0</v>
      </c>
      <c r="AL58" s="81">
        <v>0</v>
      </c>
      <c r="AM58" s="81">
        <v>3</v>
      </c>
      <c r="AN58" s="81">
        <v>0</v>
      </c>
      <c r="AO58" s="81">
        <v>0</v>
      </c>
      <c r="AP58" s="81">
        <v>0</v>
      </c>
      <c r="AQ58" s="81">
        <v>0</v>
      </c>
      <c r="AR58" s="81">
        <v>0</v>
      </c>
      <c r="AS58" s="81">
        <v>0</v>
      </c>
      <c r="AT58" s="81">
        <f t="shared" si="24"/>
        <v>0</v>
      </c>
      <c r="AU58" s="81">
        <v>0</v>
      </c>
      <c r="AV58" s="81">
        <v>0</v>
      </c>
      <c r="AW58" s="81">
        <v>0</v>
      </c>
      <c r="AX58" s="81">
        <v>0</v>
      </c>
      <c r="AY58" s="81">
        <v>0</v>
      </c>
      <c r="AZ58" s="81">
        <f t="shared" si="25"/>
        <v>0</v>
      </c>
      <c r="BA58" s="81">
        <v>0</v>
      </c>
      <c r="BB58" s="81">
        <v>0</v>
      </c>
      <c r="BC58" s="81">
        <v>0</v>
      </c>
    </row>
    <row r="59" spans="1:55" s="65" customFormat="1" ht="12" customHeight="1">
      <c r="A59" s="74" t="s">
        <v>490</v>
      </c>
      <c r="B59" s="126" t="s">
        <v>591</v>
      </c>
      <c r="C59" s="74" t="s">
        <v>592</v>
      </c>
      <c r="D59" s="81">
        <f t="shared" si="14"/>
        <v>1835</v>
      </c>
      <c r="E59" s="81">
        <f t="shared" si="15"/>
        <v>0</v>
      </c>
      <c r="F59" s="81">
        <v>0</v>
      </c>
      <c r="G59" s="81">
        <v>0</v>
      </c>
      <c r="H59" s="81">
        <f t="shared" si="16"/>
        <v>1248</v>
      </c>
      <c r="I59" s="81">
        <v>1248</v>
      </c>
      <c r="J59" s="81">
        <v>0</v>
      </c>
      <c r="K59" s="81">
        <f t="shared" si="17"/>
        <v>587</v>
      </c>
      <c r="L59" s="81">
        <v>0</v>
      </c>
      <c r="M59" s="81">
        <v>587</v>
      </c>
      <c r="N59" s="81">
        <f t="shared" si="18"/>
        <v>1835</v>
      </c>
      <c r="O59" s="81">
        <f t="shared" si="19"/>
        <v>1248</v>
      </c>
      <c r="P59" s="81">
        <v>0</v>
      </c>
      <c r="Q59" s="81">
        <v>0</v>
      </c>
      <c r="R59" s="81">
        <v>0</v>
      </c>
      <c r="S59" s="81">
        <v>1248</v>
      </c>
      <c r="T59" s="81">
        <v>0</v>
      </c>
      <c r="U59" s="81">
        <v>0</v>
      </c>
      <c r="V59" s="81">
        <f t="shared" si="20"/>
        <v>587</v>
      </c>
      <c r="W59" s="81">
        <v>0</v>
      </c>
      <c r="X59" s="81">
        <v>0</v>
      </c>
      <c r="Y59" s="81">
        <v>0</v>
      </c>
      <c r="Z59" s="81">
        <v>587</v>
      </c>
      <c r="AA59" s="81">
        <v>0</v>
      </c>
      <c r="AB59" s="81">
        <v>0</v>
      </c>
      <c r="AC59" s="81">
        <f t="shared" si="21"/>
        <v>0</v>
      </c>
      <c r="AD59" s="81">
        <v>0</v>
      </c>
      <c r="AE59" s="81">
        <v>0</v>
      </c>
      <c r="AF59" s="81">
        <f t="shared" si="22"/>
        <v>0</v>
      </c>
      <c r="AG59" s="81">
        <v>0</v>
      </c>
      <c r="AH59" s="81">
        <v>0</v>
      </c>
      <c r="AI59" s="81">
        <v>0</v>
      </c>
      <c r="AJ59" s="81">
        <f t="shared" si="23"/>
        <v>0</v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  <c r="AR59" s="81">
        <v>0</v>
      </c>
      <c r="AS59" s="81">
        <v>0</v>
      </c>
      <c r="AT59" s="81">
        <f t="shared" si="24"/>
        <v>0</v>
      </c>
      <c r="AU59" s="81">
        <v>0</v>
      </c>
      <c r="AV59" s="81">
        <v>0</v>
      </c>
      <c r="AW59" s="81">
        <v>0</v>
      </c>
      <c r="AX59" s="81">
        <v>0</v>
      </c>
      <c r="AY59" s="81">
        <v>0</v>
      </c>
      <c r="AZ59" s="81">
        <f t="shared" si="25"/>
        <v>0</v>
      </c>
      <c r="BA59" s="81">
        <v>0</v>
      </c>
      <c r="BB59" s="81">
        <v>0</v>
      </c>
      <c r="BC59" s="81">
        <v>0</v>
      </c>
    </row>
    <row r="60" spans="1:55" s="65" customFormat="1" ht="12" customHeight="1">
      <c r="A60" s="74" t="s">
        <v>490</v>
      </c>
      <c r="B60" s="126" t="s">
        <v>593</v>
      </c>
      <c r="C60" s="74" t="s">
        <v>594</v>
      </c>
      <c r="D60" s="81">
        <f t="shared" si="14"/>
        <v>4023</v>
      </c>
      <c r="E60" s="81">
        <f t="shared" si="15"/>
        <v>0</v>
      </c>
      <c r="F60" s="81">
        <v>0</v>
      </c>
      <c r="G60" s="81">
        <v>0</v>
      </c>
      <c r="H60" s="81">
        <f t="shared" si="16"/>
        <v>3370</v>
      </c>
      <c r="I60" s="81">
        <v>3370</v>
      </c>
      <c r="J60" s="81">
        <v>0</v>
      </c>
      <c r="K60" s="81">
        <f t="shared" si="17"/>
        <v>653</v>
      </c>
      <c r="L60" s="81">
        <v>0</v>
      </c>
      <c r="M60" s="81">
        <v>653</v>
      </c>
      <c r="N60" s="81">
        <f t="shared" si="18"/>
        <v>4026</v>
      </c>
      <c r="O60" s="81">
        <f t="shared" si="19"/>
        <v>3370</v>
      </c>
      <c r="P60" s="81">
        <v>0</v>
      </c>
      <c r="Q60" s="81">
        <v>0</v>
      </c>
      <c r="R60" s="81">
        <v>0</v>
      </c>
      <c r="S60" s="81">
        <v>3370</v>
      </c>
      <c r="T60" s="81">
        <v>0</v>
      </c>
      <c r="U60" s="81">
        <v>0</v>
      </c>
      <c r="V60" s="81">
        <f t="shared" si="20"/>
        <v>653</v>
      </c>
      <c r="W60" s="81">
        <v>0</v>
      </c>
      <c r="X60" s="81">
        <v>0</v>
      </c>
      <c r="Y60" s="81">
        <v>0</v>
      </c>
      <c r="Z60" s="81">
        <v>653</v>
      </c>
      <c r="AA60" s="81">
        <v>0</v>
      </c>
      <c r="AB60" s="81">
        <v>0</v>
      </c>
      <c r="AC60" s="81">
        <f t="shared" si="21"/>
        <v>3</v>
      </c>
      <c r="AD60" s="81">
        <v>3</v>
      </c>
      <c r="AE60" s="81">
        <v>0</v>
      </c>
      <c r="AF60" s="81">
        <f t="shared" si="22"/>
        <v>0</v>
      </c>
      <c r="AG60" s="81">
        <v>0</v>
      </c>
      <c r="AH60" s="81">
        <v>0</v>
      </c>
      <c r="AI60" s="81">
        <v>0</v>
      </c>
      <c r="AJ60" s="81">
        <f t="shared" si="23"/>
        <v>0</v>
      </c>
      <c r="AK60" s="81">
        <v>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  <c r="AR60" s="81">
        <v>0</v>
      </c>
      <c r="AS60" s="81">
        <v>0</v>
      </c>
      <c r="AT60" s="81">
        <f t="shared" si="24"/>
        <v>0</v>
      </c>
      <c r="AU60" s="81">
        <v>0</v>
      </c>
      <c r="AV60" s="81">
        <v>0</v>
      </c>
      <c r="AW60" s="81">
        <v>0</v>
      </c>
      <c r="AX60" s="81">
        <v>0</v>
      </c>
      <c r="AY60" s="81">
        <v>0</v>
      </c>
      <c r="AZ60" s="81">
        <f t="shared" si="25"/>
        <v>0</v>
      </c>
      <c r="BA60" s="81">
        <v>0</v>
      </c>
      <c r="BB60" s="81">
        <v>0</v>
      </c>
      <c r="BC60" s="81">
        <v>0</v>
      </c>
    </row>
    <row r="61" spans="1:55" s="65" customFormat="1" ht="12" customHeight="1">
      <c r="A61" s="74" t="s">
        <v>490</v>
      </c>
      <c r="B61" s="126" t="s">
        <v>595</v>
      </c>
      <c r="C61" s="74" t="s">
        <v>596</v>
      </c>
      <c r="D61" s="81">
        <f t="shared" si="14"/>
        <v>1519</v>
      </c>
      <c r="E61" s="81">
        <f t="shared" si="15"/>
        <v>0</v>
      </c>
      <c r="F61" s="81">
        <v>0</v>
      </c>
      <c r="G61" s="81">
        <v>0</v>
      </c>
      <c r="H61" s="81">
        <f t="shared" si="16"/>
        <v>1184</v>
      </c>
      <c r="I61" s="81">
        <v>1184</v>
      </c>
      <c r="J61" s="81">
        <v>0</v>
      </c>
      <c r="K61" s="81">
        <f t="shared" si="17"/>
        <v>335</v>
      </c>
      <c r="L61" s="81">
        <v>0</v>
      </c>
      <c r="M61" s="81">
        <v>335</v>
      </c>
      <c r="N61" s="81">
        <f t="shared" si="18"/>
        <v>1519</v>
      </c>
      <c r="O61" s="81">
        <f t="shared" si="19"/>
        <v>1184</v>
      </c>
      <c r="P61" s="81">
        <v>1184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f t="shared" si="20"/>
        <v>335</v>
      </c>
      <c r="W61" s="81">
        <v>335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f t="shared" si="21"/>
        <v>0</v>
      </c>
      <c r="AD61" s="81">
        <v>0</v>
      </c>
      <c r="AE61" s="81">
        <v>0</v>
      </c>
      <c r="AF61" s="81">
        <f t="shared" si="22"/>
        <v>15</v>
      </c>
      <c r="AG61" s="81">
        <v>15</v>
      </c>
      <c r="AH61" s="81">
        <v>0</v>
      </c>
      <c r="AI61" s="81">
        <v>0</v>
      </c>
      <c r="AJ61" s="81">
        <f t="shared" si="23"/>
        <v>0</v>
      </c>
      <c r="AK61" s="81">
        <v>0</v>
      </c>
      <c r="AL61" s="81">
        <v>0</v>
      </c>
      <c r="AM61" s="81">
        <v>0</v>
      </c>
      <c r="AN61" s="81">
        <v>0</v>
      </c>
      <c r="AO61" s="81">
        <v>0</v>
      </c>
      <c r="AP61" s="81">
        <v>0</v>
      </c>
      <c r="AQ61" s="81">
        <v>0</v>
      </c>
      <c r="AR61" s="81">
        <v>0</v>
      </c>
      <c r="AS61" s="81">
        <v>0</v>
      </c>
      <c r="AT61" s="81">
        <f t="shared" si="24"/>
        <v>15</v>
      </c>
      <c r="AU61" s="81">
        <v>15</v>
      </c>
      <c r="AV61" s="81">
        <v>0</v>
      </c>
      <c r="AW61" s="81">
        <v>0</v>
      </c>
      <c r="AX61" s="81">
        <v>0</v>
      </c>
      <c r="AY61" s="81">
        <v>0</v>
      </c>
      <c r="AZ61" s="81">
        <f t="shared" si="25"/>
        <v>0</v>
      </c>
      <c r="BA61" s="81">
        <v>0</v>
      </c>
      <c r="BB61" s="81">
        <v>0</v>
      </c>
      <c r="BC61" s="81">
        <v>0</v>
      </c>
    </row>
    <row r="62" spans="1:55" s="65" customFormat="1" ht="12" customHeight="1">
      <c r="A62" s="74" t="s">
        <v>490</v>
      </c>
      <c r="B62" s="126" t="s">
        <v>597</v>
      </c>
      <c r="C62" s="74" t="s">
        <v>598</v>
      </c>
      <c r="D62" s="81">
        <f t="shared" si="14"/>
        <v>1327</v>
      </c>
      <c r="E62" s="81">
        <f t="shared" si="15"/>
        <v>0</v>
      </c>
      <c r="F62" s="81">
        <v>0</v>
      </c>
      <c r="G62" s="81">
        <v>0</v>
      </c>
      <c r="H62" s="81">
        <f t="shared" si="16"/>
        <v>731</v>
      </c>
      <c r="I62" s="81">
        <v>731</v>
      </c>
      <c r="J62" s="81">
        <v>0</v>
      </c>
      <c r="K62" s="81">
        <f t="shared" si="17"/>
        <v>596</v>
      </c>
      <c r="L62" s="81">
        <v>0</v>
      </c>
      <c r="M62" s="81">
        <v>596</v>
      </c>
      <c r="N62" s="81">
        <f t="shared" si="18"/>
        <v>1327</v>
      </c>
      <c r="O62" s="81">
        <f t="shared" si="19"/>
        <v>731</v>
      </c>
      <c r="P62" s="81">
        <v>731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f t="shared" si="20"/>
        <v>596</v>
      </c>
      <c r="W62" s="81">
        <v>596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f t="shared" si="21"/>
        <v>0</v>
      </c>
      <c r="AD62" s="81">
        <v>0</v>
      </c>
      <c r="AE62" s="81">
        <v>0</v>
      </c>
      <c r="AF62" s="81">
        <f t="shared" si="22"/>
        <v>13</v>
      </c>
      <c r="AG62" s="81">
        <v>13</v>
      </c>
      <c r="AH62" s="81">
        <v>0</v>
      </c>
      <c r="AI62" s="81">
        <v>0</v>
      </c>
      <c r="AJ62" s="81">
        <f t="shared" si="23"/>
        <v>0</v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  <c r="AR62" s="81">
        <v>0</v>
      </c>
      <c r="AS62" s="81">
        <v>0</v>
      </c>
      <c r="AT62" s="81">
        <f t="shared" si="24"/>
        <v>13</v>
      </c>
      <c r="AU62" s="81">
        <v>13</v>
      </c>
      <c r="AV62" s="81">
        <v>0</v>
      </c>
      <c r="AW62" s="81">
        <v>0</v>
      </c>
      <c r="AX62" s="81">
        <v>0</v>
      </c>
      <c r="AY62" s="81">
        <v>0</v>
      </c>
      <c r="AZ62" s="81">
        <f t="shared" si="25"/>
        <v>0</v>
      </c>
      <c r="BA62" s="81">
        <v>0</v>
      </c>
      <c r="BB62" s="81">
        <v>0</v>
      </c>
      <c r="BC62" s="81">
        <v>0</v>
      </c>
    </row>
    <row r="63" spans="1:55" s="65" customFormat="1" ht="12" customHeight="1">
      <c r="A63" s="74" t="s">
        <v>490</v>
      </c>
      <c r="B63" s="126" t="s">
        <v>599</v>
      </c>
      <c r="C63" s="74" t="s">
        <v>600</v>
      </c>
      <c r="D63" s="81">
        <f t="shared" si="14"/>
        <v>844</v>
      </c>
      <c r="E63" s="81">
        <f t="shared" si="15"/>
        <v>0</v>
      </c>
      <c r="F63" s="81">
        <v>0</v>
      </c>
      <c r="G63" s="81">
        <v>0</v>
      </c>
      <c r="H63" s="81">
        <f t="shared" si="16"/>
        <v>844</v>
      </c>
      <c r="I63" s="81">
        <v>329</v>
      </c>
      <c r="J63" s="81">
        <v>515</v>
      </c>
      <c r="K63" s="81">
        <f t="shared" si="17"/>
        <v>0</v>
      </c>
      <c r="L63" s="81">
        <v>0</v>
      </c>
      <c r="M63" s="81">
        <v>0</v>
      </c>
      <c r="N63" s="81">
        <f t="shared" si="18"/>
        <v>844</v>
      </c>
      <c r="O63" s="81">
        <f t="shared" si="19"/>
        <v>329</v>
      </c>
      <c r="P63" s="81">
        <v>329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f t="shared" si="20"/>
        <v>515</v>
      </c>
      <c r="W63" s="81">
        <v>515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f t="shared" si="21"/>
        <v>0</v>
      </c>
      <c r="AD63" s="81">
        <v>0</v>
      </c>
      <c r="AE63" s="81">
        <v>0</v>
      </c>
      <c r="AF63" s="81">
        <f t="shared" si="22"/>
        <v>7</v>
      </c>
      <c r="AG63" s="81">
        <v>7</v>
      </c>
      <c r="AH63" s="81">
        <v>0</v>
      </c>
      <c r="AI63" s="81">
        <v>0</v>
      </c>
      <c r="AJ63" s="81">
        <f t="shared" si="23"/>
        <v>0</v>
      </c>
      <c r="AK63" s="81">
        <v>0</v>
      </c>
      <c r="AL63" s="81">
        <v>0</v>
      </c>
      <c r="AM63" s="81">
        <v>0</v>
      </c>
      <c r="AN63" s="81">
        <v>0</v>
      </c>
      <c r="AO63" s="81">
        <v>0</v>
      </c>
      <c r="AP63" s="81">
        <v>0</v>
      </c>
      <c r="AQ63" s="81">
        <v>0</v>
      </c>
      <c r="AR63" s="81">
        <v>0</v>
      </c>
      <c r="AS63" s="81">
        <v>0</v>
      </c>
      <c r="AT63" s="81">
        <f t="shared" si="24"/>
        <v>7</v>
      </c>
      <c r="AU63" s="81">
        <v>7</v>
      </c>
      <c r="AV63" s="81">
        <v>0</v>
      </c>
      <c r="AW63" s="81">
        <v>0</v>
      </c>
      <c r="AX63" s="81">
        <v>0</v>
      </c>
      <c r="AY63" s="81">
        <v>0</v>
      </c>
      <c r="AZ63" s="81">
        <f t="shared" si="25"/>
        <v>0</v>
      </c>
      <c r="BA63" s="81">
        <v>0</v>
      </c>
      <c r="BB63" s="81">
        <v>0</v>
      </c>
      <c r="BC63" s="81">
        <v>0</v>
      </c>
    </row>
    <row r="64" spans="1:55" s="65" customFormat="1" ht="12" customHeight="1">
      <c r="A64" s="74" t="s">
        <v>490</v>
      </c>
      <c r="B64" s="126" t="s">
        <v>601</v>
      </c>
      <c r="C64" s="74" t="s">
        <v>602</v>
      </c>
      <c r="D64" s="81">
        <f t="shared" si="14"/>
        <v>1897</v>
      </c>
      <c r="E64" s="81">
        <f t="shared" si="15"/>
        <v>0</v>
      </c>
      <c r="F64" s="81">
        <v>0</v>
      </c>
      <c r="G64" s="81">
        <v>0</v>
      </c>
      <c r="H64" s="81">
        <f t="shared" si="16"/>
        <v>0</v>
      </c>
      <c r="I64" s="81">
        <v>0</v>
      </c>
      <c r="J64" s="81">
        <v>0</v>
      </c>
      <c r="K64" s="81">
        <f t="shared" si="17"/>
        <v>1897</v>
      </c>
      <c r="L64" s="81">
        <v>1067</v>
      </c>
      <c r="M64" s="81">
        <v>830</v>
      </c>
      <c r="N64" s="81">
        <f t="shared" si="18"/>
        <v>1897</v>
      </c>
      <c r="O64" s="81">
        <f t="shared" si="19"/>
        <v>1067</v>
      </c>
      <c r="P64" s="81">
        <v>1067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f t="shared" si="20"/>
        <v>830</v>
      </c>
      <c r="W64" s="81">
        <v>830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f t="shared" si="21"/>
        <v>0</v>
      </c>
      <c r="AD64" s="81">
        <v>0</v>
      </c>
      <c r="AE64" s="81">
        <v>0</v>
      </c>
      <c r="AF64" s="81">
        <f t="shared" si="22"/>
        <v>18</v>
      </c>
      <c r="AG64" s="81">
        <v>18</v>
      </c>
      <c r="AH64" s="81">
        <v>0</v>
      </c>
      <c r="AI64" s="81">
        <v>0</v>
      </c>
      <c r="AJ64" s="81">
        <f t="shared" si="23"/>
        <v>0</v>
      </c>
      <c r="AK64" s="81"/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  <c r="AR64" s="81">
        <v>0</v>
      </c>
      <c r="AS64" s="81">
        <v>0</v>
      </c>
      <c r="AT64" s="81">
        <f t="shared" si="24"/>
        <v>18</v>
      </c>
      <c r="AU64" s="81">
        <v>18</v>
      </c>
      <c r="AV64" s="81">
        <v>0</v>
      </c>
      <c r="AW64" s="81">
        <v>0</v>
      </c>
      <c r="AX64" s="81">
        <v>0</v>
      </c>
      <c r="AY64" s="81">
        <v>0</v>
      </c>
      <c r="AZ64" s="81">
        <f t="shared" si="25"/>
        <v>0</v>
      </c>
      <c r="BA64" s="81">
        <v>0</v>
      </c>
      <c r="BB64" s="81">
        <v>0</v>
      </c>
      <c r="BC64" s="81">
        <v>0</v>
      </c>
    </row>
    <row r="65" spans="1:55" s="65" customFormat="1" ht="12" customHeight="1">
      <c r="A65" s="74" t="s">
        <v>490</v>
      </c>
      <c r="B65" s="126" t="s">
        <v>603</v>
      </c>
      <c r="C65" s="74" t="s">
        <v>604</v>
      </c>
      <c r="D65" s="81">
        <f t="shared" si="14"/>
        <v>4024</v>
      </c>
      <c r="E65" s="81">
        <f t="shared" si="15"/>
        <v>0</v>
      </c>
      <c r="F65" s="81">
        <v>0</v>
      </c>
      <c r="G65" s="81">
        <v>0</v>
      </c>
      <c r="H65" s="81">
        <f t="shared" si="16"/>
        <v>0</v>
      </c>
      <c r="I65" s="81">
        <v>0</v>
      </c>
      <c r="J65" s="81">
        <v>0</v>
      </c>
      <c r="K65" s="81">
        <f t="shared" si="17"/>
        <v>4024</v>
      </c>
      <c r="L65" s="81">
        <v>1487</v>
      </c>
      <c r="M65" s="81">
        <v>2537</v>
      </c>
      <c r="N65" s="81">
        <f t="shared" si="18"/>
        <v>4024</v>
      </c>
      <c r="O65" s="81">
        <f t="shared" si="19"/>
        <v>1487</v>
      </c>
      <c r="P65" s="81">
        <v>1487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f t="shared" si="20"/>
        <v>2537</v>
      </c>
      <c r="W65" s="81">
        <v>2537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f t="shared" si="21"/>
        <v>0</v>
      </c>
      <c r="AD65" s="81">
        <v>0</v>
      </c>
      <c r="AE65" s="81">
        <v>0</v>
      </c>
      <c r="AF65" s="81">
        <f t="shared" si="22"/>
        <v>0</v>
      </c>
      <c r="AG65" s="81">
        <v>0</v>
      </c>
      <c r="AH65" s="81">
        <v>0</v>
      </c>
      <c r="AI65" s="81">
        <v>0</v>
      </c>
      <c r="AJ65" s="81">
        <f t="shared" si="23"/>
        <v>0</v>
      </c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f t="shared" si="24"/>
        <v>0</v>
      </c>
      <c r="AU65" s="81">
        <v>0</v>
      </c>
      <c r="AV65" s="81">
        <v>0</v>
      </c>
      <c r="AW65" s="81">
        <v>0</v>
      </c>
      <c r="AX65" s="81">
        <v>0</v>
      </c>
      <c r="AY65" s="81">
        <v>0</v>
      </c>
      <c r="AZ65" s="81">
        <f t="shared" si="25"/>
        <v>0</v>
      </c>
      <c r="BA65" s="81">
        <v>0</v>
      </c>
      <c r="BB65" s="81">
        <v>0</v>
      </c>
      <c r="BC65" s="81">
        <v>0</v>
      </c>
    </row>
    <row r="66" spans="1:55" s="65" customFormat="1" ht="12" customHeight="1">
      <c r="A66" s="74" t="s">
        <v>490</v>
      </c>
      <c r="B66" s="126" t="s">
        <v>605</v>
      </c>
      <c r="C66" s="74" t="s">
        <v>606</v>
      </c>
      <c r="D66" s="81">
        <f t="shared" si="14"/>
        <v>895</v>
      </c>
      <c r="E66" s="81">
        <f t="shared" si="15"/>
        <v>0</v>
      </c>
      <c r="F66" s="81">
        <v>0</v>
      </c>
      <c r="G66" s="81">
        <v>0</v>
      </c>
      <c r="H66" s="81">
        <f t="shared" si="16"/>
        <v>0</v>
      </c>
      <c r="I66" s="81">
        <v>0</v>
      </c>
      <c r="J66" s="81">
        <v>0</v>
      </c>
      <c r="K66" s="81">
        <f t="shared" si="17"/>
        <v>895</v>
      </c>
      <c r="L66" s="81">
        <v>339</v>
      </c>
      <c r="M66" s="81">
        <v>556</v>
      </c>
      <c r="N66" s="81">
        <f t="shared" si="18"/>
        <v>895</v>
      </c>
      <c r="O66" s="81">
        <f t="shared" si="19"/>
        <v>339</v>
      </c>
      <c r="P66" s="81">
        <v>339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f t="shared" si="20"/>
        <v>556</v>
      </c>
      <c r="W66" s="81">
        <v>556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f t="shared" si="21"/>
        <v>0</v>
      </c>
      <c r="AD66" s="81">
        <v>0</v>
      </c>
      <c r="AE66" s="81">
        <v>0</v>
      </c>
      <c r="AF66" s="81">
        <f t="shared" si="22"/>
        <v>14</v>
      </c>
      <c r="AG66" s="81">
        <v>14</v>
      </c>
      <c r="AH66" s="81">
        <v>0</v>
      </c>
      <c r="AI66" s="81">
        <v>0</v>
      </c>
      <c r="AJ66" s="81">
        <f t="shared" si="23"/>
        <v>14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14</v>
      </c>
      <c r="AR66" s="81">
        <v>0</v>
      </c>
      <c r="AS66" s="81">
        <v>0</v>
      </c>
      <c r="AT66" s="81">
        <f t="shared" si="24"/>
        <v>0</v>
      </c>
      <c r="AU66" s="81">
        <v>0</v>
      </c>
      <c r="AV66" s="81">
        <v>0</v>
      </c>
      <c r="AW66" s="81">
        <v>0</v>
      </c>
      <c r="AX66" s="81">
        <v>0</v>
      </c>
      <c r="AY66" s="81">
        <v>0</v>
      </c>
      <c r="AZ66" s="81">
        <f t="shared" si="25"/>
        <v>0</v>
      </c>
      <c r="BA66" s="81">
        <v>0</v>
      </c>
      <c r="BB66" s="81">
        <v>0</v>
      </c>
      <c r="BC66" s="81">
        <v>0</v>
      </c>
    </row>
    <row r="67" spans="1:55" s="65" customFormat="1" ht="12" customHeight="1">
      <c r="A67" s="74" t="s">
        <v>490</v>
      </c>
      <c r="B67" s="126" t="s">
        <v>607</v>
      </c>
      <c r="C67" s="74" t="s">
        <v>608</v>
      </c>
      <c r="D67" s="81">
        <f t="shared" si="14"/>
        <v>440</v>
      </c>
      <c r="E67" s="81">
        <f t="shared" si="15"/>
        <v>440</v>
      </c>
      <c r="F67" s="81">
        <v>118</v>
      </c>
      <c r="G67" s="81">
        <v>322</v>
      </c>
      <c r="H67" s="81">
        <f t="shared" si="16"/>
        <v>0</v>
      </c>
      <c r="I67" s="81">
        <v>0</v>
      </c>
      <c r="J67" s="81">
        <v>0</v>
      </c>
      <c r="K67" s="81">
        <f t="shared" si="17"/>
        <v>0</v>
      </c>
      <c r="L67" s="81">
        <v>0</v>
      </c>
      <c r="M67" s="81">
        <v>0</v>
      </c>
      <c r="N67" s="81">
        <f t="shared" si="18"/>
        <v>440</v>
      </c>
      <c r="O67" s="81">
        <f t="shared" si="19"/>
        <v>118</v>
      </c>
      <c r="P67" s="81">
        <v>118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f t="shared" si="20"/>
        <v>322</v>
      </c>
      <c r="W67" s="81">
        <v>322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f t="shared" si="21"/>
        <v>0</v>
      </c>
      <c r="AD67" s="81">
        <v>0</v>
      </c>
      <c r="AE67" s="81">
        <v>0</v>
      </c>
      <c r="AF67" s="81">
        <f t="shared" si="22"/>
        <v>7</v>
      </c>
      <c r="AG67" s="81">
        <v>7</v>
      </c>
      <c r="AH67" s="81">
        <v>0</v>
      </c>
      <c r="AI67" s="81">
        <v>0</v>
      </c>
      <c r="AJ67" s="81">
        <f t="shared" si="23"/>
        <v>7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7</v>
      </c>
      <c r="AR67" s="81">
        <v>0</v>
      </c>
      <c r="AS67" s="81">
        <v>0</v>
      </c>
      <c r="AT67" s="81">
        <f t="shared" si="24"/>
        <v>0</v>
      </c>
      <c r="AU67" s="81">
        <v>0</v>
      </c>
      <c r="AV67" s="81">
        <v>0</v>
      </c>
      <c r="AW67" s="81">
        <v>0</v>
      </c>
      <c r="AX67" s="81">
        <v>0</v>
      </c>
      <c r="AY67" s="81">
        <v>0</v>
      </c>
      <c r="AZ67" s="81">
        <f t="shared" si="25"/>
        <v>0</v>
      </c>
      <c r="BA67" s="81">
        <v>0</v>
      </c>
      <c r="BB67" s="81">
        <v>0</v>
      </c>
      <c r="BC67" s="81">
        <v>0</v>
      </c>
    </row>
    <row r="68" spans="1:55" s="65" customFormat="1" ht="12" customHeight="1">
      <c r="A68" s="74" t="s">
        <v>490</v>
      </c>
      <c r="B68" s="126" t="s">
        <v>609</v>
      </c>
      <c r="C68" s="74" t="s">
        <v>610</v>
      </c>
      <c r="D68" s="81">
        <f t="shared" si="14"/>
        <v>822</v>
      </c>
      <c r="E68" s="81">
        <f t="shared" si="15"/>
        <v>0</v>
      </c>
      <c r="F68" s="81">
        <v>0</v>
      </c>
      <c r="G68" s="81">
        <v>0</v>
      </c>
      <c r="H68" s="81">
        <f t="shared" si="16"/>
        <v>822</v>
      </c>
      <c r="I68" s="81">
        <v>465</v>
      </c>
      <c r="J68" s="81">
        <v>357</v>
      </c>
      <c r="K68" s="81">
        <f t="shared" si="17"/>
        <v>0</v>
      </c>
      <c r="L68" s="81">
        <v>0</v>
      </c>
      <c r="M68" s="81">
        <v>0</v>
      </c>
      <c r="N68" s="81">
        <f t="shared" si="18"/>
        <v>822</v>
      </c>
      <c r="O68" s="81">
        <f t="shared" si="19"/>
        <v>465</v>
      </c>
      <c r="P68" s="81">
        <v>465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f t="shared" si="20"/>
        <v>357</v>
      </c>
      <c r="W68" s="81">
        <v>357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f t="shared" si="21"/>
        <v>0</v>
      </c>
      <c r="AD68" s="81">
        <v>0</v>
      </c>
      <c r="AE68" s="81">
        <v>0</v>
      </c>
      <c r="AF68" s="81">
        <f t="shared" si="22"/>
        <v>13</v>
      </c>
      <c r="AG68" s="81">
        <v>13</v>
      </c>
      <c r="AH68" s="81">
        <v>0</v>
      </c>
      <c r="AI68" s="81">
        <v>0</v>
      </c>
      <c r="AJ68" s="81">
        <f t="shared" si="23"/>
        <v>13</v>
      </c>
      <c r="AK68" s="81">
        <v>0</v>
      </c>
      <c r="AL68" s="81">
        <v>0</v>
      </c>
      <c r="AM68" s="81">
        <v>0</v>
      </c>
      <c r="AN68" s="81">
        <v>13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81">
        <f t="shared" si="24"/>
        <v>0</v>
      </c>
      <c r="AU68" s="81">
        <v>0</v>
      </c>
      <c r="AV68" s="81">
        <v>0</v>
      </c>
      <c r="AW68" s="81">
        <v>0</v>
      </c>
      <c r="AX68" s="81">
        <v>0</v>
      </c>
      <c r="AY68" s="81">
        <v>0</v>
      </c>
      <c r="AZ68" s="81">
        <f t="shared" si="25"/>
        <v>0</v>
      </c>
      <c r="BA68" s="81">
        <v>0</v>
      </c>
      <c r="BB68" s="81">
        <v>0</v>
      </c>
      <c r="BC68" s="81">
        <v>0</v>
      </c>
    </row>
    <row r="69" spans="1:55" s="65" customFormat="1" ht="12" customHeight="1">
      <c r="A69" s="74" t="s">
        <v>490</v>
      </c>
      <c r="B69" s="126" t="s">
        <v>611</v>
      </c>
      <c r="C69" s="74" t="s">
        <v>612</v>
      </c>
      <c r="D69" s="81">
        <f t="shared" si="14"/>
        <v>740</v>
      </c>
      <c r="E69" s="81">
        <f t="shared" si="15"/>
        <v>0</v>
      </c>
      <c r="F69" s="81">
        <v>0</v>
      </c>
      <c r="G69" s="81">
        <v>0</v>
      </c>
      <c r="H69" s="81">
        <f t="shared" si="16"/>
        <v>0</v>
      </c>
      <c r="I69" s="81">
        <v>0</v>
      </c>
      <c r="J69" s="81">
        <v>0</v>
      </c>
      <c r="K69" s="81">
        <f t="shared" si="17"/>
        <v>740</v>
      </c>
      <c r="L69" s="81">
        <v>343</v>
      </c>
      <c r="M69" s="81">
        <v>397</v>
      </c>
      <c r="N69" s="81">
        <f t="shared" si="18"/>
        <v>740</v>
      </c>
      <c r="O69" s="81">
        <f t="shared" si="19"/>
        <v>343</v>
      </c>
      <c r="P69" s="81">
        <v>343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f t="shared" si="20"/>
        <v>397</v>
      </c>
      <c r="W69" s="81">
        <v>397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f t="shared" si="21"/>
        <v>0</v>
      </c>
      <c r="AD69" s="81">
        <v>0</v>
      </c>
      <c r="AE69" s="81">
        <v>0</v>
      </c>
      <c r="AF69" s="81">
        <f t="shared" si="22"/>
        <v>0</v>
      </c>
      <c r="AG69" s="81">
        <v>0</v>
      </c>
      <c r="AH69" s="81">
        <v>0</v>
      </c>
      <c r="AI69" s="81">
        <v>0</v>
      </c>
      <c r="AJ69" s="81">
        <f t="shared" si="23"/>
        <v>0</v>
      </c>
      <c r="AK69" s="81">
        <v>0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  <c r="AR69" s="81">
        <v>0</v>
      </c>
      <c r="AS69" s="81">
        <v>0</v>
      </c>
      <c r="AT69" s="81">
        <f t="shared" si="24"/>
        <v>0</v>
      </c>
      <c r="AU69" s="81">
        <v>0</v>
      </c>
      <c r="AV69" s="81">
        <v>0</v>
      </c>
      <c r="AW69" s="81">
        <v>0</v>
      </c>
      <c r="AX69" s="81">
        <v>0</v>
      </c>
      <c r="AY69" s="81">
        <v>0</v>
      </c>
      <c r="AZ69" s="81">
        <f t="shared" si="25"/>
        <v>0</v>
      </c>
      <c r="BA69" s="81">
        <v>0</v>
      </c>
      <c r="BB69" s="81">
        <v>0</v>
      </c>
      <c r="BC69" s="81">
        <v>0</v>
      </c>
    </row>
    <row r="70" spans="1:55" s="65" customFormat="1" ht="12" customHeight="1">
      <c r="A70" s="74" t="s">
        <v>490</v>
      </c>
      <c r="B70" s="126" t="s">
        <v>613</v>
      </c>
      <c r="C70" s="74" t="s">
        <v>614</v>
      </c>
      <c r="D70" s="81">
        <f t="shared" si="14"/>
        <v>4732</v>
      </c>
      <c r="E70" s="81">
        <f t="shared" si="15"/>
        <v>0</v>
      </c>
      <c r="F70" s="81">
        <v>0</v>
      </c>
      <c r="G70" s="81">
        <v>0</v>
      </c>
      <c r="H70" s="81">
        <f t="shared" si="16"/>
        <v>4732</v>
      </c>
      <c r="I70" s="81">
        <v>2567</v>
      </c>
      <c r="J70" s="81">
        <v>2165</v>
      </c>
      <c r="K70" s="81">
        <f t="shared" si="17"/>
        <v>0</v>
      </c>
      <c r="L70" s="81">
        <v>0</v>
      </c>
      <c r="M70" s="81">
        <v>0</v>
      </c>
      <c r="N70" s="81">
        <f t="shared" si="18"/>
        <v>4732</v>
      </c>
      <c r="O70" s="81">
        <f t="shared" si="19"/>
        <v>2567</v>
      </c>
      <c r="P70" s="81">
        <v>2567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f t="shared" si="20"/>
        <v>2165</v>
      </c>
      <c r="W70" s="81">
        <v>2165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f t="shared" si="21"/>
        <v>0</v>
      </c>
      <c r="AD70" s="81">
        <v>0</v>
      </c>
      <c r="AE70" s="81">
        <v>0</v>
      </c>
      <c r="AF70" s="81">
        <f t="shared" si="22"/>
        <v>0</v>
      </c>
      <c r="AG70" s="81">
        <v>0</v>
      </c>
      <c r="AH70" s="81">
        <v>0</v>
      </c>
      <c r="AI70" s="81">
        <v>0</v>
      </c>
      <c r="AJ70" s="81">
        <f t="shared" si="23"/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f t="shared" si="24"/>
        <v>0</v>
      </c>
      <c r="AU70" s="81">
        <v>0</v>
      </c>
      <c r="AV70" s="81">
        <v>0</v>
      </c>
      <c r="AW70" s="81">
        <v>0</v>
      </c>
      <c r="AX70" s="81">
        <v>0</v>
      </c>
      <c r="AY70" s="81">
        <v>0</v>
      </c>
      <c r="AZ70" s="81">
        <f t="shared" si="25"/>
        <v>0</v>
      </c>
      <c r="BA70" s="81">
        <v>0</v>
      </c>
      <c r="BB70" s="81">
        <v>0</v>
      </c>
      <c r="BC70" s="81">
        <v>0</v>
      </c>
    </row>
    <row r="71" spans="1:55" s="65" customFormat="1" ht="12" customHeight="1">
      <c r="A71" s="74" t="s">
        <v>490</v>
      </c>
      <c r="B71" s="126" t="s">
        <v>615</v>
      </c>
      <c r="C71" s="74" t="s">
        <v>616</v>
      </c>
      <c r="D71" s="81">
        <f t="shared" si="14"/>
        <v>3612</v>
      </c>
      <c r="E71" s="81">
        <f t="shared" si="15"/>
        <v>0</v>
      </c>
      <c r="F71" s="81">
        <v>0</v>
      </c>
      <c r="G71" s="81">
        <v>0</v>
      </c>
      <c r="H71" s="81">
        <f t="shared" si="16"/>
        <v>0</v>
      </c>
      <c r="I71" s="81">
        <v>0</v>
      </c>
      <c r="J71" s="81">
        <v>0</v>
      </c>
      <c r="K71" s="81">
        <f t="shared" si="17"/>
        <v>3612</v>
      </c>
      <c r="L71" s="81">
        <v>2953</v>
      </c>
      <c r="M71" s="81">
        <v>659</v>
      </c>
      <c r="N71" s="81">
        <f t="shared" si="18"/>
        <v>3612</v>
      </c>
      <c r="O71" s="81">
        <f t="shared" si="19"/>
        <v>2953</v>
      </c>
      <c r="P71" s="81">
        <v>2953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f t="shared" si="20"/>
        <v>659</v>
      </c>
      <c r="W71" s="81">
        <v>659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f t="shared" si="21"/>
        <v>0</v>
      </c>
      <c r="AD71" s="81">
        <v>0</v>
      </c>
      <c r="AE71" s="81">
        <v>0</v>
      </c>
      <c r="AF71" s="81">
        <f t="shared" si="22"/>
        <v>40</v>
      </c>
      <c r="AG71" s="81">
        <v>40</v>
      </c>
      <c r="AH71" s="81">
        <v>0</v>
      </c>
      <c r="AI71" s="81">
        <v>0</v>
      </c>
      <c r="AJ71" s="81">
        <f t="shared" si="23"/>
        <v>40</v>
      </c>
      <c r="AK71" s="81">
        <v>0</v>
      </c>
      <c r="AL71" s="81">
        <v>0</v>
      </c>
      <c r="AM71" s="81">
        <v>5</v>
      </c>
      <c r="AN71" s="81">
        <v>0</v>
      </c>
      <c r="AO71" s="81">
        <v>0</v>
      </c>
      <c r="AP71" s="81">
        <v>0</v>
      </c>
      <c r="AQ71" s="81">
        <v>35</v>
      </c>
      <c r="AR71" s="81">
        <v>0</v>
      </c>
      <c r="AS71" s="81">
        <v>0</v>
      </c>
      <c r="AT71" s="81">
        <f t="shared" si="24"/>
        <v>0</v>
      </c>
      <c r="AU71" s="81">
        <v>0</v>
      </c>
      <c r="AV71" s="81">
        <v>0</v>
      </c>
      <c r="AW71" s="81">
        <v>0</v>
      </c>
      <c r="AX71" s="81">
        <v>0</v>
      </c>
      <c r="AY71" s="81">
        <v>0</v>
      </c>
      <c r="AZ71" s="81">
        <f t="shared" si="25"/>
        <v>0</v>
      </c>
      <c r="BA71" s="81">
        <v>0</v>
      </c>
      <c r="BB71" s="81">
        <v>0</v>
      </c>
      <c r="BC71" s="81">
        <v>0</v>
      </c>
    </row>
    <row r="72" spans="1:55" s="65" customFormat="1" ht="12" customHeight="1">
      <c r="A72" s="74" t="s">
        <v>490</v>
      </c>
      <c r="B72" s="126" t="s">
        <v>617</v>
      </c>
      <c r="C72" s="74" t="s">
        <v>618</v>
      </c>
      <c r="D72" s="81">
        <f aca="true" t="shared" si="26" ref="D72:D103">SUM(E72,+H72,+K72)</f>
        <v>14695</v>
      </c>
      <c r="E72" s="81">
        <f aca="true" t="shared" si="27" ref="E72:E103">SUM(F72:G72)</f>
        <v>0</v>
      </c>
      <c r="F72" s="81">
        <v>0</v>
      </c>
      <c r="G72" s="81">
        <v>0</v>
      </c>
      <c r="H72" s="81">
        <f aca="true" t="shared" si="28" ref="H72:H103">SUM(I72:J72)</f>
        <v>0</v>
      </c>
      <c r="I72" s="81">
        <v>0</v>
      </c>
      <c r="J72" s="81">
        <v>0</v>
      </c>
      <c r="K72" s="81">
        <f aca="true" t="shared" si="29" ref="K72:K103">SUM(L72:M72)</f>
        <v>14695</v>
      </c>
      <c r="L72" s="81">
        <v>12815</v>
      </c>
      <c r="M72" s="81">
        <v>1880</v>
      </c>
      <c r="N72" s="81">
        <f aca="true" t="shared" si="30" ref="N72:N103">SUM(O72,+V72,+AC72)</f>
        <v>14704</v>
      </c>
      <c r="O72" s="81">
        <f aca="true" t="shared" si="31" ref="O72:O103">SUM(P72:U72)</f>
        <v>12815</v>
      </c>
      <c r="P72" s="81">
        <v>12815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f aca="true" t="shared" si="32" ref="V72:V103">SUM(W72:AB72)</f>
        <v>1889</v>
      </c>
      <c r="W72" s="81">
        <v>1889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f aca="true" t="shared" si="33" ref="AC72:AC103">SUM(AD72:AE72)</f>
        <v>0</v>
      </c>
      <c r="AD72" s="81">
        <v>0</v>
      </c>
      <c r="AE72" s="81">
        <v>0</v>
      </c>
      <c r="AF72" s="81">
        <f aca="true" t="shared" si="34" ref="AF72:AF103">SUM(AG72:AI72)</f>
        <v>164</v>
      </c>
      <c r="AG72" s="81">
        <v>164</v>
      </c>
      <c r="AH72" s="81">
        <v>0</v>
      </c>
      <c r="AI72" s="81">
        <v>0</v>
      </c>
      <c r="AJ72" s="81">
        <f aca="true" t="shared" si="35" ref="AJ72:AJ103">SUM(AK72:AS72)</f>
        <v>164</v>
      </c>
      <c r="AK72" s="81">
        <v>0</v>
      </c>
      <c r="AL72" s="81">
        <v>0</v>
      </c>
      <c r="AM72" s="81">
        <v>21</v>
      </c>
      <c r="AN72" s="81">
        <v>0</v>
      </c>
      <c r="AO72" s="81">
        <v>0</v>
      </c>
      <c r="AP72" s="81">
        <v>0</v>
      </c>
      <c r="AQ72" s="81">
        <v>143</v>
      </c>
      <c r="AR72" s="81">
        <v>0</v>
      </c>
      <c r="AS72" s="81">
        <v>0</v>
      </c>
      <c r="AT72" s="81">
        <f aca="true" t="shared" si="36" ref="AT72:AT103">SUM(AU72:AY72)</f>
        <v>0</v>
      </c>
      <c r="AU72" s="81">
        <v>0</v>
      </c>
      <c r="AV72" s="81">
        <v>0</v>
      </c>
      <c r="AW72" s="81">
        <v>0</v>
      </c>
      <c r="AX72" s="81">
        <v>0</v>
      </c>
      <c r="AY72" s="81">
        <v>0</v>
      </c>
      <c r="AZ72" s="81">
        <f aca="true" t="shared" si="37" ref="AZ72:AZ103">SUM(BA72:BC72)</f>
        <v>0</v>
      </c>
      <c r="BA72" s="81">
        <v>0</v>
      </c>
      <c r="BB72" s="81">
        <v>0</v>
      </c>
      <c r="BC72" s="81">
        <v>0</v>
      </c>
    </row>
    <row r="73" spans="1:55" s="65" customFormat="1" ht="12" customHeight="1">
      <c r="A73" s="74" t="s">
        <v>490</v>
      </c>
      <c r="B73" s="126" t="s">
        <v>619</v>
      </c>
      <c r="C73" s="74" t="s">
        <v>620</v>
      </c>
      <c r="D73" s="81">
        <f t="shared" si="26"/>
        <v>1423</v>
      </c>
      <c r="E73" s="81">
        <f t="shared" si="27"/>
        <v>0</v>
      </c>
      <c r="F73" s="81">
        <v>0</v>
      </c>
      <c r="G73" s="81">
        <v>0</v>
      </c>
      <c r="H73" s="81">
        <f t="shared" si="28"/>
        <v>0</v>
      </c>
      <c r="I73" s="81">
        <v>0</v>
      </c>
      <c r="J73" s="81">
        <v>0</v>
      </c>
      <c r="K73" s="81">
        <f t="shared" si="29"/>
        <v>1423</v>
      </c>
      <c r="L73" s="81">
        <v>898</v>
      </c>
      <c r="M73" s="81">
        <v>525</v>
      </c>
      <c r="N73" s="81">
        <f t="shared" si="30"/>
        <v>1429</v>
      </c>
      <c r="O73" s="81">
        <f t="shared" si="31"/>
        <v>898</v>
      </c>
      <c r="P73" s="81">
        <v>898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f t="shared" si="32"/>
        <v>525</v>
      </c>
      <c r="W73" s="81">
        <v>525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f t="shared" si="33"/>
        <v>6</v>
      </c>
      <c r="AD73" s="81">
        <v>6</v>
      </c>
      <c r="AE73" s="81">
        <v>0</v>
      </c>
      <c r="AF73" s="81">
        <f t="shared" si="34"/>
        <v>16</v>
      </c>
      <c r="AG73" s="81">
        <v>16</v>
      </c>
      <c r="AH73" s="81">
        <v>0</v>
      </c>
      <c r="AI73" s="81">
        <v>0</v>
      </c>
      <c r="AJ73" s="81">
        <f t="shared" si="35"/>
        <v>16</v>
      </c>
      <c r="AK73" s="81">
        <v>0</v>
      </c>
      <c r="AL73" s="81">
        <v>0</v>
      </c>
      <c r="AM73" s="81">
        <v>2</v>
      </c>
      <c r="AN73" s="81">
        <v>0</v>
      </c>
      <c r="AO73" s="81">
        <v>0</v>
      </c>
      <c r="AP73" s="81">
        <v>0</v>
      </c>
      <c r="AQ73" s="81">
        <v>14</v>
      </c>
      <c r="AR73" s="81">
        <v>0</v>
      </c>
      <c r="AS73" s="81">
        <v>0</v>
      </c>
      <c r="AT73" s="81">
        <f t="shared" si="36"/>
        <v>0</v>
      </c>
      <c r="AU73" s="81">
        <v>0</v>
      </c>
      <c r="AV73" s="81">
        <v>0</v>
      </c>
      <c r="AW73" s="81">
        <v>0</v>
      </c>
      <c r="AX73" s="81">
        <v>0</v>
      </c>
      <c r="AY73" s="81">
        <v>0</v>
      </c>
      <c r="AZ73" s="81">
        <f t="shared" si="37"/>
        <v>0</v>
      </c>
      <c r="BA73" s="81">
        <v>0</v>
      </c>
      <c r="BB73" s="81">
        <v>0</v>
      </c>
      <c r="BC73" s="81">
        <v>0</v>
      </c>
    </row>
    <row r="74" spans="1:55" s="65" customFormat="1" ht="12" customHeight="1">
      <c r="A74" s="74" t="s">
        <v>490</v>
      </c>
      <c r="B74" s="126" t="s">
        <v>621</v>
      </c>
      <c r="C74" s="74" t="s">
        <v>622</v>
      </c>
      <c r="D74" s="81">
        <f t="shared" si="26"/>
        <v>1580</v>
      </c>
      <c r="E74" s="81">
        <f t="shared" si="27"/>
        <v>0</v>
      </c>
      <c r="F74" s="81">
        <v>0</v>
      </c>
      <c r="G74" s="81">
        <v>0</v>
      </c>
      <c r="H74" s="81">
        <f t="shared" si="28"/>
        <v>0</v>
      </c>
      <c r="I74" s="81">
        <v>0</v>
      </c>
      <c r="J74" s="81">
        <v>0</v>
      </c>
      <c r="K74" s="81">
        <f t="shared" si="29"/>
        <v>1580</v>
      </c>
      <c r="L74" s="81">
        <v>1129</v>
      </c>
      <c r="M74" s="81">
        <v>451</v>
      </c>
      <c r="N74" s="81">
        <f t="shared" si="30"/>
        <v>1580</v>
      </c>
      <c r="O74" s="81">
        <f t="shared" si="31"/>
        <v>1129</v>
      </c>
      <c r="P74" s="81">
        <v>1129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f t="shared" si="32"/>
        <v>451</v>
      </c>
      <c r="W74" s="81">
        <v>451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f t="shared" si="33"/>
        <v>0</v>
      </c>
      <c r="AD74" s="81">
        <v>0</v>
      </c>
      <c r="AE74" s="81">
        <v>0</v>
      </c>
      <c r="AF74" s="81">
        <f t="shared" si="34"/>
        <v>17</v>
      </c>
      <c r="AG74" s="81">
        <v>17</v>
      </c>
      <c r="AH74" s="81">
        <v>0</v>
      </c>
      <c r="AI74" s="81">
        <v>0</v>
      </c>
      <c r="AJ74" s="81">
        <f t="shared" si="35"/>
        <v>17</v>
      </c>
      <c r="AK74" s="81">
        <v>0</v>
      </c>
      <c r="AL74" s="81">
        <v>0</v>
      </c>
      <c r="AM74" s="81">
        <v>2</v>
      </c>
      <c r="AN74" s="81">
        <v>0</v>
      </c>
      <c r="AO74" s="81">
        <v>0</v>
      </c>
      <c r="AP74" s="81">
        <v>0</v>
      </c>
      <c r="AQ74" s="81">
        <v>15</v>
      </c>
      <c r="AR74" s="81">
        <v>0</v>
      </c>
      <c r="AS74" s="81">
        <v>0</v>
      </c>
      <c r="AT74" s="81">
        <f t="shared" si="36"/>
        <v>0</v>
      </c>
      <c r="AU74" s="81">
        <v>0</v>
      </c>
      <c r="AV74" s="81">
        <v>0</v>
      </c>
      <c r="AW74" s="81">
        <v>0</v>
      </c>
      <c r="AX74" s="81">
        <v>0</v>
      </c>
      <c r="AY74" s="81">
        <v>0</v>
      </c>
      <c r="AZ74" s="81">
        <f t="shared" si="37"/>
        <v>0</v>
      </c>
      <c r="BA74" s="81">
        <v>0</v>
      </c>
      <c r="BB74" s="81">
        <v>0</v>
      </c>
      <c r="BC74" s="81">
        <v>0</v>
      </c>
    </row>
    <row r="75" spans="1:55" s="65" customFormat="1" ht="12" customHeight="1">
      <c r="A75" s="74" t="s">
        <v>490</v>
      </c>
      <c r="B75" s="126" t="s">
        <v>623</v>
      </c>
      <c r="C75" s="74" t="s">
        <v>624</v>
      </c>
      <c r="D75" s="81">
        <f t="shared" si="26"/>
        <v>2208</v>
      </c>
      <c r="E75" s="81">
        <f t="shared" si="27"/>
        <v>0</v>
      </c>
      <c r="F75" s="81">
        <v>0</v>
      </c>
      <c r="G75" s="81">
        <v>0</v>
      </c>
      <c r="H75" s="81">
        <f t="shared" si="28"/>
        <v>0</v>
      </c>
      <c r="I75" s="81">
        <v>0</v>
      </c>
      <c r="J75" s="81">
        <v>0</v>
      </c>
      <c r="K75" s="81">
        <f t="shared" si="29"/>
        <v>2208</v>
      </c>
      <c r="L75" s="81">
        <v>1553</v>
      </c>
      <c r="M75" s="81">
        <v>655</v>
      </c>
      <c r="N75" s="81">
        <f t="shared" si="30"/>
        <v>2208</v>
      </c>
      <c r="O75" s="81">
        <f t="shared" si="31"/>
        <v>1553</v>
      </c>
      <c r="P75" s="81">
        <v>0</v>
      </c>
      <c r="Q75" s="81">
        <v>1553</v>
      </c>
      <c r="R75" s="81">
        <v>0</v>
      </c>
      <c r="S75" s="81">
        <v>0</v>
      </c>
      <c r="T75" s="81">
        <v>0</v>
      </c>
      <c r="U75" s="81">
        <v>0</v>
      </c>
      <c r="V75" s="81">
        <f t="shared" si="32"/>
        <v>655</v>
      </c>
      <c r="W75" s="81">
        <v>0</v>
      </c>
      <c r="X75" s="81">
        <v>655</v>
      </c>
      <c r="Y75" s="81">
        <v>0</v>
      </c>
      <c r="Z75" s="81">
        <v>0</v>
      </c>
      <c r="AA75" s="81">
        <v>0</v>
      </c>
      <c r="AB75" s="81">
        <v>0</v>
      </c>
      <c r="AC75" s="81">
        <f t="shared" si="33"/>
        <v>0</v>
      </c>
      <c r="AD75" s="81">
        <v>0</v>
      </c>
      <c r="AE75" s="81">
        <v>0</v>
      </c>
      <c r="AF75" s="81">
        <f t="shared" si="34"/>
        <v>66</v>
      </c>
      <c r="AG75" s="81">
        <v>0</v>
      </c>
      <c r="AH75" s="81">
        <v>66</v>
      </c>
      <c r="AI75" s="81">
        <v>0</v>
      </c>
      <c r="AJ75" s="81">
        <f t="shared" si="35"/>
        <v>66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66</v>
      </c>
      <c r="AS75" s="81">
        <v>0</v>
      </c>
      <c r="AT75" s="81">
        <f t="shared" si="36"/>
        <v>0</v>
      </c>
      <c r="AU75" s="81">
        <v>0</v>
      </c>
      <c r="AV75" s="81">
        <v>0</v>
      </c>
      <c r="AW75" s="81">
        <v>0</v>
      </c>
      <c r="AX75" s="81">
        <v>0</v>
      </c>
      <c r="AY75" s="81">
        <v>0</v>
      </c>
      <c r="AZ75" s="81">
        <f t="shared" si="37"/>
        <v>0</v>
      </c>
      <c r="BA75" s="81">
        <v>0</v>
      </c>
      <c r="BB75" s="81">
        <v>0</v>
      </c>
      <c r="BC75" s="81">
        <v>0</v>
      </c>
    </row>
    <row r="76" spans="1:55" s="65" customFormat="1" ht="12" customHeight="1">
      <c r="A76" s="74" t="s">
        <v>490</v>
      </c>
      <c r="B76" s="126" t="s">
        <v>625</v>
      </c>
      <c r="C76" s="74" t="s">
        <v>626</v>
      </c>
      <c r="D76" s="81">
        <f t="shared" si="26"/>
        <v>1951</v>
      </c>
      <c r="E76" s="81">
        <f t="shared" si="27"/>
        <v>0</v>
      </c>
      <c r="F76" s="81">
        <v>0</v>
      </c>
      <c r="G76" s="81">
        <v>0</v>
      </c>
      <c r="H76" s="81">
        <f t="shared" si="28"/>
        <v>0</v>
      </c>
      <c r="I76" s="81">
        <v>0</v>
      </c>
      <c r="J76" s="81">
        <v>0</v>
      </c>
      <c r="K76" s="81">
        <f t="shared" si="29"/>
        <v>1951</v>
      </c>
      <c r="L76" s="81">
        <v>1597</v>
      </c>
      <c r="M76" s="81">
        <v>354</v>
      </c>
      <c r="N76" s="81">
        <f t="shared" si="30"/>
        <v>1951</v>
      </c>
      <c r="O76" s="81">
        <f t="shared" si="31"/>
        <v>1597</v>
      </c>
      <c r="P76" s="81">
        <v>1597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f t="shared" si="32"/>
        <v>354</v>
      </c>
      <c r="W76" s="81">
        <v>354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f t="shared" si="33"/>
        <v>0</v>
      </c>
      <c r="AD76" s="81">
        <v>0</v>
      </c>
      <c r="AE76" s="81">
        <v>0</v>
      </c>
      <c r="AF76" s="81">
        <f t="shared" si="34"/>
        <v>59</v>
      </c>
      <c r="AG76" s="81">
        <v>59</v>
      </c>
      <c r="AH76" s="81">
        <v>0</v>
      </c>
      <c r="AI76" s="81">
        <v>0</v>
      </c>
      <c r="AJ76" s="81">
        <f t="shared" si="35"/>
        <v>59</v>
      </c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59</v>
      </c>
      <c r="AR76" s="81">
        <v>0</v>
      </c>
      <c r="AS76" s="81">
        <v>0</v>
      </c>
      <c r="AT76" s="81">
        <f t="shared" si="36"/>
        <v>0</v>
      </c>
      <c r="AU76" s="81">
        <v>0</v>
      </c>
      <c r="AV76" s="81">
        <v>0</v>
      </c>
      <c r="AW76" s="81">
        <v>0</v>
      </c>
      <c r="AX76" s="81">
        <v>0</v>
      </c>
      <c r="AY76" s="81">
        <v>0</v>
      </c>
      <c r="AZ76" s="81">
        <f t="shared" si="37"/>
        <v>0</v>
      </c>
      <c r="BA76" s="81">
        <v>0</v>
      </c>
      <c r="BB76" s="81">
        <v>0</v>
      </c>
      <c r="BC76" s="81">
        <v>0</v>
      </c>
    </row>
    <row r="77" spans="1:55" s="65" customFormat="1" ht="12" customHeight="1">
      <c r="A77" s="74" t="s">
        <v>490</v>
      </c>
      <c r="B77" s="126" t="s">
        <v>627</v>
      </c>
      <c r="C77" s="74" t="s">
        <v>628</v>
      </c>
      <c r="D77" s="81">
        <f t="shared" si="26"/>
        <v>5732</v>
      </c>
      <c r="E77" s="81">
        <f t="shared" si="27"/>
        <v>0</v>
      </c>
      <c r="F77" s="81">
        <v>0</v>
      </c>
      <c r="G77" s="81">
        <v>0</v>
      </c>
      <c r="H77" s="81">
        <f t="shared" si="28"/>
        <v>0</v>
      </c>
      <c r="I77" s="81">
        <v>0</v>
      </c>
      <c r="J77" s="81">
        <v>0</v>
      </c>
      <c r="K77" s="81">
        <f t="shared" si="29"/>
        <v>5732</v>
      </c>
      <c r="L77" s="81">
        <v>4429</v>
      </c>
      <c r="M77" s="81">
        <v>1303</v>
      </c>
      <c r="N77" s="81">
        <f t="shared" si="30"/>
        <v>5733</v>
      </c>
      <c r="O77" s="81">
        <f t="shared" si="31"/>
        <v>4429</v>
      </c>
      <c r="P77" s="81">
        <v>4429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f t="shared" si="32"/>
        <v>1304</v>
      </c>
      <c r="W77" s="81">
        <v>1304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f t="shared" si="33"/>
        <v>0</v>
      </c>
      <c r="AD77" s="81">
        <v>0</v>
      </c>
      <c r="AE77" s="81">
        <v>0</v>
      </c>
      <c r="AF77" s="81">
        <f t="shared" si="34"/>
        <v>1</v>
      </c>
      <c r="AG77" s="81">
        <v>1</v>
      </c>
      <c r="AH77" s="81">
        <v>0</v>
      </c>
      <c r="AI77" s="81">
        <v>0</v>
      </c>
      <c r="AJ77" s="81">
        <f t="shared" si="35"/>
        <v>134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133</v>
      </c>
      <c r="AR77" s="81">
        <v>1</v>
      </c>
      <c r="AS77" s="81">
        <v>0</v>
      </c>
      <c r="AT77" s="81">
        <f t="shared" si="36"/>
        <v>0</v>
      </c>
      <c r="AU77" s="81">
        <v>0</v>
      </c>
      <c r="AV77" s="81">
        <v>0</v>
      </c>
      <c r="AW77" s="81">
        <v>0</v>
      </c>
      <c r="AX77" s="81">
        <v>0</v>
      </c>
      <c r="AY77" s="81">
        <v>0</v>
      </c>
      <c r="AZ77" s="81">
        <f t="shared" si="37"/>
        <v>0</v>
      </c>
      <c r="BA77" s="81">
        <v>0</v>
      </c>
      <c r="BB77" s="81">
        <v>0</v>
      </c>
      <c r="BC77" s="81">
        <v>0</v>
      </c>
    </row>
    <row r="78" spans="1:55" s="65" customFormat="1" ht="12" customHeight="1">
      <c r="A78" s="74" t="s">
        <v>490</v>
      </c>
      <c r="B78" s="126" t="s">
        <v>629</v>
      </c>
      <c r="C78" s="74" t="s">
        <v>630</v>
      </c>
      <c r="D78" s="81">
        <f t="shared" si="26"/>
        <v>7532</v>
      </c>
      <c r="E78" s="81">
        <f t="shared" si="27"/>
        <v>0</v>
      </c>
      <c r="F78" s="81">
        <v>0</v>
      </c>
      <c r="G78" s="81">
        <v>0</v>
      </c>
      <c r="H78" s="81">
        <f t="shared" si="28"/>
        <v>0</v>
      </c>
      <c r="I78" s="81">
        <v>0</v>
      </c>
      <c r="J78" s="81">
        <v>0</v>
      </c>
      <c r="K78" s="81">
        <f t="shared" si="29"/>
        <v>7532</v>
      </c>
      <c r="L78" s="81">
        <v>6522</v>
      </c>
      <c r="M78" s="81">
        <v>1010</v>
      </c>
      <c r="N78" s="81">
        <f t="shared" si="30"/>
        <v>7532</v>
      </c>
      <c r="O78" s="81">
        <f t="shared" si="31"/>
        <v>6522</v>
      </c>
      <c r="P78" s="81">
        <v>6522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f t="shared" si="32"/>
        <v>1010</v>
      </c>
      <c r="W78" s="81">
        <v>1010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f t="shared" si="33"/>
        <v>0</v>
      </c>
      <c r="AD78" s="81">
        <v>0</v>
      </c>
      <c r="AE78" s="81">
        <v>0</v>
      </c>
      <c r="AF78" s="81">
        <f t="shared" si="34"/>
        <v>226</v>
      </c>
      <c r="AG78" s="81">
        <v>226</v>
      </c>
      <c r="AH78" s="81">
        <v>0</v>
      </c>
      <c r="AI78" s="81">
        <v>0</v>
      </c>
      <c r="AJ78" s="81">
        <f t="shared" si="35"/>
        <v>226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226</v>
      </c>
      <c r="AR78" s="81">
        <v>0</v>
      </c>
      <c r="AS78" s="81">
        <v>0</v>
      </c>
      <c r="AT78" s="81">
        <f t="shared" si="36"/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f t="shared" si="37"/>
        <v>0</v>
      </c>
      <c r="BA78" s="81">
        <v>0</v>
      </c>
      <c r="BB78" s="81">
        <v>0</v>
      </c>
      <c r="BC78" s="81">
        <v>0</v>
      </c>
    </row>
    <row r="79" spans="1:55" s="65" customFormat="1" ht="12" customHeight="1">
      <c r="A79" s="74" t="s">
        <v>490</v>
      </c>
      <c r="B79" s="126" t="s">
        <v>631</v>
      </c>
      <c r="C79" s="74" t="s">
        <v>632</v>
      </c>
      <c r="D79" s="81">
        <f t="shared" si="26"/>
        <v>871</v>
      </c>
      <c r="E79" s="81">
        <f t="shared" si="27"/>
        <v>0</v>
      </c>
      <c r="F79" s="81">
        <v>0</v>
      </c>
      <c r="G79" s="81">
        <v>0</v>
      </c>
      <c r="H79" s="81">
        <f t="shared" si="28"/>
        <v>0</v>
      </c>
      <c r="I79" s="81">
        <v>0</v>
      </c>
      <c r="J79" s="81">
        <v>0</v>
      </c>
      <c r="K79" s="81">
        <f t="shared" si="29"/>
        <v>871</v>
      </c>
      <c r="L79" s="81">
        <v>267</v>
      </c>
      <c r="M79" s="81">
        <v>604</v>
      </c>
      <c r="N79" s="81">
        <f t="shared" si="30"/>
        <v>871</v>
      </c>
      <c r="O79" s="81">
        <f t="shared" si="31"/>
        <v>267</v>
      </c>
      <c r="P79" s="81">
        <v>267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f t="shared" si="32"/>
        <v>604</v>
      </c>
      <c r="W79" s="81">
        <v>604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f t="shared" si="33"/>
        <v>0</v>
      </c>
      <c r="AD79" s="81">
        <v>0</v>
      </c>
      <c r="AE79" s="81">
        <v>0</v>
      </c>
      <c r="AF79" s="81">
        <f t="shared" si="34"/>
        <v>26</v>
      </c>
      <c r="AG79" s="81">
        <v>26</v>
      </c>
      <c r="AH79" s="81">
        <v>0</v>
      </c>
      <c r="AI79" s="81">
        <v>0</v>
      </c>
      <c r="AJ79" s="81">
        <f t="shared" si="35"/>
        <v>26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26</v>
      </c>
      <c r="AR79" s="81">
        <v>0</v>
      </c>
      <c r="AS79" s="81">
        <v>0</v>
      </c>
      <c r="AT79" s="81">
        <f t="shared" si="36"/>
        <v>0</v>
      </c>
      <c r="AU79" s="81">
        <v>0</v>
      </c>
      <c r="AV79" s="81">
        <v>0</v>
      </c>
      <c r="AW79" s="81">
        <v>0</v>
      </c>
      <c r="AX79" s="81">
        <v>0</v>
      </c>
      <c r="AY79" s="81">
        <v>0</v>
      </c>
      <c r="AZ79" s="81">
        <f t="shared" si="37"/>
        <v>0</v>
      </c>
      <c r="BA79" s="81">
        <v>0</v>
      </c>
      <c r="BB79" s="81">
        <v>0</v>
      </c>
      <c r="BC79" s="81">
        <v>0</v>
      </c>
    </row>
    <row r="80" spans="1:55" s="65" customFormat="1" ht="12" customHeight="1">
      <c r="A80" s="74" t="s">
        <v>490</v>
      </c>
      <c r="B80" s="126" t="s">
        <v>633</v>
      </c>
      <c r="C80" s="74" t="s">
        <v>634</v>
      </c>
      <c r="D80" s="81">
        <f t="shared" si="26"/>
        <v>1620</v>
      </c>
      <c r="E80" s="81">
        <f t="shared" si="27"/>
        <v>0</v>
      </c>
      <c r="F80" s="81">
        <v>0</v>
      </c>
      <c r="G80" s="81">
        <v>0</v>
      </c>
      <c r="H80" s="81">
        <f t="shared" si="28"/>
        <v>0</v>
      </c>
      <c r="I80" s="81">
        <v>0</v>
      </c>
      <c r="J80" s="81">
        <v>0</v>
      </c>
      <c r="K80" s="81">
        <f t="shared" si="29"/>
        <v>1620</v>
      </c>
      <c r="L80" s="81">
        <v>980</v>
      </c>
      <c r="M80" s="81">
        <v>640</v>
      </c>
      <c r="N80" s="81">
        <f t="shared" si="30"/>
        <v>1620</v>
      </c>
      <c r="O80" s="81">
        <f t="shared" si="31"/>
        <v>980</v>
      </c>
      <c r="P80" s="81">
        <v>0</v>
      </c>
      <c r="Q80" s="81">
        <v>0</v>
      </c>
      <c r="R80" s="81">
        <v>980</v>
      </c>
      <c r="S80" s="81">
        <v>0</v>
      </c>
      <c r="T80" s="81">
        <v>0</v>
      </c>
      <c r="U80" s="81">
        <v>0</v>
      </c>
      <c r="V80" s="81">
        <f t="shared" si="32"/>
        <v>640</v>
      </c>
      <c r="W80" s="81">
        <v>0</v>
      </c>
      <c r="X80" s="81">
        <v>0</v>
      </c>
      <c r="Y80" s="81">
        <v>640</v>
      </c>
      <c r="Z80" s="81">
        <v>0</v>
      </c>
      <c r="AA80" s="81">
        <v>0</v>
      </c>
      <c r="AB80" s="81">
        <v>0</v>
      </c>
      <c r="AC80" s="81">
        <f t="shared" si="33"/>
        <v>0</v>
      </c>
      <c r="AD80" s="81">
        <v>0</v>
      </c>
      <c r="AE80" s="81">
        <v>0</v>
      </c>
      <c r="AF80" s="81">
        <f t="shared" si="34"/>
        <v>0</v>
      </c>
      <c r="AG80" s="81">
        <v>0</v>
      </c>
      <c r="AH80" s="81">
        <v>0</v>
      </c>
      <c r="AI80" s="81">
        <v>0</v>
      </c>
      <c r="AJ80" s="81">
        <f t="shared" si="35"/>
        <v>0</v>
      </c>
      <c r="AK80" s="81">
        <v>0</v>
      </c>
      <c r="AL80" s="81">
        <v>0</v>
      </c>
      <c r="AM80" s="81">
        <v>0</v>
      </c>
      <c r="AN80" s="81">
        <v>0</v>
      </c>
      <c r="AO80" s="81">
        <v>0</v>
      </c>
      <c r="AP80" s="81">
        <v>0</v>
      </c>
      <c r="AQ80" s="81">
        <v>0</v>
      </c>
      <c r="AR80" s="81">
        <v>0</v>
      </c>
      <c r="AS80" s="81">
        <v>0</v>
      </c>
      <c r="AT80" s="81">
        <f t="shared" si="36"/>
        <v>0</v>
      </c>
      <c r="AU80" s="81">
        <v>0</v>
      </c>
      <c r="AV80" s="81">
        <v>0</v>
      </c>
      <c r="AW80" s="81">
        <v>0</v>
      </c>
      <c r="AX80" s="81">
        <v>0</v>
      </c>
      <c r="AY80" s="81">
        <v>0</v>
      </c>
      <c r="AZ80" s="81">
        <f t="shared" si="37"/>
        <v>0</v>
      </c>
      <c r="BA80" s="81">
        <v>0</v>
      </c>
      <c r="BB80" s="81">
        <v>0</v>
      </c>
      <c r="BC80" s="81">
        <v>0</v>
      </c>
    </row>
    <row r="81" spans="1:55" s="65" customFormat="1" ht="12" customHeight="1">
      <c r="A81" s="74" t="s">
        <v>490</v>
      </c>
      <c r="B81" s="126" t="s">
        <v>635</v>
      </c>
      <c r="C81" s="74" t="s">
        <v>636</v>
      </c>
      <c r="D81" s="81">
        <f t="shared" si="26"/>
        <v>742</v>
      </c>
      <c r="E81" s="81">
        <f t="shared" si="27"/>
        <v>0</v>
      </c>
      <c r="F81" s="81">
        <v>0</v>
      </c>
      <c r="G81" s="81">
        <v>0</v>
      </c>
      <c r="H81" s="81">
        <f t="shared" si="28"/>
        <v>443</v>
      </c>
      <c r="I81" s="81">
        <v>443</v>
      </c>
      <c r="J81" s="81">
        <v>0</v>
      </c>
      <c r="K81" s="81">
        <f t="shared" si="29"/>
        <v>299</v>
      </c>
      <c r="L81" s="81">
        <v>0</v>
      </c>
      <c r="M81" s="81">
        <v>299</v>
      </c>
      <c r="N81" s="81">
        <f t="shared" si="30"/>
        <v>742</v>
      </c>
      <c r="O81" s="81">
        <f t="shared" si="31"/>
        <v>443</v>
      </c>
      <c r="P81" s="81">
        <v>248</v>
      </c>
      <c r="Q81" s="81">
        <v>0</v>
      </c>
      <c r="R81" s="81">
        <v>0</v>
      </c>
      <c r="S81" s="81">
        <v>195</v>
      </c>
      <c r="T81" s="81">
        <v>0</v>
      </c>
      <c r="U81" s="81">
        <v>0</v>
      </c>
      <c r="V81" s="81">
        <f t="shared" si="32"/>
        <v>299</v>
      </c>
      <c r="W81" s="81">
        <v>212</v>
      </c>
      <c r="X81" s="81">
        <v>0</v>
      </c>
      <c r="Y81" s="81">
        <v>0</v>
      </c>
      <c r="Z81" s="81">
        <v>87</v>
      </c>
      <c r="AA81" s="81">
        <v>0</v>
      </c>
      <c r="AB81" s="81">
        <v>0</v>
      </c>
      <c r="AC81" s="81">
        <f t="shared" si="33"/>
        <v>0</v>
      </c>
      <c r="AD81" s="81">
        <v>0</v>
      </c>
      <c r="AE81" s="81">
        <v>0</v>
      </c>
      <c r="AF81" s="81">
        <f t="shared" si="34"/>
        <v>15</v>
      </c>
      <c r="AG81" s="81">
        <v>15</v>
      </c>
      <c r="AH81" s="81">
        <v>0</v>
      </c>
      <c r="AI81" s="81">
        <v>0</v>
      </c>
      <c r="AJ81" s="81">
        <f t="shared" si="35"/>
        <v>15</v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81">
        <v>0</v>
      </c>
      <c r="AQ81" s="81">
        <v>0</v>
      </c>
      <c r="AR81" s="81">
        <v>15</v>
      </c>
      <c r="AS81" s="81">
        <v>0</v>
      </c>
      <c r="AT81" s="81">
        <f t="shared" si="36"/>
        <v>0</v>
      </c>
      <c r="AU81" s="81">
        <v>0</v>
      </c>
      <c r="AV81" s="81">
        <v>0</v>
      </c>
      <c r="AW81" s="81">
        <v>0</v>
      </c>
      <c r="AX81" s="81">
        <v>0</v>
      </c>
      <c r="AY81" s="81">
        <v>0</v>
      </c>
      <c r="AZ81" s="81">
        <f t="shared" si="37"/>
        <v>0</v>
      </c>
      <c r="BA81" s="81">
        <v>0</v>
      </c>
      <c r="BB81" s="81">
        <v>0</v>
      </c>
      <c r="BC81" s="81">
        <v>0</v>
      </c>
    </row>
    <row r="82" spans="1:55" s="65" customFormat="1" ht="12" customHeight="1">
      <c r="A82" s="74" t="s">
        <v>490</v>
      </c>
      <c r="B82" s="126" t="s">
        <v>637</v>
      </c>
      <c r="C82" s="74" t="s">
        <v>638</v>
      </c>
      <c r="D82" s="81">
        <f t="shared" si="26"/>
        <v>887</v>
      </c>
      <c r="E82" s="81">
        <f t="shared" si="27"/>
        <v>735</v>
      </c>
      <c r="F82" s="81">
        <v>735</v>
      </c>
      <c r="G82" s="81">
        <v>0</v>
      </c>
      <c r="H82" s="81">
        <f t="shared" si="28"/>
        <v>0</v>
      </c>
      <c r="I82" s="81">
        <v>0</v>
      </c>
      <c r="J82" s="81">
        <v>0</v>
      </c>
      <c r="K82" s="81">
        <f t="shared" si="29"/>
        <v>152</v>
      </c>
      <c r="L82" s="81">
        <v>0</v>
      </c>
      <c r="M82" s="81">
        <v>152</v>
      </c>
      <c r="N82" s="81">
        <f t="shared" si="30"/>
        <v>887</v>
      </c>
      <c r="O82" s="81">
        <f t="shared" si="31"/>
        <v>735</v>
      </c>
      <c r="P82" s="81">
        <v>735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f t="shared" si="32"/>
        <v>152</v>
      </c>
      <c r="W82" s="81">
        <v>152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f t="shared" si="33"/>
        <v>0</v>
      </c>
      <c r="AD82" s="81">
        <v>0</v>
      </c>
      <c r="AE82" s="81">
        <v>0</v>
      </c>
      <c r="AF82" s="81">
        <f t="shared" si="34"/>
        <v>46</v>
      </c>
      <c r="AG82" s="81">
        <v>46</v>
      </c>
      <c r="AH82" s="81">
        <v>0</v>
      </c>
      <c r="AI82" s="81">
        <v>0</v>
      </c>
      <c r="AJ82" s="81">
        <f t="shared" si="35"/>
        <v>46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46</v>
      </c>
      <c r="AS82" s="81">
        <v>0</v>
      </c>
      <c r="AT82" s="81">
        <f t="shared" si="36"/>
        <v>0</v>
      </c>
      <c r="AU82" s="81">
        <v>0</v>
      </c>
      <c r="AV82" s="81">
        <v>0</v>
      </c>
      <c r="AW82" s="81">
        <v>0</v>
      </c>
      <c r="AX82" s="81">
        <v>0</v>
      </c>
      <c r="AY82" s="81">
        <v>0</v>
      </c>
      <c r="AZ82" s="81">
        <f t="shared" si="37"/>
        <v>0</v>
      </c>
      <c r="BA82" s="81">
        <v>0</v>
      </c>
      <c r="BB82" s="81">
        <v>0</v>
      </c>
      <c r="BC82" s="81">
        <v>0</v>
      </c>
    </row>
    <row r="83" spans="1:55" s="65" customFormat="1" ht="12" customHeight="1">
      <c r="A83" s="74" t="s">
        <v>490</v>
      </c>
      <c r="B83" s="126" t="s">
        <v>639</v>
      </c>
      <c r="C83" s="74" t="s">
        <v>640</v>
      </c>
      <c r="D83" s="81">
        <f t="shared" si="26"/>
        <v>2210</v>
      </c>
      <c r="E83" s="81">
        <f t="shared" si="27"/>
        <v>0</v>
      </c>
      <c r="F83" s="81">
        <v>0</v>
      </c>
      <c r="G83" s="81">
        <v>0</v>
      </c>
      <c r="H83" s="81">
        <f t="shared" si="28"/>
        <v>0</v>
      </c>
      <c r="I83" s="81">
        <v>0</v>
      </c>
      <c r="J83" s="81">
        <v>0</v>
      </c>
      <c r="K83" s="81">
        <f t="shared" si="29"/>
        <v>2210</v>
      </c>
      <c r="L83" s="81">
        <v>1386</v>
      </c>
      <c r="M83" s="81">
        <v>824</v>
      </c>
      <c r="N83" s="81">
        <f t="shared" si="30"/>
        <v>2210</v>
      </c>
      <c r="O83" s="81">
        <f t="shared" si="31"/>
        <v>1386</v>
      </c>
      <c r="P83" s="81">
        <v>0</v>
      </c>
      <c r="Q83" s="81">
        <v>0</v>
      </c>
      <c r="R83" s="81">
        <v>1386</v>
      </c>
      <c r="S83" s="81">
        <v>0</v>
      </c>
      <c r="T83" s="81">
        <v>0</v>
      </c>
      <c r="U83" s="81">
        <v>0</v>
      </c>
      <c r="V83" s="81">
        <f t="shared" si="32"/>
        <v>824</v>
      </c>
      <c r="W83" s="81">
        <v>0</v>
      </c>
      <c r="X83" s="81">
        <v>0</v>
      </c>
      <c r="Y83" s="81">
        <v>824</v>
      </c>
      <c r="Z83" s="81">
        <v>0</v>
      </c>
      <c r="AA83" s="81">
        <v>0</v>
      </c>
      <c r="AB83" s="81">
        <v>0</v>
      </c>
      <c r="AC83" s="81">
        <f t="shared" si="33"/>
        <v>0</v>
      </c>
      <c r="AD83" s="81">
        <v>0</v>
      </c>
      <c r="AE83" s="81">
        <v>0</v>
      </c>
      <c r="AF83" s="81">
        <f t="shared" si="34"/>
        <v>0</v>
      </c>
      <c r="AG83" s="81">
        <v>0</v>
      </c>
      <c r="AH83" s="81">
        <v>0</v>
      </c>
      <c r="AI83" s="81">
        <v>0</v>
      </c>
      <c r="AJ83" s="81">
        <f t="shared" si="35"/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f t="shared" si="36"/>
        <v>0</v>
      </c>
      <c r="AU83" s="81">
        <v>0</v>
      </c>
      <c r="AV83" s="81">
        <v>0</v>
      </c>
      <c r="AW83" s="81">
        <v>0</v>
      </c>
      <c r="AX83" s="81">
        <v>0</v>
      </c>
      <c r="AY83" s="81">
        <v>0</v>
      </c>
      <c r="AZ83" s="81">
        <f t="shared" si="37"/>
        <v>0</v>
      </c>
      <c r="BA83" s="81">
        <v>0</v>
      </c>
      <c r="BB83" s="81">
        <v>0</v>
      </c>
      <c r="BC83" s="81">
        <v>0</v>
      </c>
    </row>
    <row r="84" spans="1:55" s="65" customFormat="1" ht="12" customHeight="1">
      <c r="A84" s="74" t="s">
        <v>490</v>
      </c>
      <c r="B84" s="126" t="s">
        <v>641</v>
      </c>
      <c r="C84" s="74" t="s">
        <v>642</v>
      </c>
      <c r="D84" s="81">
        <f t="shared" si="26"/>
        <v>3207</v>
      </c>
      <c r="E84" s="81">
        <f t="shared" si="27"/>
        <v>0</v>
      </c>
      <c r="F84" s="81">
        <v>0</v>
      </c>
      <c r="G84" s="81">
        <v>0</v>
      </c>
      <c r="H84" s="81">
        <f t="shared" si="28"/>
        <v>0</v>
      </c>
      <c r="I84" s="81">
        <v>0</v>
      </c>
      <c r="J84" s="81">
        <v>0</v>
      </c>
      <c r="K84" s="81">
        <f t="shared" si="29"/>
        <v>3207</v>
      </c>
      <c r="L84" s="81">
        <v>1505</v>
      </c>
      <c r="M84" s="81">
        <v>1702</v>
      </c>
      <c r="N84" s="81">
        <f t="shared" si="30"/>
        <v>3207</v>
      </c>
      <c r="O84" s="81">
        <f t="shared" si="31"/>
        <v>1505</v>
      </c>
      <c r="P84" s="81">
        <v>1505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f t="shared" si="32"/>
        <v>1702</v>
      </c>
      <c r="W84" s="81">
        <v>1702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f t="shared" si="33"/>
        <v>0</v>
      </c>
      <c r="AD84" s="81">
        <v>0</v>
      </c>
      <c r="AE84" s="81">
        <v>0</v>
      </c>
      <c r="AF84" s="81">
        <f t="shared" si="34"/>
        <v>0</v>
      </c>
      <c r="AG84" s="81">
        <v>0</v>
      </c>
      <c r="AH84" s="81">
        <v>0</v>
      </c>
      <c r="AI84" s="81">
        <v>0</v>
      </c>
      <c r="AJ84" s="81">
        <f t="shared" si="35"/>
        <v>0</v>
      </c>
      <c r="AK84" s="81">
        <v>0</v>
      </c>
      <c r="AL84" s="81">
        <v>0</v>
      </c>
      <c r="AM84" s="81">
        <v>0</v>
      </c>
      <c r="AN84" s="81">
        <v>0</v>
      </c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f t="shared" si="36"/>
        <v>0</v>
      </c>
      <c r="AU84" s="81">
        <v>0</v>
      </c>
      <c r="AV84" s="81">
        <v>0</v>
      </c>
      <c r="AW84" s="81">
        <v>0</v>
      </c>
      <c r="AX84" s="81">
        <v>0</v>
      </c>
      <c r="AY84" s="81">
        <v>0</v>
      </c>
      <c r="AZ84" s="81">
        <f t="shared" si="37"/>
        <v>0</v>
      </c>
      <c r="BA84" s="81">
        <v>0</v>
      </c>
      <c r="BB84" s="81">
        <v>0</v>
      </c>
      <c r="BC84" s="81">
        <v>0</v>
      </c>
    </row>
    <row r="85" spans="1:55" s="65" customFormat="1" ht="12" customHeight="1">
      <c r="A85" s="74" t="s">
        <v>490</v>
      </c>
      <c r="B85" s="126" t="s">
        <v>643</v>
      </c>
      <c r="C85" s="74" t="s">
        <v>644</v>
      </c>
      <c r="D85" s="81">
        <f t="shared" si="26"/>
        <v>2800</v>
      </c>
      <c r="E85" s="81">
        <f t="shared" si="27"/>
        <v>0</v>
      </c>
      <c r="F85" s="81">
        <v>0</v>
      </c>
      <c r="G85" s="81">
        <v>0</v>
      </c>
      <c r="H85" s="81">
        <f t="shared" si="28"/>
        <v>0</v>
      </c>
      <c r="I85" s="81">
        <v>0</v>
      </c>
      <c r="J85" s="81">
        <v>0</v>
      </c>
      <c r="K85" s="81">
        <f t="shared" si="29"/>
        <v>2800</v>
      </c>
      <c r="L85" s="81">
        <v>1199</v>
      </c>
      <c r="M85" s="81">
        <v>1601</v>
      </c>
      <c r="N85" s="81">
        <f t="shared" si="30"/>
        <v>2913</v>
      </c>
      <c r="O85" s="81">
        <f t="shared" si="31"/>
        <v>1199</v>
      </c>
      <c r="P85" s="81">
        <v>0</v>
      </c>
      <c r="Q85" s="81">
        <v>0</v>
      </c>
      <c r="R85" s="81">
        <v>0</v>
      </c>
      <c r="S85" s="81">
        <v>1199</v>
      </c>
      <c r="T85" s="81">
        <v>0</v>
      </c>
      <c r="U85" s="81">
        <v>0</v>
      </c>
      <c r="V85" s="81">
        <f t="shared" si="32"/>
        <v>1601</v>
      </c>
      <c r="W85" s="81">
        <v>0</v>
      </c>
      <c r="X85" s="81">
        <v>0</v>
      </c>
      <c r="Y85" s="81">
        <v>0</v>
      </c>
      <c r="Z85" s="81">
        <v>1601</v>
      </c>
      <c r="AA85" s="81">
        <v>0</v>
      </c>
      <c r="AB85" s="81">
        <v>0</v>
      </c>
      <c r="AC85" s="81">
        <f t="shared" si="33"/>
        <v>113</v>
      </c>
      <c r="AD85" s="81">
        <v>113</v>
      </c>
      <c r="AE85" s="81">
        <v>0</v>
      </c>
      <c r="AF85" s="81">
        <f t="shared" si="34"/>
        <v>1084</v>
      </c>
      <c r="AG85" s="81">
        <v>1084</v>
      </c>
      <c r="AH85" s="81">
        <v>0</v>
      </c>
      <c r="AI85" s="81">
        <v>0</v>
      </c>
      <c r="AJ85" s="81">
        <f t="shared" si="35"/>
        <v>1084</v>
      </c>
      <c r="AK85" s="81">
        <v>0</v>
      </c>
      <c r="AL85" s="81">
        <v>0</v>
      </c>
      <c r="AM85" s="81">
        <v>0</v>
      </c>
      <c r="AN85" s="81">
        <v>1084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81">
        <f t="shared" si="36"/>
        <v>0</v>
      </c>
      <c r="AU85" s="81">
        <v>0</v>
      </c>
      <c r="AV85" s="81">
        <v>0</v>
      </c>
      <c r="AW85" s="81">
        <v>0</v>
      </c>
      <c r="AX85" s="81">
        <v>0</v>
      </c>
      <c r="AY85" s="81">
        <v>0</v>
      </c>
      <c r="AZ85" s="81">
        <f t="shared" si="37"/>
        <v>0</v>
      </c>
      <c r="BA85" s="81">
        <v>0</v>
      </c>
      <c r="BB85" s="81">
        <v>0</v>
      </c>
      <c r="BC85" s="81">
        <v>0</v>
      </c>
    </row>
    <row r="86" spans="1:55" s="65" customFormat="1" ht="12" customHeight="1">
      <c r="A86" s="74" t="s">
        <v>490</v>
      </c>
      <c r="B86" s="126" t="s">
        <v>645</v>
      </c>
      <c r="C86" s="74" t="s">
        <v>646</v>
      </c>
      <c r="D86" s="81">
        <f t="shared" si="26"/>
        <v>901</v>
      </c>
      <c r="E86" s="81">
        <f t="shared" si="27"/>
        <v>0</v>
      </c>
      <c r="F86" s="81">
        <v>0</v>
      </c>
      <c r="G86" s="81">
        <v>0</v>
      </c>
      <c r="H86" s="81">
        <f t="shared" si="28"/>
        <v>0</v>
      </c>
      <c r="I86" s="81">
        <v>0</v>
      </c>
      <c r="J86" s="81">
        <v>0</v>
      </c>
      <c r="K86" s="81">
        <f t="shared" si="29"/>
        <v>901</v>
      </c>
      <c r="L86" s="81">
        <v>370</v>
      </c>
      <c r="M86" s="81">
        <v>531</v>
      </c>
      <c r="N86" s="81">
        <f t="shared" si="30"/>
        <v>901</v>
      </c>
      <c r="O86" s="81">
        <f t="shared" si="31"/>
        <v>370</v>
      </c>
      <c r="P86" s="81">
        <v>370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f t="shared" si="32"/>
        <v>531</v>
      </c>
      <c r="W86" s="81">
        <v>531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f t="shared" si="33"/>
        <v>0</v>
      </c>
      <c r="AD86" s="81">
        <v>0</v>
      </c>
      <c r="AE86" s="81">
        <v>0</v>
      </c>
      <c r="AF86" s="81">
        <f t="shared" si="34"/>
        <v>3</v>
      </c>
      <c r="AG86" s="81">
        <v>3</v>
      </c>
      <c r="AH86" s="81">
        <v>0</v>
      </c>
      <c r="AI86" s="81">
        <v>0</v>
      </c>
      <c r="AJ86" s="81">
        <f t="shared" si="35"/>
        <v>3</v>
      </c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3</v>
      </c>
      <c r="AR86" s="81">
        <v>0</v>
      </c>
      <c r="AS86" s="81">
        <v>0</v>
      </c>
      <c r="AT86" s="81">
        <f t="shared" si="36"/>
        <v>0</v>
      </c>
      <c r="AU86" s="81">
        <v>0</v>
      </c>
      <c r="AV86" s="81">
        <v>0</v>
      </c>
      <c r="AW86" s="81">
        <v>0</v>
      </c>
      <c r="AX86" s="81">
        <v>0</v>
      </c>
      <c r="AY86" s="81">
        <v>0</v>
      </c>
      <c r="AZ86" s="81">
        <f t="shared" si="37"/>
        <v>0</v>
      </c>
      <c r="BA86" s="81"/>
      <c r="BB86" s="81">
        <v>0</v>
      </c>
      <c r="BC86" s="81">
        <v>0</v>
      </c>
    </row>
    <row r="87" spans="1:55" s="65" customFormat="1" ht="12" customHeight="1">
      <c r="A87" s="74" t="s">
        <v>490</v>
      </c>
      <c r="B87" s="126" t="s">
        <v>647</v>
      </c>
      <c r="C87" s="74" t="s">
        <v>648</v>
      </c>
      <c r="D87" s="81">
        <f t="shared" si="26"/>
        <v>837</v>
      </c>
      <c r="E87" s="81">
        <f t="shared" si="27"/>
        <v>0</v>
      </c>
      <c r="F87" s="81">
        <v>0</v>
      </c>
      <c r="G87" s="81">
        <v>0</v>
      </c>
      <c r="H87" s="81">
        <f t="shared" si="28"/>
        <v>0</v>
      </c>
      <c r="I87" s="81">
        <v>0</v>
      </c>
      <c r="J87" s="81">
        <v>0</v>
      </c>
      <c r="K87" s="81">
        <f t="shared" si="29"/>
        <v>837</v>
      </c>
      <c r="L87" s="81">
        <v>443</v>
      </c>
      <c r="M87" s="81">
        <v>394</v>
      </c>
      <c r="N87" s="81">
        <f t="shared" si="30"/>
        <v>837</v>
      </c>
      <c r="O87" s="81">
        <f t="shared" si="31"/>
        <v>443</v>
      </c>
      <c r="P87" s="81">
        <v>443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f t="shared" si="32"/>
        <v>394</v>
      </c>
      <c r="W87" s="81">
        <v>394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f t="shared" si="33"/>
        <v>0</v>
      </c>
      <c r="AD87" s="81">
        <v>0</v>
      </c>
      <c r="AE87" s="81">
        <v>0</v>
      </c>
      <c r="AF87" s="81">
        <f t="shared" si="34"/>
        <v>0</v>
      </c>
      <c r="AG87" s="81">
        <v>0</v>
      </c>
      <c r="AH87" s="81">
        <v>0</v>
      </c>
      <c r="AI87" s="81">
        <v>0</v>
      </c>
      <c r="AJ87" s="81">
        <f t="shared" si="35"/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81">
        <v>0</v>
      </c>
      <c r="AS87" s="81">
        <v>0</v>
      </c>
      <c r="AT87" s="81">
        <f t="shared" si="36"/>
        <v>0</v>
      </c>
      <c r="AU87" s="81">
        <v>0</v>
      </c>
      <c r="AV87" s="81">
        <v>0</v>
      </c>
      <c r="AW87" s="81">
        <v>0</v>
      </c>
      <c r="AX87" s="81">
        <v>0</v>
      </c>
      <c r="AY87" s="81">
        <v>0</v>
      </c>
      <c r="AZ87" s="81">
        <f t="shared" si="37"/>
        <v>0</v>
      </c>
      <c r="BA87" s="81">
        <v>0</v>
      </c>
      <c r="BB87" s="81">
        <v>0</v>
      </c>
      <c r="BC87" s="81">
        <v>0</v>
      </c>
    </row>
    <row r="88" spans="1:55" s="65" customFormat="1" ht="12" customHeight="1">
      <c r="A88" s="74" t="s">
        <v>490</v>
      </c>
      <c r="B88" s="126" t="s">
        <v>649</v>
      </c>
      <c r="C88" s="74" t="s">
        <v>650</v>
      </c>
      <c r="D88" s="81">
        <f t="shared" si="26"/>
        <v>1913</v>
      </c>
      <c r="E88" s="81">
        <f t="shared" si="27"/>
        <v>0</v>
      </c>
      <c r="F88" s="81">
        <v>0</v>
      </c>
      <c r="G88" s="81">
        <v>0</v>
      </c>
      <c r="H88" s="81">
        <f t="shared" si="28"/>
        <v>607</v>
      </c>
      <c r="I88" s="81">
        <v>607</v>
      </c>
      <c r="J88" s="81">
        <v>0</v>
      </c>
      <c r="K88" s="81">
        <f t="shared" si="29"/>
        <v>1306</v>
      </c>
      <c r="L88" s="81">
        <v>0</v>
      </c>
      <c r="M88" s="81">
        <v>1306</v>
      </c>
      <c r="N88" s="81">
        <f t="shared" si="30"/>
        <v>1913</v>
      </c>
      <c r="O88" s="81">
        <f t="shared" si="31"/>
        <v>607</v>
      </c>
      <c r="P88" s="81">
        <v>607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f t="shared" si="32"/>
        <v>1306</v>
      </c>
      <c r="W88" s="81">
        <v>1306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f t="shared" si="33"/>
        <v>0</v>
      </c>
      <c r="AD88" s="81">
        <v>0</v>
      </c>
      <c r="AE88" s="81">
        <v>0</v>
      </c>
      <c r="AF88" s="81">
        <f t="shared" si="34"/>
        <v>58</v>
      </c>
      <c r="AG88" s="81">
        <v>58</v>
      </c>
      <c r="AH88" s="81">
        <v>0</v>
      </c>
      <c r="AI88" s="81">
        <v>0</v>
      </c>
      <c r="AJ88" s="81">
        <f t="shared" si="35"/>
        <v>58</v>
      </c>
      <c r="AK88" s="81">
        <v>0</v>
      </c>
      <c r="AL88" s="81">
        <v>0</v>
      </c>
      <c r="AM88" s="81">
        <v>0</v>
      </c>
      <c r="AN88" s="81">
        <v>0</v>
      </c>
      <c r="AO88" s="81">
        <v>0</v>
      </c>
      <c r="AP88" s="81">
        <v>0</v>
      </c>
      <c r="AQ88" s="81">
        <v>0</v>
      </c>
      <c r="AR88" s="81">
        <v>58</v>
      </c>
      <c r="AS88" s="81">
        <v>0</v>
      </c>
      <c r="AT88" s="81">
        <f t="shared" si="36"/>
        <v>0</v>
      </c>
      <c r="AU88" s="81">
        <v>0</v>
      </c>
      <c r="AV88" s="81">
        <v>0</v>
      </c>
      <c r="AW88" s="81">
        <v>0</v>
      </c>
      <c r="AX88" s="81">
        <v>0</v>
      </c>
      <c r="AY88" s="81">
        <v>0</v>
      </c>
      <c r="AZ88" s="81">
        <f t="shared" si="37"/>
        <v>0</v>
      </c>
      <c r="BA88" s="81">
        <v>0</v>
      </c>
      <c r="BB88" s="81">
        <v>0</v>
      </c>
      <c r="BC88" s="81">
        <v>0</v>
      </c>
    </row>
    <row r="89" spans="1:55" s="65" customFormat="1" ht="12" customHeight="1">
      <c r="A89" s="74" t="s">
        <v>490</v>
      </c>
      <c r="B89" s="126" t="s">
        <v>651</v>
      </c>
      <c r="C89" s="74" t="s">
        <v>652</v>
      </c>
      <c r="D89" s="81">
        <f t="shared" si="26"/>
        <v>725</v>
      </c>
      <c r="E89" s="81">
        <f t="shared" si="27"/>
        <v>0</v>
      </c>
      <c r="F89" s="81">
        <v>0</v>
      </c>
      <c r="G89" s="81">
        <v>0</v>
      </c>
      <c r="H89" s="81">
        <f t="shared" si="28"/>
        <v>725</v>
      </c>
      <c r="I89" s="81">
        <v>326</v>
      </c>
      <c r="J89" s="81">
        <v>399</v>
      </c>
      <c r="K89" s="81">
        <f t="shared" si="29"/>
        <v>0</v>
      </c>
      <c r="L89" s="81">
        <v>0</v>
      </c>
      <c r="M89" s="81">
        <v>0</v>
      </c>
      <c r="N89" s="81">
        <f t="shared" si="30"/>
        <v>725</v>
      </c>
      <c r="O89" s="81">
        <f t="shared" si="31"/>
        <v>326</v>
      </c>
      <c r="P89" s="81">
        <v>326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f t="shared" si="32"/>
        <v>399</v>
      </c>
      <c r="W89" s="81">
        <v>399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f t="shared" si="33"/>
        <v>0</v>
      </c>
      <c r="AD89" s="81">
        <v>0</v>
      </c>
      <c r="AE89" s="81">
        <v>0</v>
      </c>
      <c r="AF89" s="81">
        <f t="shared" si="34"/>
        <v>78</v>
      </c>
      <c r="AG89" s="81">
        <v>78</v>
      </c>
      <c r="AH89" s="81">
        <v>0</v>
      </c>
      <c r="AI89" s="81">
        <v>0</v>
      </c>
      <c r="AJ89" s="81">
        <f t="shared" si="35"/>
        <v>78</v>
      </c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78</v>
      </c>
      <c r="AR89" s="81">
        <v>0</v>
      </c>
      <c r="AS89" s="81">
        <v>0</v>
      </c>
      <c r="AT89" s="81">
        <f t="shared" si="36"/>
        <v>0</v>
      </c>
      <c r="AU89" s="81">
        <v>0</v>
      </c>
      <c r="AV89" s="81">
        <v>0</v>
      </c>
      <c r="AW89" s="81">
        <v>0</v>
      </c>
      <c r="AX89" s="81">
        <v>0</v>
      </c>
      <c r="AY89" s="81">
        <v>0</v>
      </c>
      <c r="AZ89" s="81">
        <f t="shared" si="37"/>
        <v>7</v>
      </c>
      <c r="BA89" s="81">
        <v>7</v>
      </c>
      <c r="BB89" s="81">
        <v>0</v>
      </c>
      <c r="BC89" s="81">
        <v>0</v>
      </c>
    </row>
    <row r="90" spans="1:55" s="65" customFormat="1" ht="12" customHeight="1">
      <c r="A90" s="74" t="s">
        <v>490</v>
      </c>
      <c r="B90" s="126" t="s">
        <v>653</v>
      </c>
      <c r="C90" s="74" t="s">
        <v>654</v>
      </c>
      <c r="D90" s="81">
        <f t="shared" si="26"/>
        <v>486</v>
      </c>
      <c r="E90" s="81">
        <f t="shared" si="27"/>
        <v>0</v>
      </c>
      <c r="F90" s="81">
        <v>0</v>
      </c>
      <c r="G90" s="81">
        <v>0</v>
      </c>
      <c r="H90" s="81">
        <f t="shared" si="28"/>
        <v>0</v>
      </c>
      <c r="I90" s="81">
        <v>0</v>
      </c>
      <c r="J90" s="81">
        <v>0</v>
      </c>
      <c r="K90" s="81">
        <f t="shared" si="29"/>
        <v>486</v>
      </c>
      <c r="L90" s="81">
        <v>140</v>
      </c>
      <c r="M90" s="81">
        <v>346</v>
      </c>
      <c r="N90" s="81">
        <f t="shared" si="30"/>
        <v>486</v>
      </c>
      <c r="O90" s="81">
        <f t="shared" si="31"/>
        <v>140</v>
      </c>
      <c r="P90" s="81">
        <v>140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f t="shared" si="32"/>
        <v>346</v>
      </c>
      <c r="W90" s="81">
        <v>346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f t="shared" si="33"/>
        <v>0</v>
      </c>
      <c r="AD90" s="81">
        <v>0</v>
      </c>
      <c r="AE90" s="81">
        <v>0</v>
      </c>
      <c r="AF90" s="81">
        <f t="shared" si="34"/>
        <v>8</v>
      </c>
      <c r="AG90" s="81">
        <v>8</v>
      </c>
      <c r="AH90" s="81">
        <v>0</v>
      </c>
      <c r="AI90" s="81">
        <v>0</v>
      </c>
      <c r="AJ90" s="81">
        <f t="shared" si="35"/>
        <v>8</v>
      </c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8</v>
      </c>
      <c r="AR90" s="81">
        <v>0</v>
      </c>
      <c r="AS90" s="81">
        <v>0</v>
      </c>
      <c r="AT90" s="81">
        <f t="shared" si="36"/>
        <v>0</v>
      </c>
      <c r="AU90" s="81">
        <v>0</v>
      </c>
      <c r="AV90" s="81">
        <v>0</v>
      </c>
      <c r="AW90" s="81">
        <v>0</v>
      </c>
      <c r="AX90" s="81">
        <v>0</v>
      </c>
      <c r="AY90" s="81">
        <v>0</v>
      </c>
      <c r="AZ90" s="81">
        <f t="shared" si="37"/>
        <v>8</v>
      </c>
      <c r="BA90" s="81">
        <v>8</v>
      </c>
      <c r="BB90" s="81">
        <v>0</v>
      </c>
      <c r="BC90" s="81">
        <v>0</v>
      </c>
    </row>
    <row r="91" spans="1:55" s="65" customFormat="1" ht="12" customHeight="1">
      <c r="A91" s="74" t="s">
        <v>490</v>
      </c>
      <c r="B91" s="126" t="s">
        <v>655</v>
      </c>
      <c r="C91" s="74" t="s">
        <v>656</v>
      </c>
      <c r="D91" s="81">
        <f t="shared" si="26"/>
        <v>783</v>
      </c>
      <c r="E91" s="81">
        <f t="shared" si="27"/>
        <v>0</v>
      </c>
      <c r="F91" s="81">
        <v>0</v>
      </c>
      <c r="G91" s="81">
        <v>0</v>
      </c>
      <c r="H91" s="81">
        <f t="shared" si="28"/>
        <v>783</v>
      </c>
      <c r="I91" s="81">
        <v>203</v>
      </c>
      <c r="J91" s="81">
        <v>580</v>
      </c>
      <c r="K91" s="81">
        <f t="shared" si="29"/>
        <v>0</v>
      </c>
      <c r="L91" s="81">
        <v>0</v>
      </c>
      <c r="M91" s="81">
        <v>0</v>
      </c>
      <c r="N91" s="81">
        <f t="shared" si="30"/>
        <v>784</v>
      </c>
      <c r="O91" s="81">
        <f t="shared" si="31"/>
        <v>203</v>
      </c>
      <c r="P91" s="81">
        <v>203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f t="shared" si="32"/>
        <v>580</v>
      </c>
      <c r="W91" s="81">
        <v>580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f t="shared" si="33"/>
        <v>1</v>
      </c>
      <c r="AD91" s="81">
        <v>0</v>
      </c>
      <c r="AE91" s="81">
        <v>1</v>
      </c>
      <c r="AF91" s="81">
        <f t="shared" si="34"/>
        <v>0</v>
      </c>
      <c r="AG91" s="81">
        <v>0</v>
      </c>
      <c r="AH91" s="81">
        <v>0</v>
      </c>
      <c r="AI91" s="81">
        <v>0</v>
      </c>
      <c r="AJ91" s="81">
        <f t="shared" si="35"/>
        <v>0</v>
      </c>
      <c r="AK91" s="81">
        <v>0</v>
      </c>
      <c r="AL91" s="81">
        <v>0</v>
      </c>
      <c r="AM91" s="81">
        <v>0</v>
      </c>
      <c r="AN91" s="81">
        <v>0</v>
      </c>
      <c r="AO91" s="81">
        <v>0</v>
      </c>
      <c r="AP91" s="81">
        <v>0</v>
      </c>
      <c r="AQ91" s="81">
        <v>0</v>
      </c>
      <c r="AR91" s="81">
        <v>0</v>
      </c>
      <c r="AS91" s="81">
        <v>0</v>
      </c>
      <c r="AT91" s="81">
        <f t="shared" si="36"/>
        <v>0</v>
      </c>
      <c r="AU91" s="81">
        <v>0</v>
      </c>
      <c r="AV91" s="81">
        <v>0</v>
      </c>
      <c r="AW91" s="81">
        <v>0</v>
      </c>
      <c r="AX91" s="81">
        <v>0</v>
      </c>
      <c r="AY91" s="81">
        <v>0</v>
      </c>
      <c r="AZ91" s="81">
        <f t="shared" si="37"/>
        <v>0</v>
      </c>
      <c r="BA91" s="81">
        <v>0</v>
      </c>
      <c r="BB91" s="81">
        <v>0</v>
      </c>
      <c r="BC91" s="81">
        <v>0</v>
      </c>
    </row>
    <row r="92" spans="1:55" s="65" customFormat="1" ht="12" customHeight="1">
      <c r="A92" s="74" t="s">
        <v>490</v>
      </c>
      <c r="B92" s="126" t="s">
        <v>657</v>
      </c>
      <c r="C92" s="74" t="s">
        <v>658</v>
      </c>
      <c r="D92" s="81">
        <f t="shared" si="26"/>
        <v>778</v>
      </c>
      <c r="E92" s="81">
        <f t="shared" si="27"/>
        <v>0</v>
      </c>
      <c r="F92" s="81">
        <v>0</v>
      </c>
      <c r="G92" s="81">
        <v>0</v>
      </c>
      <c r="H92" s="81">
        <f t="shared" si="28"/>
        <v>0</v>
      </c>
      <c r="I92" s="81">
        <v>0</v>
      </c>
      <c r="J92" s="81">
        <v>0</v>
      </c>
      <c r="K92" s="81">
        <f t="shared" si="29"/>
        <v>778</v>
      </c>
      <c r="L92" s="81">
        <v>180</v>
      </c>
      <c r="M92" s="81">
        <v>598</v>
      </c>
      <c r="N92" s="81">
        <f t="shared" si="30"/>
        <v>778</v>
      </c>
      <c r="O92" s="81">
        <f t="shared" si="31"/>
        <v>180</v>
      </c>
      <c r="P92" s="81">
        <v>180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f t="shared" si="32"/>
        <v>598</v>
      </c>
      <c r="W92" s="81">
        <v>598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f t="shared" si="33"/>
        <v>0</v>
      </c>
      <c r="AD92" s="81">
        <v>0</v>
      </c>
      <c r="AE92" s="81">
        <v>0</v>
      </c>
      <c r="AF92" s="81">
        <f t="shared" si="34"/>
        <v>10</v>
      </c>
      <c r="AG92" s="81">
        <v>10</v>
      </c>
      <c r="AH92" s="81">
        <v>0</v>
      </c>
      <c r="AI92" s="81">
        <v>0</v>
      </c>
      <c r="AJ92" s="81">
        <f t="shared" si="35"/>
        <v>10</v>
      </c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10</v>
      </c>
      <c r="AR92" s="81">
        <v>0</v>
      </c>
      <c r="AS92" s="81">
        <v>0</v>
      </c>
      <c r="AT92" s="81">
        <f t="shared" si="36"/>
        <v>0</v>
      </c>
      <c r="AU92" s="81">
        <v>0</v>
      </c>
      <c r="AV92" s="81">
        <v>0</v>
      </c>
      <c r="AW92" s="81">
        <v>0</v>
      </c>
      <c r="AX92" s="81">
        <v>0</v>
      </c>
      <c r="AY92" s="81">
        <v>0</v>
      </c>
      <c r="AZ92" s="81">
        <f t="shared" si="37"/>
        <v>10</v>
      </c>
      <c r="BA92" s="81">
        <v>10</v>
      </c>
      <c r="BB92" s="81">
        <v>0</v>
      </c>
      <c r="BC92" s="81">
        <v>0</v>
      </c>
    </row>
    <row r="93" spans="1:55" s="65" customFormat="1" ht="12" customHeight="1">
      <c r="A93" s="74" t="s">
        <v>490</v>
      </c>
      <c r="B93" s="126" t="s">
        <v>659</v>
      </c>
      <c r="C93" s="74" t="s">
        <v>660</v>
      </c>
      <c r="D93" s="81">
        <f t="shared" si="26"/>
        <v>334</v>
      </c>
      <c r="E93" s="81">
        <f t="shared" si="27"/>
        <v>0</v>
      </c>
      <c r="F93" s="81">
        <v>0</v>
      </c>
      <c r="G93" s="81">
        <v>0</v>
      </c>
      <c r="H93" s="81">
        <f t="shared" si="28"/>
        <v>334</v>
      </c>
      <c r="I93" s="81">
        <v>257</v>
      </c>
      <c r="J93" s="81">
        <v>77</v>
      </c>
      <c r="K93" s="81">
        <f t="shared" si="29"/>
        <v>0</v>
      </c>
      <c r="L93" s="81">
        <v>0</v>
      </c>
      <c r="M93" s="81">
        <v>0</v>
      </c>
      <c r="N93" s="81">
        <f t="shared" si="30"/>
        <v>334</v>
      </c>
      <c r="O93" s="81">
        <f t="shared" si="31"/>
        <v>257</v>
      </c>
      <c r="P93" s="81">
        <v>257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f t="shared" si="32"/>
        <v>77</v>
      </c>
      <c r="W93" s="81">
        <v>77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f t="shared" si="33"/>
        <v>0</v>
      </c>
      <c r="AD93" s="81">
        <v>0</v>
      </c>
      <c r="AE93" s="81">
        <v>0</v>
      </c>
      <c r="AF93" s="81">
        <f t="shared" si="34"/>
        <v>7</v>
      </c>
      <c r="AG93" s="81">
        <v>7</v>
      </c>
      <c r="AH93" s="81">
        <v>0</v>
      </c>
      <c r="AI93" s="81">
        <v>0</v>
      </c>
      <c r="AJ93" s="81">
        <f t="shared" si="35"/>
        <v>7</v>
      </c>
      <c r="AK93" s="81">
        <v>0</v>
      </c>
      <c r="AL93" s="81">
        <v>0</v>
      </c>
      <c r="AM93" s="81">
        <v>0</v>
      </c>
      <c r="AN93" s="81">
        <v>0</v>
      </c>
      <c r="AO93" s="81">
        <v>0</v>
      </c>
      <c r="AP93" s="81">
        <v>0</v>
      </c>
      <c r="AQ93" s="81">
        <v>7</v>
      </c>
      <c r="AR93" s="81">
        <v>0</v>
      </c>
      <c r="AS93" s="81">
        <v>0</v>
      </c>
      <c r="AT93" s="81">
        <f t="shared" si="36"/>
        <v>0</v>
      </c>
      <c r="AU93" s="81">
        <v>0</v>
      </c>
      <c r="AV93" s="81">
        <v>0</v>
      </c>
      <c r="AW93" s="81">
        <v>0</v>
      </c>
      <c r="AX93" s="81">
        <v>0</v>
      </c>
      <c r="AY93" s="81">
        <v>0</v>
      </c>
      <c r="AZ93" s="81">
        <f t="shared" si="37"/>
        <v>3</v>
      </c>
      <c r="BA93" s="81">
        <v>3</v>
      </c>
      <c r="BB93" s="81">
        <v>0</v>
      </c>
      <c r="BC93" s="81">
        <v>0</v>
      </c>
    </row>
    <row r="94" spans="1:55" s="65" customFormat="1" ht="12" customHeight="1">
      <c r="A94" s="74" t="s">
        <v>490</v>
      </c>
      <c r="B94" s="126" t="s">
        <v>661</v>
      </c>
      <c r="C94" s="74" t="s">
        <v>662</v>
      </c>
      <c r="D94" s="81">
        <f t="shared" si="26"/>
        <v>2106</v>
      </c>
      <c r="E94" s="81">
        <f t="shared" si="27"/>
        <v>0</v>
      </c>
      <c r="F94" s="81">
        <v>0</v>
      </c>
      <c r="G94" s="81">
        <v>0</v>
      </c>
      <c r="H94" s="81">
        <f t="shared" si="28"/>
        <v>535</v>
      </c>
      <c r="I94" s="81">
        <v>535</v>
      </c>
      <c r="J94" s="81">
        <v>0</v>
      </c>
      <c r="K94" s="81">
        <f t="shared" si="29"/>
        <v>1571</v>
      </c>
      <c r="L94" s="81">
        <v>0</v>
      </c>
      <c r="M94" s="81">
        <v>1571</v>
      </c>
      <c r="N94" s="81">
        <f t="shared" si="30"/>
        <v>2106</v>
      </c>
      <c r="O94" s="81">
        <f t="shared" si="31"/>
        <v>535</v>
      </c>
      <c r="P94" s="81">
        <v>535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f t="shared" si="32"/>
        <v>1571</v>
      </c>
      <c r="W94" s="81">
        <v>1571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f t="shared" si="33"/>
        <v>0</v>
      </c>
      <c r="AD94" s="81">
        <v>0</v>
      </c>
      <c r="AE94" s="81">
        <v>0</v>
      </c>
      <c r="AF94" s="81">
        <f t="shared" si="34"/>
        <v>0</v>
      </c>
      <c r="AG94" s="81">
        <v>0</v>
      </c>
      <c r="AH94" s="81">
        <v>0</v>
      </c>
      <c r="AI94" s="81">
        <v>0</v>
      </c>
      <c r="AJ94" s="81">
        <f t="shared" si="35"/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f t="shared" si="36"/>
        <v>0</v>
      </c>
      <c r="AU94" s="81">
        <v>0</v>
      </c>
      <c r="AV94" s="81">
        <v>0</v>
      </c>
      <c r="AW94" s="81">
        <v>0</v>
      </c>
      <c r="AX94" s="81">
        <v>0</v>
      </c>
      <c r="AY94" s="81">
        <v>0</v>
      </c>
      <c r="AZ94" s="81">
        <f t="shared" si="37"/>
        <v>0</v>
      </c>
      <c r="BA94" s="81">
        <v>0</v>
      </c>
      <c r="BB94" s="81">
        <v>0</v>
      </c>
      <c r="BC94" s="81">
        <v>0</v>
      </c>
    </row>
    <row r="95" spans="1:55" s="65" customFormat="1" ht="12" customHeight="1">
      <c r="A95" s="74" t="s">
        <v>490</v>
      </c>
      <c r="B95" s="126" t="s">
        <v>663</v>
      </c>
      <c r="C95" s="74" t="s">
        <v>664</v>
      </c>
      <c r="D95" s="81">
        <f t="shared" si="26"/>
        <v>1685</v>
      </c>
      <c r="E95" s="81">
        <f t="shared" si="27"/>
        <v>0</v>
      </c>
      <c r="F95" s="81">
        <v>0</v>
      </c>
      <c r="G95" s="81">
        <v>0</v>
      </c>
      <c r="H95" s="81">
        <f t="shared" si="28"/>
        <v>272</v>
      </c>
      <c r="I95" s="81">
        <v>272</v>
      </c>
      <c r="J95" s="81">
        <v>0</v>
      </c>
      <c r="K95" s="81">
        <f t="shared" si="29"/>
        <v>1413</v>
      </c>
      <c r="L95" s="81">
        <v>0</v>
      </c>
      <c r="M95" s="81">
        <v>1413</v>
      </c>
      <c r="N95" s="81">
        <f t="shared" si="30"/>
        <v>1685</v>
      </c>
      <c r="O95" s="81">
        <f t="shared" si="31"/>
        <v>272</v>
      </c>
      <c r="P95" s="81">
        <v>272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f t="shared" si="32"/>
        <v>1413</v>
      </c>
      <c r="W95" s="81">
        <v>1413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f t="shared" si="33"/>
        <v>0</v>
      </c>
      <c r="AD95" s="81">
        <v>0</v>
      </c>
      <c r="AE95" s="81">
        <v>0</v>
      </c>
      <c r="AF95" s="81">
        <f t="shared" si="34"/>
        <v>1685</v>
      </c>
      <c r="AG95" s="81">
        <v>1685</v>
      </c>
      <c r="AH95" s="81">
        <v>0</v>
      </c>
      <c r="AI95" s="81">
        <v>0</v>
      </c>
      <c r="AJ95" s="81">
        <f t="shared" si="35"/>
        <v>1685</v>
      </c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1685</v>
      </c>
      <c r="AQ95" s="81">
        <v>0</v>
      </c>
      <c r="AR95" s="81">
        <v>0</v>
      </c>
      <c r="AS95" s="81">
        <v>0</v>
      </c>
      <c r="AT95" s="81">
        <f t="shared" si="36"/>
        <v>0</v>
      </c>
      <c r="AU95" s="81">
        <v>0</v>
      </c>
      <c r="AV95" s="81">
        <v>0</v>
      </c>
      <c r="AW95" s="81">
        <v>0</v>
      </c>
      <c r="AX95" s="81">
        <v>0</v>
      </c>
      <c r="AY95" s="81">
        <v>0</v>
      </c>
      <c r="AZ95" s="81">
        <f t="shared" si="37"/>
        <v>0</v>
      </c>
      <c r="BA95" s="81">
        <v>0</v>
      </c>
      <c r="BB95" s="81">
        <v>0</v>
      </c>
      <c r="BC95" s="81">
        <v>0</v>
      </c>
    </row>
    <row r="96" spans="1:55" s="65" customFormat="1" ht="12" customHeight="1">
      <c r="A96" s="74" t="s">
        <v>490</v>
      </c>
      <c r="B96" s="126" t="s">
        <v>665</v>
      </c>
      <c r="C96" s="74" t="s">
        <v>666</v>
      </c>
      <c r="D96" s="81">
        <f t="shared" si="26"/>
        <v>2922</v>
      </c>
      <c r="E96" s="81">
        <f t="shared" si="27"/>
        <v>0</v>
      </c>
      <c r="F96" s="81">
        <v>0</v>
      </c>
      <c r="G96" s="81">
        <v>0</v>
      </c>
      <c r="H96" s="81">
        <f t="shared" si="28"/>
        <v>0</v>
      </c>
      <c r="I96" s="81">
        <v>0</v>
      </c>
      <c r="J96" s="81">
        <v>0</v>
      </c>
      <c r="K96" s="81">
        <f t="shared" si="29"/>
        <v>2922</v>
      </c>
      <c r="L96" s="81">
        <v>1134</v>
      </c>
      <c r="M96" s="81">
        <v>1788</v>
      </c>
      <c r="N96" s="81">
        <f t="shared" si="30"/>
        <v>2922</v>
      </c>
      <c r="O96" s="81">
        <f t="shared" si="31"/>
        <v>1134</v>
      </c>
      <c r="P96" s="81">
        <v>1134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f t="shared" si="32"/>
        <v>1788</v>
      </c>
      <c r="W96" s="81">
        <v>1788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f t="shared" si="33"/>
        <v>0</v>
      </c>
      <c r="AD96" s="81">
        <v>0</v>
      </c>
      <c r="AE96" s="81">
        <v>0</v>
      </c>
      <c r="AF96" s="81">
        <f t="shared" si="34"/>
        <v>21</v>
      </c>
      <c r="AG96" s="81">
        <v>21</v>
      </c>
      <c r="AH96" s="81">
        <v>0</v>
      </c>
      <c r="AI96" s="81">
        <v>0</v>
      </c>
      <c r="AJ96" s="81">
        <f t="shared" si="35"/>
        <v>0</v>
      </c>
      <c r="AK96" s="81">
        <v>0</v>
      </c>
      <c r="AL96" s="81">
        <v>0</v>
      </c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81">
        <v>0</v>
      </c>
      <c r="AT96" s="81">
        <f t="shared" si="36"/>
        <v>21</v>
      </c>
      <c r="AU96" s="81">
        <v>21</v>
      </c>
      <c r="AV96" s="81">
        <v>0</v>
      </c>
      <c r="AW96" s="81">
        <v>0</v>
      </c>
      <c r="AX96" s="81">
        <v>0</v>
      </c>
      <c r="AY96" s="81">
        <v>0</v>
      </c>
      <c r="AZ96" s="81">
        <f t="shared" si="37"/>
        <v>0</v>
      </c>
      <c r="BA96" s="81">
        <v>0</v>
      </c>
      <c r="BB96" s="81">
        <v>0</v>
      </c>
      <c r="BC96" s="81">
        <v>0</v>
      </c>
    </row>
    <row r="97" spans="1:55" s="65" customFormat="1" ht="12" customHeight="1">
      <c r="A97" s="74" t="s">
        <v>490</v>
      </c>
      <c r="B97" s="126" t="s">
        <v>667</v>
      </c>
      <c r="C97" s="74" t="s">
        <v>668</v>
      </c>
      <c r="D97" s="81">
        <f t="shared" si="26"/>
        <v>1642</v>
      </c>
      <c r="E97" s="81">
        <f t="shared" si="27"/>
        <v>0</v>
      </c>
      <c r="F97" s="81">
        <v>0</v>
      </c>
      <c r="G97" s="81">
        <v>0</v>
      </c>
      <c r="H97" s="81">
        <f t="shared" si="28"/>
        <v>1642</v>
      </c>
      <c r="I97" s="81">
        <v>390</v>
      </c>
      <c r="J97" s="81">
        <v>1252</v>
      </c>
      <c r="K97" s="81">
        <f t="shared" si="29"/>
        <v>0</v>
      </c>
      <c r="L97" s="81">
        <v>0</v>
      </c>
      <c r="M97" s="81">
        <v>0</v>
      </c>
      <c r="N97" s="81">
        <f t="shared" si="30"/>
        <v>1642</v>
      </c>
      <c r="O97" s="81">
        <f t="shared" si="31"/>
        <v>390</v>
      </c>
      <c r="P97" s="81">
        <v>390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f t="shared" si="32"/>
        <v>1252</v>
      </c>
      <c r="W97" s="81">
        <v>1252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f t="shared" si="33"/>
        <v>0</v>
      </c>
      <c r="AD97" s="81">
        <v>0</v>
      </c>
      <c r="AE97" s="81">
        <v>0</v>
      </c>
      <c r="AF97" s="81">
        <f t="shared" si="34"/>
        <v>12</v>
      </c>
      <c r="AG97" s="81">
        <v>12</v>
      </c>
      <c r="AH97" s="81">
        <v>0</v>
      </c>
      <c r="AI97" s="81">
        <v>0</v>
      </c>
      <c r="AJ97" s="81">
        <f t="shared" si="35"/>
        <v>73</v>
      </c>
      <c r="AK97" s="81">
        <v>73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81">
        <v>0</v>
      </c>
      <c r="AT97" s="81">
        <f t="shared" si="36"/>
        <v>12</v>
      </c>
      <c r="AU97" s="81">
        <v>12</v>
      </c>
      <c r="AV97" s="81">
        <v>0</v>
      </c>
      <c r="AW97" s="81">
        <v>0</v>
      </c>
      <c r="AX97" s="81">
        <v>0</v>
      </c>
      <c r="AY97" s="81">
        <v>0</v>
      </c>
      <c r="AZ97" s="81">
        <f t="shared" si="37"/>
        <v>0</v>
      </c>
      <c r="BA97" s="81">
        <v>0</v>
      </c>
      <c r="BB97" s="81">
        <v>0</v>
      </c>
      <c r="BC97" s="81">
        <v>0</v>
      </c>
    </row>
    <row r="98" spans="1:55" s="65" customFormat="1" ht="12" customHeight="1">
      <c r="A98" s="74" t="s">
        <v>490</v>
      </c>
      <c r="B98" s="126" t="s">
        <v>669</v>
      </c>
      <c r="C98" s="74" t="s">
        <v>670</v>
      </c>
      <c r="D98" s="81">
        <f t="shared" si="26"/>
        <v>1152</v>
      </c>
      <c r="E98" s="81">
        <f t="shared" si="27"/>
        <v>0</v>
      </c>
      <c r="F98" s="81">
        <v>0</v>
      </c>
      <c r="G98" s="81">
        <v>0</v>
      </c>
      <c r="H98" s="81">
        <f t="shared" si="28"/>
        <v>0</v>
      </c>
      <c r="I98" s="81">
        <v>0</v>
      </c>
      <c r="J98" s="81">
        <v>0</v>
      </c>
      <c r="K98" s="81">
        <f t="shared" si="29"/>
        <v>1152</v>
      </c>
      <c r="L98" s="81">
        <v>399</v>
      </c>
      <c r="M98" s="81">
        <v>753</v>
      </c>
      <c r="N98" s="81">
        <f t="shared" si="30"/>
        <v>1152</v>
      </c>
      <c r="O98" s="81">
        <f t="shared" si="31"/>
        <v>399</v>
      </c>
      <c r="P98" s="81">
        <v>399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f t="shared" si="32"/>
        <v>753</v>
      </c>
      <c r="W98" s="81">
        <v>753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f t="shared" si="33"/>
        <v>0</v>
      </c>
      <c r="AD98" s="81">
        <v>0</v>
      </c>
      <c r="AE98" s="81">
        <v>0</v>
      </c>
      <c r="AF98" s="81">
        <f t="shared" si="34"/>
        <v>9</v>
      </c>
      <c r="AG98" s="81">
        <v>9</v>
      </c>
      <c r="AH98" s="81">
        <v>0</v>
      </c>
      <c r="AI98" s="81">
        <v>0</v>
      </c>
      <c r="AJ98" s="81">
        <f t="shared" si="35"/>
        <v>52</v>
      </c>
      <c r="AK98" s="81">
        <v>52</v>
      </c>
      <c r="AL98" s="81">
        <v>0</v>
      </c>
      <c r="AM98" s="81">
        <v>0</v>
      </c>
      <c r="AN98" s="81">
        <v>0</v>
      </c>
      <c r="AO98" s="81">
        <v>0</v>
      </c>
      <c r="AP98" s="81">
        <v>0</v>
      </c>
      <c r="AQ98" s="81">
        <v>0</v>
      </c>
      <c r="AR98" s="81">
        <v>0</v>
      </c>
      <c r="AS98" s="81">
        <v>0</v>
      </c>
      <c r="AT98" s="81">
        <f t="shared" si="36"/>
        <v>9</v>
      </c>
      <c r="AU98" s="81">
        <v>9</v>
      </c>
      <c r="AV98" s="81">
        <v>0</v>
      </c>
      <c r="AW98" s="81">
        <v>0</v>
      </c>
      <c r="AX98" s="81">
        <v>0</v>
      </c>
      <c r="AY98" s="81">
        <v>0</v>
      </c>
      <c r="AZ98" s="81">
        <f t="shared" si="37"/>
        <v>0</v>
      </c>
      <c r="BA98" s="81">
        <v>0</v>
      </c>
      <c r="BB98" s="81">
        <v>0</v>
      </c>
      <c r="BC98" s="81">
        <v>0</v>
      </c>
    </row>
    <row r="99" spans="1:55" s="65" customFormat="1" ht="12" customHeight="1">
      <c r="A99" s="74" t="s">
        <v>490</v>
      </c>
      <c r="B99" s="126" t="s">
        <v>671</v>
      </c>
      <c r="C99" s="74" t="s">
        <v>672</v>
      </c>
      <c r="D99" s="81">
        <f t="shared" si="26"/>
        <v>885</v>
      </c>
      <c r="E99" s="81">
        <f t="shared" si="27"/>
        <v>0</v>
      </c>
      <c r="F99" s="81">
        <v>0</v>
      </c>
      <c r="G99" s="81">
        <v>0</v>
      </c>
      <c r="H99" s="81">
        <f t="shared" si="28"/>
        <v>885</v>
      </c>
      <c r="I99" s="81">
        <v>765</v>
      </c>
      <c r="J99" s="81">
        <v>120</v>
      </c>
      <c r="K99" s="81">
        <f t="shared" si="29"/>
        <v>0</v>
      </c>
      <c r="L99" s="81">
        <v>0</v>
      </c>
      <c r="M99" s="81">
        <v>0</v>
      </c>
      <c r="N99" s="81">
        <f t="shared" si="30"/>
        <v>885</v>
      </c>
      <c r="O99" s="81">
        <f t="shared" si="31"/>
        <v>765</v>
      </c>
      <c r="P99" s="81">
        <v>765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f t="shared" si="32"/>
        <v>120</v>
      </c>
      <c r="W99" s="81">
        <v>120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f t="shared" si="33"/>
        <v>0</v>
      </c>
      <c r="AD99" s="81">
        <v>0</v>
      </c>
      <c r="AE99" s="81">
        <v>0</v>
      </c>
      <c r="AF99" s="81">
        <f t="shared" si="34"/>
        <v>0</v>
      </c>
      <c r="AG99" s="81">
        <v>0</v>
      </c>
      <c r="AH99" s="81">
        <v>0</v>
      </c>
      <c r="AI99" s="81">
        <v>0</v>
      </c>
      <c r="AJ99" s="81">
        <f t="shared" si="35"/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f t="shared" si="36"/>
        <v>0</v>
      </c>
      <c r="AU99" s="81">
        <v>0</v>
      </c>
      <c r="AV99" s="81">
        <v>0</v>
      </c>
      <c r="AW99" s="81">
        <v>0</v>
      </c>
      <c r="AX99" s="81">
        <v>0</v>
      </c>
      <c r="AY99" s="81">
        <v>0</v>
      </c>
      <c r="AZ99" s="81">
        <f t="shared" si="37"/>
        <v>0</v>
      </c>
      <c r="BA99" s="81">
        <v>0</v>
      </c>
      <c r="BB99" s="81">
        <v>0</v>
      </c>
      <c r="BC99" s="81">
        <v>0</v>
      </c>
    </row>
    <row r="100" spans="1:55" s="65" customFormat="1" ht="12" customHeight="1">
      <c r="A100" s="74" t="s">
        <v>490</v>
      </c>
      <c r="B100" s="126" t="s">
        <v>673</v>
      </c>
      <c r="C100" s="74" t="s">
        <v>674</v>
      </c>
      <c r="D100" s="81">
        <f t="shared" si="26"/>
        <v>2516</v>
      </c>
      <c r="E100" s="81">
        <f t="shared" si="27"/>
        <v>0</v>
      </c>
      <c r="F100" s="81">
        <v>0</v>
      </c>
      <c r="G100" s="81">
        <v>0</v>
      </c>
      <c r="H100" s="81">
        <f t="shared" si="28"/>
        <v>0</v>
      </c>
      <c r="I100" s="81">
        <v>0</v>
      </c>
      <c r="J100" s="81">
        <v>0</v>
      </c>
      <c r="K100" s="81">
        <f t="shared" si="29"/>
        <v>2516</v>
      </c>
      <c r="L100" s="81">
        <v>480</v>
      </c>
      <c r="M100" s="81">
        <v>2036</v>
      </c>
      <c r="N100" s="81">
        <f t="shared" si="30"/>
        <v>2516</v>
      </c>
      <c r="O100" s="81">
        <f t="shared" si="31"/>
        <v>480</v>
      </c>
      <c r="P100" s="81">
        <v>480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f t="shared" si="32"/>
        <v>2036</v>
      </c>
      <c r="W100" s="81">
        <v>2036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f t="shared" si="33"/>
        <v>0</v>
      </c>
      <c r="AD100" s="81">
        <v>0</v>
      </c>
      <c r="AE100" s="81">
        <v>0</v>
      </c>
      <c r="AF100" s="81">
        <f t="shared" si="34"/>
        <v>0</v>
      </c>
      <c r="AG100" s="81">
        <v>0</v>
      </c>
      <c r="AH100" s="81">
        <v>0</v>
      </c>
      <c r="AI100" s="81">
        <v>0</v>
      </c>
      <c r="AJ100" s="81">
        <f t="shared" si="35"/>
        <v>0</v>
      </c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f t="shared" si="36"/>
        <v>0</v>
      </c>
      <c r="AU100" s="81">
        <v>0</v>
      </c>
      <c r="AV100" s="81">
        <v>0</v>
      </c>
      <c r="AW100" s="81">
        <v>0</v>
      </c>
      <c r="AX100" s="81">
        <v>0</v>
      </c>
      <c r="AY100" s="81">
        <v>0</v>
      </c>
      <c r="AZ100" s="81">
        <f t="shared" si="37"/>
        <v>0</v>
      </c>
      <c r="BA100" s="81">
        <v>0</v>
      </c>
      <c r="BB100" s="81">
        <v>0</v>
      </c>
      <c r="BC100" s="81">
        <v>0</v>
      </c>
    </row>
    <row r="101" spans="1:55" s="65" customFormat="1" ht="12" customHeight="1">
      <c r="A101" s="74" t="s">
        <v>490</v>
      </c>
      <c r="B101" s="126" t="s">
        <v>675</v>
      </c>
      <c r="C101" s="74" t="s">
        <v>676</v>
      </c>
      <c r="D101" s="81">
        <f t="shared" si="26"/>
        <v>4343</v>
      </c>
      <c r="E101" s="81">
        <f t="shared" si="27"/>
        <v>0</v>
      </c>
      <c r="F101" s="81">
        <v>0</v>
      </c>
      <c r="G101" s="81">
        <v>0</v>
      </c>
      <c r="H101" s="81">
        <f t="shared" si="28"/>
        <v>4343</v>
      </c>
      <c r="I101" s="81">
        <v>1395</v>
      </c>
      <c r="J101" s="81">
        <v>2948</v>
      </c>
      <c r="K101" s="81">
        <f t="shared" si="29"/>
        <v>0</v>
      </c>
      <c r="L101" s="81">
        <v>0</v>
      </c>
      <c r="M101" s="81">
        <v>0</v>
      </c>
      <c r="N101" s="81">
        <f t="shared" si="30"/>
        <v>4343</v>
      </c>
      <c r="O101" s="81">
        <f t="shared" si="31"/>
        <v>1395</v>
      </c>
      <c r="P101" s="81">
        <v>1395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f t="shared" si="32"/>
        <v>2948</v>
      </c>
      <c r="W101" s="81">
        <v>2948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f t="shared" si="33"/>
        <v>0</v>
      </c>
      <c r="AD101" s="81">
        <v>0</v>
      </c>
      <c r="AE101" s="81">
        <v>0</v>
      </c>
      <c r="AF101" s="81">
        <f t="shared" si="34"/>
        <v>0</v>
      </c>
      <c r="AG101" s="81">
        <v>0</v>
      </c>
      <c r="AH101" s="81">
        <v>0</v>
      </c>
      <c r="AI101" s="81">
        <v>0</v>
      </c>
      <c r="AJ101" s="81">
        <f t="shared" si="35"/>
        <v>0</v>
      </c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  <c r="AR101" s="81">
        <v>0</v>
      </c>
      <c r="AS101" s="81">
        <v>0</v>
      </c>
      <c r="AT101" s="81">
        <f t="shared" si="36"/>
        <v>0</v>
      </c>
      <c r="AU101" s="81">
        <v>0</v>
      </c>
      <c r="AV101" s="81">
        <v>0</v>
      </c>
      <c r="AW101" s="81">
        <v>0</v>
      </c>
      <c r="AX101" s="81">
        <v>0</v>
      </c>
      <c r="AY101" s="81">
        <v>0</v>
      </c>
      <c r="AZ101" s="81">
        <f t="shared" si="37"/>
        <v>0</v>
      </c>
      <c r="BA101" s="81">
        <v>0</v>
      </c>
      <c r="BB101" s="81">
        <v>0</v>
      </c>
      <c r="BC101" s="81">
        <v>0</v>
      </c>
    </row>
    <row r="102" spans="1:55" s="65" customFormat="1" ht="12" customHeight="1">
      <c r="A102" s="74" t="s">
        <v>490</v>
      </c>
      <c r="B102" s="126" t="s">
        <v>677</v>
      </c>
      <c r="C102" s="74" t="s">
        <v>678</v>
      </c>
      <c r="D102" s="81">
        <f t="shared" si="26"/>
        <v>2555</v>
      </c>
      <c r="E102" s="81">
        <f t="shared" si="27"/>
        <v>0</v>
      </c>
      <c r="F102" s="81">
        <v>0</v>
      </c>
      <c r="G102" s="81">
        <v>0</v>
      </c>
      <c r="H102" s="81">
        <f t="shared" si="28"/>
        <v>0</v>
      </c>
      <c r="I102" s="81">
        <v>0</v>
      </c>
      <c r="J102" s="81">
        <v>0</v>
      </c>
      <c r="K102" s="81">
        <f t="shared" si="29"/>
        <v>2555</v>
      </c>
      <c r="L102" s="81">
        <v>1514</v>
      </c>
      <c r="M102" s="81">
        <v>1041</v>
      </c>
      <c r="N102" s="81">
        <f t="shared" si="30"/>
        <v>2555</v>
      </c>
      <c r="O102" s="81">
        <f t="shared" si="31"/>
        <v>1514</v>
      </c>
      <c r="P102" s="81">
        <v>0</v>
      </c>
      <c r="Q102" s="81">
        <v>1514</v>
      </c>
      <c r="R102" s="81">
        <v>0</v>
      </c>
      <c r="S102" s="81">
        <v>0</v>
      </c>
      <c r="T102" s="81">
        <v>0</v>
      </c>
      <c r="U102" s="81">
        <v>0</v>
      </c>
      <c r="V102" s="81">
        <f t="shared" si="32"/>
        <v>1041</v>
      </c>
      <c r="W102" s="81">
        <v>0</v>
      </c>
      <c r="X102" s="81">
        <v>1041</v>
      </c>
      <c r="Y102" s="81">
        <v>0</v>
      </c>
      <c r="Z102" s="81">
        <v>0</v>
      </c>
      <c r="AA102" s="81">
        <v>0</v>
      </c>
      <c r="AB102" s="81">
        <v>0</v>
      </c>
      <c r="AC102" s="81">
        <f t="shared" si="33"/>
        <v>0</v>
      </c>
      <c r="AD102" s="81">
        <v>0</v>
      </c>
      <c r="AE102" s="81">
        <v>0</v>
      </c>
      <c r="AF102" s="81">
        <f t="shared" si="34"/>
        <v>6</v>
      </c>
      <c r="AG102" s="81">
        <v>0</v>
      </c>
      <c r="AH102" s="81">
        <v>6</v>
      </c>
      <c r="AI102" s="81">
        <v>0</v>
      </c>
      <c r="AJ102" s="81">
        <f t="shared" si="35"/>
        <v>0</v>
      </c>
      <c r="AK102" s="81">
        <v>0</v>
      </c>
      <c r="AL102" s="81">
        <v>0</v>
      </c>
      <c r="AM102" s="81">
        <v>0</v>
      </c>
      <c r="AN102" s="81">
        <v>0</v>
      </c>
      <c r="AO102" s="81">
        <v>0</v>
      </c>
      <c r="AP102" s="81">
        <v>0</v>
      </c>
      <c r="AQ102" s="81">
        <v>0</v>
      </c>
      <c r="AR102" s="81">
        <v>0</v>
      </c>
      <c r="AS102" s="81">
        <v>0</v>
      </c>
      <c r="AT102" s="81">
        <f t="shared" si="36"/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f t="shared" si="37"/>
        <v>31</v>
      </c>
      <c r="BA102" s="81">
        <v>0</v>
      </c>
      <c r="BB102" s="81">
        <v>31</v>
      </c>
      <c r="BC102" s="81">
        <v>0</v>
      </c>
    </row>
    <row r="103" spans="1:55" s="65" customFormat="1" ht="12" customHeight="1">
      <c r="A103" s="74" t="s">
        <v>490</v>
      </c>
      <c r="B103" s="126" t="s">
        <v>679</v>
      </c>
      <c r="C103" s="74" t="s">
        <v>680</v>
      </c>
      <c r="D103" s="81">
        <f t="shared" si="26"/>
        <v>1748</v>
      </c>
      <c r="E103" s="81">
        <f t="shared" si="27"/>
        <v>0</v>
      </c>
      <c r="F103" s="81">
        <v>0</v>
      </c>
      <c r="G103" s="81">
        <v>0</v>
      </c>
      <c r="H103" s="81">
        <f t="shared" si="28"/>
        <v>0</v>
      </c>
      <c r="I103" s="81">
        <v>0</v>
      </c>
      <c r="J103" s="81">
        <v>0</v>
      </c>
      <c r="K103" s="81">
        <f t="shared" si="29"/>
        <v>1748</v>
      </c>
      <c r="L103" s="81">
        <v>692</v>
      </c>
      <c r="M103" s="81">
        <v>1056</v>
      </c>
      <c r="N103" s="81">
        <f t="shared" si="30"/>
        <v>1748</v>
      </c>
      <c r="O103" s="81">
        <f t="shared" si="31"/>
        <v>692</v>
      </c>
      <c r="P103" s="81">
        <v>692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f t="shared" si="32"/>
        <v>1056</v>
      </c>
      <c r="W103" s="81">
        <v>1056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f t="shared" si="33"/>
        <v>0</v>
      </c>
      <c r="AD103" s="81">
        <v>0</v>
      </c>
      <c r="AE103" s="81">
        <v>0</v>
      </c>
      <c r="AF103" s="81">
        <f t="shared" si="34"/>
        <v>76</v>
      </c>
      <c r="AG103" s="81">
        <v>76</v>
      </c>
      <c r="AH103" s="81">
        <v>0</v>
      </c>
      <c r="AI103" s="81">
        <v>0</v>
      </c>
      <c r="AJ103" s="81">
        <f t="shared" si="35"/>
        <v>76</v>
      </c>
      <c r="AK103" s="81">
        <v>0</v>
      </c>
      <c r="AL103" s="81">
        <v>0</v>
      </c>
      <c r="AM103" s="81">
        <v>0</v>
      </c>
      <c r="AN103" s="81">
        <v>70</v>
      </c>
      <c r="AO103" s="81">
        <v>0</v>
      </c>
      <c r="AP103" s="81">
        <v>0</v>
      </c>
      <c r="AQ103" s="81">
        <v>0</v>
      </c>
      <c r="AR103" s="81">
        <v>6</v>
      </c>
      <c r="AS103" s="81">
        <v>0</v>
      </c>
      <c r="AT103" s="81">
        <f t="shared" si="36"/>
        <v>0</v>
      </c>
      <c r="AU103" s="81">
        <v>0</v>
      </c>
      <c r="AV103" s="81">
        <v>0</v>
      </c>
      <c r="AW103" s="81">
        <v>0</v>
      </c>
      <c r="AX103" s="81">
        <v>0</v>
      </c>
      <c r="AY103" s="81">
        <v>0</v>
      </c>
      <c r="AZ103" s="81">
        <f t="shared" si="37"/>
        <v>38</v>
      </c>
      <c r="BA103" s="81">
        <v>38</v>
      </c>
      <c r="BB103" s="81">
        <v>0</v>
      </c>
      <c r="BC103" s="81">
        <v>0</v>
      </c>
    </row>
    <row r="104" spans="1:55" s="65" customFormat="1" ht="12" customHeight="1">
      <c r="A104" s="74" t="s">
        <v>490</v>
      </c>
      <c r="B104" s="126" t="s">
        <v>681</v>
      </c>
      <c r="C104" s="74" t="s">
        <v>682</v>
      </c>
      <c r="D104" s="81">
        <f aca="true" t="shared" si="38" ref="D104:D135">SUM(E104,+H104,+K104)</f>
        <v>771</v>
      </c>
      <c r="E104" s="81">
        <f aca="true" t="shared" si="39" ref="E104:E135">SUM(F104:G104)</f>
        <v>0</v>
      </c>
      <c r="F104" s="81">
        <v>0</v>
      </c>
      <c r="G104" s="81">
        <v>0</v>
      </c>
      <c r="H104" s="81">
        <f aca="true" t="shared" si="40" ref="H104:H135">SUM(I104:J104)</f>
        <v>0</v>
      </c>
      <c r="I104" s="81">
        <v>0</v>
      </c>
      <c r="J104" s="81">
        <v>0</v>
      </c>
      <c r="K104" s="81">
        <f aca="true" t="shared" si="41" ref="K104:K135">SUM(L104:M104)</f>
        <v>771</v>
      </c>
      <c r="L104" s="81">
        <v>480</v>
      </c>
      <c r="M104" s="81">
        <v>291</v>
      </c>
      <c r="N104" s="81">
        <f aca="true" t="shared" si="42" ref="N104:N135">SUM(O104,+V104,+AC104)</f>
        <v>771</v>
      </c>
      <c r="O104" s="81">
        <f aca="true" t="shared" si="43" ref="O104:O135">SUM(P104:U104)</f>
        <v>480</v>
      </c>
      <c r="P104" s="81">
        <v>480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f aca="true" t="shared" si="44" ref="V104:V135">SUM(W104:AB104)</f>
        <v>291</v>
      </c>
      <c r="W104" s="81">
        <v>291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f aca="true" t="shared" si="45" ref="AC104:AC135">SUM(AD104:AE104)</f>
        <v>0</v>
      </c>
      <c r="AD104" s="81">
        <v>0</v>
      </c>
      <c r="AE104" s="81">
        <v>0</v>
      </c>
      <c r="AF104" s="81">
        <f aca="true" t="shared" si="46" ref="AF104:AF135">SUM(AG104:AI104)</f>
        <v>37</v>
      </c>
      <c r="AG104" s="81">
        <v>37</v>
      </c>
      <c r="AH104" s="81">
        <v>0</v>
      </c>
      <c r="AI104" s="81">
        <v>0</v>
      </c>
      <c r="AJ104" s="81">
        <f aca="true" t="shared" si="47" ref="AJ104:AJ135">SUM(AK104:AS104)</f>
        <v>37</v>
      </c>
      <c r="AK104" s="81">
        <v>0</v>
      </c>
      <c r="AL104" s="81"/>
      <c r="AM104" s="81">
        <v>0</v>
      </c>
      <c r="AN104" s="81">
        <v>35</v>
      </c>
      <c r="AO104" s="81">
        <v>0</v>
      </c>
      <c r="AP104" s="81">
        <v>0</v>
      </c>
      <c r="AQ104" s="81">
        <v>0</v>
      </c>
      <c r="AR104" s="81">
        <v>2</v>
      </c>
      <c r="AS104" s="81">
        <v>0</v>
      </c>
      <c r="AT104" s="81">
        <f aca="true" t="shared" si="48" ref="AT104:AT135">SUM(AU104:AY104)</f>
        <v>12</v>
      </c>
      <c r="AU104" s="81">
        <v>0</v>
      </c>
      <c r="AV104" s="81">
        <v>0</v>
      </c>
      <c r="AW104" s="81">
        <v>0</v>
      </c>
      <c r="AX104" s="81">
        <v>12</v>
      </c>
      <c r="AY104" s="81">
        <v>0</v>
      </c>
      <c r="AZ104" s="81">
        <f aca="true" t="shared" si="49" ref="AZ104:AZ135">SUM(BA104:BC104)</f>
        <v>25</v>
      </c>
      <c r="BA104" s="81">
        <v>25</v>
      </c>
      <c r="BB104" s="81">
        <v>0</v>
      </c>
      <c r="BC104" s="81">
        <v>0</v>
      </c>
    </row>
    <row r="105" spans="1:55" s="65" customFormat="1" ht="12" customHeight="1">
      <c r="A105" s="74" t="s">
        <v>490</v>
      </c>
      <c r="B105" s="126" t="s">
        <v>683</v>
      </c>
      <c r="C105" s="74" t="s">
        <v>684</v>
      </c>
      <c r="D105" s="81">
        <f t="shared" si="38"/>
        <v>714</v>
      </c>
      <c r="E105" s="81">
        <f t="shared" si="39"/>
        <v>0</v>
      </c>
      <c r="F105" s="81">
        <v>0</v>
      </c>
      <c r="G105" s="81">
        <v>0</v>
      </c>
      <c r="H105" s="81">
        <f t="shared" si="40"/>
        <v>0</v>
      </c>
      <c r="I105" s="81">
        <v>0</v>
      </c>
      <c r="J105" s="81">
        <v>0</v>
      </c>
      <c r="K105" s="81">
        <f t="shared" si="41"/>
        <v>714</v>
      </c>
      <c r="L105" s="81">
        <v>301</v>
      </c>
      <c r="M105" s="81">
        <v>413</v>
      </c>
      <c r="N105" s="81">
        <f t="shared" si="42"/>
        <v>714</v>
      </c>
      <c r="O105" s="81">
        <f t="shared" si="43"/>
        <v>301</v>
      </c>
      <c r="P105" s="81">
        <v>301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f t="shared" si="44"/>
        <v>413</v>
      </c>
      <c r="W105" s="81">
        <v>413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f t="shared" si="45"/>
        <v>0</v>
      </c>
      <c r="AD105" s="81">
        <v>0</v>
      </c>
      <c r="AE105" s="81">
        <v>0</v>
      </c>
      <c r="AF105" s="81">
        <f t="shared" si="46"/>
        <v>32</v>
      </c>
      <c r="AG105" s="81">
        <v>32</v>
      </c>
      <c r="AH105" s="81">
        <v>0</v>
      </c>
      <c r="AI105" s="81">
        <v>0</v>
      </c>
      <c r="AJ105" s="81">
        <f t="shared" si="47"/>
        <v>32</v>
      </c>
      <c r="AK105" s="81">
        <v>0</v>
      </c>
      <c r="AL105" s="81">
        <v>0</v>
      </c>
      <c r="AM105" s="81">
        <v>0</v>
      </c>
      <c r="AN105" s="81">
        <v>32</v>
      </c>
      <c r="AO105" s="81">
        <v>0</v>
      </c>
      <c r="AP105" s="81">
        <v>0</v>
      </c>
      <c r="AQ105" s="81">
        <v>0</v>
      </c>
      <c r="AR105" s="81">
        <v>0</v>
      </c>
      <c r="AS105" s="81">
        <v>0</v>
      </c>
      <c r="AT105" s="81">
        <f t="shared" si="48"/>
        <v>6</v>
      </c>
      <c r="AU105" s="81">
        <v>0</v>
      </c>
      <c r="AV105" s="81">
        <v>0</v>
      </c>
      <c r="AW105" s="81">
        <v>0</v>
      </c>
      <c r="AX105" s="81">
        <v>6</v>
      </c>
      <c r="AY105" s="81">
        <v>0</v>
      </c>
      <c r="AZ105" s="81">
        <f t="shared" si="49"/>
        <v>28</v>
      </c>
      <c r="BA105" s="81">
        <v>28</v>
      </c>
      <c r="BB105" s="81">
        <v>0</v>
      </c>
      <c r="BC105" s="81">
        <v>0</v>
      </c>
    </row>
    <row r="106" spans="1:55" s="65" customFormat="1" ht="12" customHeight="1">
      <c r="A106" s="74" t="s">
        <v>490</v>
      </c>
      <c r="B106" s="126" t="s">
        <v>685</v>
      </c>
      <c r="C106" s="74" t="s">
        <v>686</v>
      </c>
      <c r="D106" s="81">
        <f t="shared" si="38"/>
        <v>1017</v>
      </c>
      <c r="E106" s="81">
        <f t="shared" si="39"/>
        <v>0</v>
      </c>
      <c r="F106" s="81">
        <v>0</v>
      </c>
      <c r="G106" s="81">
        <v>0</v>
      </c>
      <c r="H106" s="81">
        <f t="shared" si="40"/>
        <v>1017</v>
      </c>
      <c r="I106" s="81">
        <v>269</v>
      </c>
      <c r="J106" s="81">
        <v>748</v>
      </c>
      <c r="K106" s="81">
        <f t="shared" si="41"/>
        <v>0</v>
      </c>
      <c r="L106" s="81">
        <v>0</v>
      </c>
      <c r="M106" s="81">
        <v>0</v>
      </c>
      <c r="N106" s="81">
        <f t="shared" si="42"/>
        <v>1017</v>
      </c>
      <c r="O106" s="81">
        <f t="shared" si="43"/>
        <v>269</v>
      </c>
      <c r="P106" s="81">
        <v>269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f t="shared" si="44"/>
        <v>748</v>
      </c>
      <c r="W106" s="81">
        <v>748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81">
        <f t="shared" si="45"/>
        <v>0</v>
      </c>
      <c r="AD106" s="81">
        <v>0</v>
      </c>
      <c r="AE106" s="81">
        <v>0</v>
      </c>
      <c r="AF106" s="81">
        <f t="shared" si="46"/>
        <v>0</v>
      </c>
      <c r="AG106" s="81">
        <v>0</v>
      </c>
      <c r="AH106" s="81">
        <v>0</v>
      </c>
      <c r="AI106" s="81">
        <v>0</v>
      </c>
      <c r="AJ106" s="81">
        <f t="shared" si="47"/>
        <v>0</v>
      </c>
      <c r="AK106" s="81">
        <v>0</v>
      </c>
      <c r="AL106" s="81">
        <v>0</v>
      </c>
      <c r="AM106" s="81">
        <v>0</v>
      </c>
      <c r="AN106" s="81">
        <v>0</v>
      </c>
      <c r="AO106" s="81">
        <v>0</v>
      </c>
      <c r="AP106" s="81">
        <v>0</v>
      </c>
      <c r="AQ106" s="81">
        <v>0</v>
      </c>
      <c r="AR106" s="81">
        <v>0</v>
      </c>
      <c r="AS106" s="81">
        <v>0</v>
      </c>
      <c r="AT106" s="81">
        <f t="shared" si="48"/>
        <v>0</v>
      </c>
      <c r="AU106" s="81">
        <v>0</v>
      </c>
      <c r="AV106" s="81">
        <v>0</v>
      </c>
      <c r="AW106" s="81">
        <v>0</v>
      </c>
      <c r="AX106" s="81">
        <v>0</v>
      </c>
      <c r="AY106" s="81">
        <v>0</v>
      </c>
      <c r="AZ106" s="81">
        <f t="shared" si="49"/>
        <v>0</v>
      </c>
      <c r="BA106" s="81">
        <v>0</v>
      </c>
      <c r="BB106" s="81">
        <v>0</v>
      </c>
      <c r="BC106" s="81">
        <v>0</v>
      </c>
    </row>
    <row r="107" spans="1:55" s="65" customFormat="1" ht="12" customHeight="1">
      <c r="A107" s="74" t="s">
        <v>490</v>
      </c>
      <c r="B107" s="126" t="s">
        <v>687</v>
      </c>
      <c r="C107" s="74" t="s">
        <v>688</v>
      </c>
      <c r="D107" s="81">
        <f t="shared" si="38"/>
        <v>1008</v>
      </c>
      <c r="E107" s="81">
        <f t="shared" si="39"/>
        <v>0</v>
      </c>
      <c r="F107" s="81">
        <v>0</v>
      </c>
      <c r="G107" s="81">
        <v>0</v>
      </c>
      <c r="H107" s="81">
        <f t="shared" si="40"/>
        <v>1008</v>
      </c>
      <c r="I107" s="81">
        <v>423</v>
      </c>
      <c r="J107" s="81">
        <v>585</v>
      </c>
      <c r="K107" s="81">
        <f t="shared" si="41"/>
        <v>0</v>
      </c>
      <c r="L107" s="81">
        <v>0</v>
      </c>
      <c r="M107" s="81">
        <v>0</v>
      </c>
      <c r="N107" s="81">
        <f t="shared" si="42"/>
        <v>1008</v>
      </c>
      <c r="O107" s="81">
        <f t="shared" si="43"/>
        <v>423</v>
      </c>
      <c r="P107" s="81">
        <v>423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f t="shared" si="44"/>
        <v>585</v>
      </c>
      <c r="W107" s="81">
        <v>585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81">
        <f t="shared" si="45"/>
        <v>0</v>
      </c>
      <c r="AD107" s="81">
        <v>0</v>
      </c>
      <c r="AE107" s="81">
        <v>0</v>
      </c>
      <c r="AF107" s="81">
        <f t="shared" si="46"/>
        <v>0</v>
      </c>
      <c r="AG107" s="81">
        <v>0</v>
      </c>
      <c r="AH107" s="81">
        <v>0</v>
      </c>
      <c r="AI107" s="81">
        <v>0</v>
      </c>
      <c r="AJ107" s="81">
        <f t="shared" si="47"/>
        <v>0</v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  <c r="AR107" s="81">
        <v>0</v>
      </c>
      <c r="AS107" s="81">
        <v>0</v>
      </c>
      <c r="AT107" s="81">
        <f t="shared" si="48"/>
        <v>0</v>
      </c>
      <c r="AU107" s="81">
        <v>0</v>
      </c>
      <c r="AV107" s="81">
        <v>0</v>
      </c>
      <c r="AW107" s="81">
        <v>0</v>
      </c>
      <c r="AX107" s="81">
        <v>0</v>
      </c>
      <c r="AY107" s="81">
        <v>0</v>
      </c>
      <c r="AZ107" s="81">
        <f t="shared" si="49"/>
        <v>0</v>
      </c>
      <c r="BA107" s="81">
        <v>0</v>
      </c>
      <c r="BB107" s="81">
        <v>0</v>
      </c>
      <c r="BC107" s="81">
        <v>0</v>
      </c>
    </row>
    <row r="108" spans="1:55" s="65" customFormat="1" ht="12" customHeight="1">
      <c r="A108" s="74" t="s">
        <v>490</v>
      </c>
      <c r="B108" s="126" t="s">
        <v>689</v>
      </c>
      <c r="C108" s="74" t="s">
        <v>690</v>
      </c>
      <c r="D108" s="81">
        <f t="shared" si="38"/>
        <v>681</v>
      </c>
      <c r="E108" s="81">
        <f t="shared" si="39"/>
        <v>681</v>
      </c>
      <c r="F108" s="81">
        <v>419</v>
      </c>
      <c r="G108" s="81">
        <v>262</v>
      </c>
      <c r="H108" s="81">
        <f t="shared" si="40"/>
        <v>0</v>
      </c>
      <c r="I108" s="81">
        <v>0</v>
      </c>
      <c r="J108" s="81">
        <v>0</v>
      </c>
      <c r="K108" s="81">
        <f t="shared" si="41"/>
        <v>0</v>
      </c>
      <c r="L108" s="81">
        <v>0</v>
      </c>
      <c r="M108" s="81">
        <v>0</v>
      </c>
      <c r="N108" s="81">
        <f t="shared" si="42"/>
        <v>681</v>
      </c>
      <c r="O108" s="81">
        <f t="shared" si="43"/>
        <v>419</v>
      </c>
      <c r="P108" s="81">
        <v>419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f t="shared" si="44"/>
        <v>262</v>
      </c>
      <c r="W108" s="81">
        <v>262</v>
      </c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f t="shared" si="45"/>
        <v>0</v>
      </c>
      <c r="AD108" s="81">
        <v>0</v>
      </c>
      <c r="AE108" s="81">
        <v>0</v>
      </c>
      <c r="AF108" s="81">
        <f t="shared" si="46"/>
        <v>11</v>
      </c>
      <c r="AG108" s="81">
        <v>11</v>
      </c>
      <c r="AH108" s="81">
        <v>0</v>
      </c>
      <c r="AI108" s="81">
        <v>0</v>
      </c>
      <c r="AJ108" s="81">
        <f t="shared" si="47"/>
        <v>350</v>
      </c>
      <c r="AK108" s="81">
        <v>350</v>
      </c>
      <c r="AL108" s="81">
        <v>0</v>
      </c>
      <c r="AM108" s="81">
        <v>0</v>
      </c>
      <c r="AN108" s="81">
        <v>0</v>
      </c>
      <c r="AO108" s="81">
        <v>0</v>
      </c>
      <c r="AP108" s="81">
        <v>0</v>
      </c>
      <c r="AQ108" s="81">
        <v>0</v>
      </c>
      <c r="AR108" s="81">
        <v>0</v>
      </c>
      <c r="AS108" s="81">
        <v>0</v>
      </c>
      <c r="AT108" s="81">
        <f t="shared" si="48"/>
        <v>11</v>
      </c>
      <c r="AU108" s="81">
        <v>11</v>
      </c>
      <c r="AV108" s="81">
        <v>0</v>
      </c>
      <c r="AW108" s="81">
        <v>0</v>
      </c>
      <c r="AX108" s="81">
        <v>0</v>
      </c>
      <c r="AY108" s="81">
        <v>0</v>
      </c>
      <c r="AZ108" s="81">
        <f t="shared" si="49"/>
        <v>0</v>
      </c>
      <c r="BA108" s="81">
        <v>0</v>
      </c>
      <c r="BB108" s="81">
        <v>0</v>
      </c>
      <c r="BC108" s="81">
        <v>0</v>
      </c>
    </row>
    <row r="109" spans="1:55" s="65" customFormat="1" ht="12" customHeight="1">
      <c r="A109" s="74" t="s">
        <v>490</v>
      </c>
      <c r="B109" s="126" t="s">
        <v>691</v>
      </c>
      <c r="C109" s="74" t="s">
        <v>692</v>
      </c>
      <c r="D109" s="81">
        <f t="shared" si="38"/>
        <v>845</v>
      </c>
      <c r="E109" s="81">
        <f t="shared" si="39"/>
        <v>845</v>
      </c>
      <c r="F109" s="81">
        <v>339</v>
      </c>
      <c r="G109" s="81">
        <v>506</v>
      </c>
      <c r="H109" s="81">
        <f t="shared" si="40"/>
        <v>0</v>
      </c>
      <c r="I109" s="81">
        <v>0</v>
      </c>
      <c r="J109" s="81">
        <v>0</v>
      </c>
      <c r="K109" s="81">
        <f t="shared" si="41"/>
        <v>0</v>
      </c>
      <c r="L109" s="81">
        <v>0</v>
      </c>
      <c r="M109" s="81">
        <v>0</v>
      </c>
      <c r="N109" s="81">
        <f t="shared" si="42"/>
        <v>845</v>
      </c>
      <c r="O109" s="81">
        <f t="shared" si="43"/>
        <v>339</v>
      </c>
      <c r="P109" s="81">
        <v>339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f t="shared" si="44"/>
        <v>506</v>
      </c>
      <c r="W109" s="81">
        <v>506</v>
      </c>
      <c r="X109" s="81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f t="shared" si="45"/>
        <v>0</v>
      </c>
      <c r="AD109" s="81">
        <v>0</v>
      </c>
      <c r="AE109" s="81">
        <v>0</v>
      </c>
      <c r="AF109" s="81">
        <f t="shared" si="46"/>
        <v>11</v>
      </c>
      <c r="AG109" s="81">
        <v>11</v>
      </c>
      <c r="AH109" s="81">
        <v>0</v>
      </c>
      <c r="AI109" s="81">
        <v>0</v>
      </c>
      <c r="AJ109" s="81">
        <f t="shared" si="47"/>
        <v>350</v>
      </c>
      <c r="AK109" s="81">
        <v>350</v>
      </c>
      <c r="AL109" s="81">
        <v>0</v>
      </c>
      <c r="AM109" s="81">
        <v>0</v>
      </c>
      <c r="AN109" s="81">
        <v>0</v>
      </c>
      <c r="AO109" s="81">
        <v>0</v>
      </c>
      <c r="AP109" s="81">
        <v>0</v>
      </c>
      <c r="AQ109" s="81">
        <v>0</v>
      </c>
      <c r="AR109" s="81">
        <v>0</v>
      </c>
      <c r="AS109" s="81">
        <v>0</v>
      </c>
      <c r="AT109" s="81">
        <f t="shared" si="48"/>
        <v>11</v>
      </c>
      <c r="AU109" s="81">
        <v>11</v>
      </c>
      <c r="AV109" s="81">
        <v>0</v>
      </c>
      <c r="AW109" s="81">
        <v>0</v>
      </c>
      <c r="AX109" s="81">
        <v>0</v>
      </c>
      <c r="AY109" s="81">
        <v>0</v>
      </c>
      <c r="AZ109" s="81">
        <f t="shared" si="49"/>
        <v>0</v>
      </c>
      <c r="BA109" s="81">
        <v>0</v>
      </c>
      <c r="BB109" s="81">
        <v>0</v>
      </c>
      <c r="BC109" s="81">
        <v>0</v>
      </c>
    </row>
    <row r="110" spans="1:55" s="65" customFormat="1" ht="12" customHeight="1">
      <c r="A110" s="74" t="s">
        <v>490</v>
      </c>
      <c r="B110" s="126" t="s">
        <v>693</v>
      </c>
      <c r="C110" s="74" t="s">
        <v>694</v>
      </c>
      <c r="D110" s="81">
        <f t="shared" si="38"/>
        <v>201</v>
      </c>
      <c r="E110" s="81">
        <f t="shared" si="39"/>
        <v>0</v>
      </c>
      <c r="F110" s="81">
        <v>0</v>
      </c>
      <c r="G110" s="81">
        <v>0</v>
      </c>
      <c r="H110" s="81">
        <f t="shared" si="40"/>
        <v>201</v>
      </c>
      <c r="I110" s="81">
        <v>143</v>
      </c>
      <c r="J110" s="81">
        <v>58</v>
      </c>
      <c r="K110" s="81">
        <f t="shared" si="41"/>
        <v>0</v>
      </c>
      <c r="L110" s="81">
        <v>0</v>
      </c>
      <c r="M110" s="81">
        <v>0</v>
      </c>
      <c r="N110" s="81">
        <f t="shared" si="42"/>
        <v>201</v>
      </c>
      <c r="O110" s="81">
        <f t="shared" si="43"/>
        <v>143</v>
      </c>
      <c r="P110" s="81">
        <v>143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f t="shared" si="44"/>
        <v>58</v>
      </c>
      <c r="W110" s="81">
        <v>58</v>
      </c>
      <c r="X110" s="81">
        <v>0</v>
      </c>
      <c r="Y110" s="81">
        <v>0</v>
      </c>
      <c r="Z110" s="81">
        <v>0</v>
      </c>
      <c r="AA110" s="81">
        <v>0</v>
      </c>
      <c r="AB110" s="81">
        <v>0</v>
      </c>
      <c r="AC110" s="81">
        <f t="shared" si="45"/>
        <v>0</v>
      </c>
      <c r="AD110" s="81">
        <v>0</v>
      </c>
      <c r="AE110" s="81">
        <v>0</v>
      </c>
      <c r="AF110" s="81">
        <f t="shared" si="46"/>
        <v>11</v>
      </c>
      <c r="AG110" s="81">
        <v>11</v>
      </c>
      <c r="AH110" s="81">
        <v>0</v>
      </c>
      <c r="AI110" s="81">
        <v>0</v>
      </c>
      <c r="AJ110" s="81">
        <f t="shared" si="47"/>
        <v>350</v>
      </c>
      <c r="AK110" s="81">
        <v>350</v>
      </c>
      <c r="AL110" s="81">
        <v>0</v>
      </c>
      <c r="AM110" s="81">
        <v>0</v>
      </c>
      <c r="AN110" s="81">
        <v>0</v>
      </c>
      <c r="AO110" s="81">
        <v>0</v>
      </c>
      <c r="AP110" s="81">
        <v>0</v>
      </c>
      <c r="AQ110" s="81">
        <v>0</v>
      </c>
      <c r="AR110" s="81">
        <v>0</v>
      </c>
      <c r="AS110" s="81">
        <v>0</v>
      </c>
      <c r="AT110" s="81">
        <f t="shared" si="48"/>
        <v>11</v>
      </c>
      <c r="AU110" s="81">
        <v>11</v>
      </c>
      <c r="AV110" s="81">
        <v>0</v>
      </c>
      <c r="AW110" s="81">
        <v>0</v>
      </c>
      <c r="AX110" s="81">
        <v>0</v>
      </c>
      <c r="AY110" s="81">
        <v>0</v>
      </c>
      <c r="AZ110" s="81">
        <f t="shared" si="49"/>
        <v>0</v>
      </c>
      <c r="BA110" s="81">
        <v>0</v>
      </c>
      <c r="BB110" s="81">
        <v>0</v>
      </c>
      <c r="BC110" s="81">
        <v>0</v>
      </c>
    </row>
    <row r="111" spans="1:55" s="65" customFormat="1" ht="12" customHeight="1">
      <c r="A111" s="74" t="s">
        <v>490</v>
      </c>
      <c r="B111" s="126" t="s">
        <v>695</v>
      </c>
      <c r="C111" s="74" t="s">
        <v>696</v>
      </c>
      <c r="D111" s="81">
        <f t="shared" si="38"/>
        <v>422</v>
      </c>
      <c r="E111" s="81">
        <f t="shared" si="39"/>
        <v>0</v>
      </c>
      <c r="F111" s="81">
        <v>0</v>
      </c>
      <c r="G111" s="81">
        <v>0</v>
      </c>
      <c r="H111" s="81">
        <f t="shared" si="40"/>
        <v>228</v>
      </c>
      <c r="I111" s="81">
        <v>228</v>
      </c>
      <c r="J111" s="81">
        <v>0</v>
      </c>
      <c r="K111" s="81">
        <f t="shared" si="41"/>
        <v>194</v>
      </c>
      <c r="L111" s="81">
        <v>0</v>
      </c>
      <c r="M111" s="81">
        <v>194</v>
      </c>
      <c r="N111" s="81">
        <f t="shared" si="42"/>
        <v>422</v>
      </c>
      <c r="O111" s="81">
        <f t="shared" si="43"/>
        <v>228</v>
      </c>
      <c r="P111" s="81">
        <v>228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f t="shared" si="44"/>
        <v>194</v>
      </c>
      <c r="W111" s="81">
        <v>194</v>
      </c>
      <c r="X111" s="81">
        <v>0</v>
      </c>
      <c r="Y111" s="81">
        <v>0</v>
      </c>
      <c r="Z111" s="81">
        <v>0</v>
      </c>
      <c r="AA111" s="81">
        <v>0</v>
      </c>
      <c r="AB111" s="81">
        <v>0</v>
      </c>
      <c r="AC111" s="81">
        <f t="shared" si="45"/>
        <v>0</v>
      </c>
      <c r="AD111" s="81">
        <v>0</v>
      </c>
      <c r="AE111" s="81">
        <v>0</v>
      </c>
      <c r="AF111" s="81">
        <f t="shared" si="46"/>
        <v>3</v>
      </c>
      <c r="AG111" s="81">
        <v>3</v>
      </c>
      <c r="AH111" s="81">
        <v>0</v>
      </c>
      <c r="AI111" s="81">
        <v>0</v>
      </c>
      <c r="AJ111" s="81">
        <f t="shared" si="47"/>
        <v>3</v>
      </c>
      <c r="AK111" s="81">
        <v>3</v>
      </c>
      <c r="AL111" s="81">
        <v>0</v>
      </c>
      <c r="AM111" s="81">
        <v>0</v>
      </c>
      <c r="AN111" s="81">
        <v>0</v>
      </c>
      <c r="AO111" s="81">
        <v>0</v>
      </c>
      <c r="AP111" s="81">
        <v>0</v>
      </c>
      <c r="AQ111" s="81">
        <v>0</v>
      </c>
      <c r="AR111" s="81">
        <v>0</v>
      </c>
      <c r="AS111" s="81">
        <v>0</v>
      </c>
      <c r="AT111" s="81">
        <f t="shared" si="48"/>
        <v>3</v>
      </c>
      <c r="AU111" s="81">
        <v>3</v>
      </c>
      <c r="AV111" s="81">
        <v>0</v>
      </c>
      <c r="AW111" s="81">
        <v>0</v>
      </c>
      <c r="AX111" s="81">
        <v>0</v>
      </c>
      <c r="AY111" s="81">
        <v>0</v>
      </c>
      <c r="AZ111" s="81">
        <f t="shared" si="49"/>
        <v>0</v>
      </c>
      <c r="BA111" s="81">
        <v>0</v>
      </c>
      <c r="BB111" s="81">
        <v>0</v>
      </c>
      <c r="BC111" s="81">
        <v>0</v>
      </c>
    </row>
    <row r="112" spans="1:55" s="65" customFormat="1" ht="12" customHeight="1">
      <c r="A112" s="74" t="s">
        <v>490</v>
      </c>
      <c r="B112" s="126" t="s">
        <v>697</v>
      </c>
      <c r="C112" s="74" t="s">
        <v>698</v>
      </c>
      <c r="D112" s="81">
        <f t="shared" si="38"/>
        <v>1164</v>
      </c>
      <c r="E112" s="81">
        <f t="shared" si="39"/>
        <v>1090</v>
      </c>
      <c r="F112" s="81">
        <v>117</v>
      </c>
      <c r="G112" s="81">
        <v>973</v>
      </c>
      <c r="H112" s="81">
        <f t="shared" si="40"/>
        <v>74</v>
      </c>
      <c r="I112" s="81">
        <v>52</v>
      </c>
      <c r="J112" s="81">
        <v>22</v>
      </c>
      <c r="K112" s="81">
        <f t="shared" si="41"/>
        <v>0</v>
      </c>
      <c r="L112" s="81">
        <v>0</v>
      </c>
      <c r="M112" s="81">
        <v>0</v>
      </c>
      <c r="N112" s="81">
        <f t="shared" si="42"/>
        <v>1164</v>
      </c>
      <c r="O112" s="81">
        <f t="shared" si="43"/>
        <v>169</v>
      </c>
      <c r="P112" s="81">
        <v>169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f t="shared" si="44"/>
        <v>995</v>
      </c>
      <c r="W112" s="81">
        <v>995</v>
      </c>
      <c r="X112" s="81">
        <v>0</v>
      </c>
      <c r="Y112" s="81">
        <v>0</v>
      </c>
      <c r="Z112" s="81">
        <v>0</v>
      </c>
      <c r="AA112" s="81">
        <v>0</v>
      </c>
      <c r="AB112" s="81">
        <v>0</v>
      </c>
      <c r="AC112" s="81">
        <f t="shared" si="45"/>
        <v>0</v>
      </c>
      <c r="AD112" s="81">
        <v>0</v>
      </c>
      <c r="AE112" s="81">
        <v>0</v>
      </c>
      <c r="AF112" s="81">
        <f t="shared" si="46"/>
        <v>152</v>
      </c>
      <c r="AG112" s="81">
        <v>152</v>
      </c>
      <c r="AH112" s="81">
        <v>0</v>
      </c>
      <c r="AI112" s="81">
        <v>0</v>
      </c>
      <c r="AJ112" s="81">
        <f t="shared" si="47"/>
        <v>152</v>
      </c>
      <c r="AK112" s="81">
        <v>0</v>
      </c>
      <c r="AL112" s="81">
        <v>0</v>
      </c>
      <c r="AM112" s="81">
        <v>0</v>
      </c>
      <c r="AN112" s="81">
        <v>0</v>
      </c>
      <c r="AO112" s="81">
        <v>0</v>
      </c>
      <c r="AP112" s="81">
        <v>0</v>
      </c>
      <c r="AQ112" s="81">
        <v>38</v>
      </c>
      <c r="AR112" s="81">
        <v>0</v>
      </c>
      <c r="AS112" s="81">
        <v>114</v>
      </c>
      <c r="AT112" s="81">
        <f t="shared" si="48"/>
        <v>0</v>
      </c>
      <c r="AU112" s="81">
        <v>0</v>
      </c>
      <c r="AV112" s="81">
        <v>0</v>
      </c>
      <c r="AW112" s="81">
        <v>0</v>
      </c>
      <c r="AX112" s="81">
        <v>0</v>
      </c>
      <c r="AY112" s="81">
        <v>0</v>
      </c>
      <c r="AZ112" s="81">
        <f t="shared" si="49"/>
        <v>0</v>
      </c>
      <c r="BA112" s="81">
        <v>0</v>
      </c>
      <c r="BB112" s="81">
        <v>0</v>
      </c>
      <c r="BC112" s="81">
        <v>0</v>
      </c>
    </row>
    <row r="113" spans="1:55" s="65" customFormat="1" ht="12" customHeight="1">
      <c r="A113" s="74" t="s">
        <v>490</v>
      </c>
      <c r="B113" s="126" t="s">
        <v>699</v>
      </c>
      <c r="C113" s="74" t="s">
        <v>700</v>
      </c>
      <c r="D113" s="81">
        <f t="shared" si="38"/>
        <v>2224</v>
      </c>
      <c r="E113" s="81">
        <f t="shared" si="39"/>
        <v>0</v>
      </c>
      <c r="F113" s="81">
        <v>0</v>
      </c>
      <c r="G113" s="81">
        <v>0</v>
      </c>
      <c r="H113" s="81">
        <f t="shared" si="40"/>
        <v>0</v>
      </c>
      <c r="I113" s="81">
        <v>0</v>
      </c>
      <c r="J113" s="81">
        <v>0</v>
      </c>
      <c r="K113" s="81">
        <f t="shared" si="41"/>
        <v>2224</v>
      </c>
      <c r="L113" s="81">
        <v>1468</v>
      </c>
      <c r="M113" s="81">
        <v>756</v>
      </c>
      <c r="N113" s="81">
        <f t="shared" si="42"/>
        <v>2224</v>
      </c>
      <c r="O113" s="81">
        <f t="shared" si="43"/>
        <v>1468</v>
      </c>
      <c r="P113" s="81">
        <v>1468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f t="shared" si="44"/>
        <v>756</v>
      </c>
      <c r="W113" s="81">
        <v>756</v>
      </c>
      <c r="X113" s="81">
        <v>0</v>
      </c>
      <c r="Y113" s="81">
        <v>0</v>
      </c>
      <c r="Z113" s="81">
        <v>0</v>
      </c>
      <c r="AA113" s="81">
        <v>0</v>
      </c>
      <c r="AB113" s="81">
        <v>0</v>
      </c>
      <c r="AC113" s="81">
        <f t="shared" si="45"/>
        <v>0</v>
      </c>
      <c r="AD113" s="81">
        <v>0</v>
      </c>
      <c r="AE113" s="81">
        <v>0</v>
      </c>
      <c r="AF113" s="81">
        <f t="shared" si="46"/>
        <v>0</v>
      </c>
      <c r="AG113" s="81">
        <v>0</v>
      </c>
      <c r="AH113" s="81">
        <v>0</v>
      </c>
      <c r="AI113" s="81">
        <v>0</v>
      </c>
      <c r="AJ113" s="81">
        <f t="shared" si="47"/>
        <v>0</v>
      </c>
      <c r="AK113" s="81">
        <v>0</v>
      </c>
      <c r="AL113" s="81">
        <v>0</v>
      </c>
      <c r="AM113" s="81">
        <v>0</v>
      </c>
      <c r="AN113" s="81">
        <v>0</v>
      </c>
      <c r="AO113" s="81">
        <v>0</v>
      </c>
      <c r="AP113" s="81">
        <v>0</v>
      </c>
      <c r="AQ113" s="81">
        <v>0</v>
      </c>
      <c r="AR113" s="81">
        <v>0</v>
      </c>
      <c r="AS113" s="81">
        <v>0</v>
      </c>
      <c r="AT113" s="81">
        <f t="shared" si="48"/>
        <v>0</v>
      </c>
      <c r="AU113" s="81">
        <v>0</v>
      </c>
      <c r="AV113" s="81">
        <v>0</v>
      </c>
      <c r="AW113" s="81">
        <v>0</v>
      </c>
      <c r="AX113" s="81">
        <v>0</v>
      </c>
      <c r="AY113" s="81">
        <v>0</v>
      </c>
      <c r="AZ113" s="81">
        <f t="shared" si="49"/>
        <v>0</v>
      </c>
      <c r="BA113" s="81">
        <v>0</v>
      </c>
      <c r="BB113" s="81">
        <v>0</v>
      </c>
      <c r="BC113" s="81">
        <v>0</v>
      </c>
    </row>
    <row r="114" spans="1:55" s="65" customFormat="1" ht="12" customHeight="1">
      <c r="A114" s="74" t="s">
        <v>490</v>
      </c>
      <c r="B114" s="126" t="s">
        <v>701</v>
      </c>
      <c r="C114" s="74" t="s">
        <v>702</v>
      </c>
      <c r="D114" s="81">
        <f t="shared" si="38"/>
        <v>1563</v>
      </c>
      <c r="E114" s="81">
        <f t="shared" si="39"/>
        <v>0</v>
      </c>
      <c r="F114" s="81">
        <v>0</v>
      </c>
      <c r="G114" s="81">
        <v>0</v>
      </c>
      <c r="H114" s="81">
        <f t="shared" si="40"/>
        <v>749</v>
      </c>
      <c r="I114" s="81">
        <v>749</v>
      </c>
      <c r="J114" s="81">
        <v>0</v>
      </c>
      <c r="K114" s="81">
        <f t="shared" si="41"/>
        <v>814</v>
      </c>
      <c r="L114" s="81">
        <v>0</v>
      </c>
      <c r="M114" s="81">
        <v>814</v>
      </c>
      <c r="N114" s="81">
        <f t="shared" si="42"/>
        <v>1563</v>
      </c>
      <c r="O114" s="81">
        <f t="shared" si="43"/>
        <v>749</v>
      </c>
      <c r="P114" s="81">
        <v>749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f t="shared" si="44"/>
        <v>814</v>
      </c>
      <c r="W114" s="81">
        <v>814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f t="shared" si="45"/>
        <v>0</v>
      </c>
      <c r="AD114" s="81">
        <v>0</v>
      </c>
      <c r="AE114" s="81">
        <v>0</v>
      </c>
      <c r="AF114" s="81">
        <f t="shared" si="46"/>
        <v>26</v>
      </c>
      <c r="AG114" s="81">
        <v>26</v>
      </c>
      <c r="AH114" s="81">
        <v>0</v>
      </c>
      <c r="AI114" s="81">
        <v>0</v>
      </c>
      <c r="AJ114" s="81">
        <f t="shared" si="47"/>
        <v>26</v>
      </c>
      <c r="AK114" s="81">
        <v>0</v>
      </c>
      <c r="AL114" s="81">
        <v>0</v>
      </c>
      <c r="AM114" s="81">
        <v>0</v>
      </c>
      <c r="AN114" s="81">
        <v>0</v>
      </c>
      <c r="AO114" s="81">
        <v>0</v>
      </c>
      <c r="AP114" s="81">
        <v>0</v>
      </c>
      <c r="AQ114" s="81">
        <v>25</v>
      </c>
      <c r="AR114" s="81">
        <v>1</v>
      </c>
      <c r="AS114" s="81">
        <v>0</v>
      </c>
      <c r="AT114" s="81">
        <f t="shared" si="48"/>
        <v>0</v>
      </c>
      <c r="AU114" s="81">
        <v>0</v>
      </c>
      <c r="AV114" s="81">
        <v>0</v>
      </c>
      <c r="AW114" s="81">
        <v>0</v>
      </c>
      <c r="AX114" s="81">
        <v>0</v>
      </c>
      <c r="AY114" s="81">
        <v>0</v>
      </c>
      <c r="AZ114" s="81">
        <f t="shared" si="49"/>
        <v>0</v>
      </c>
      <c r="BA114" s="81">
        <v>0</v>
      </c>
      <c r="BB114" s="81">
        <v>0</v>
      </c>
      <c r="BC114" s="81">
        <v>0</v>
      </c>
    </row>
    <row r="115" spans="1:55" s="65" customFormat="1" ht="12" customHeight="1">
      <c r="A115" s="74" t="s">
        <v>490</v>
      </c>
      <c r="B115" s="126" t="s">
        <v>703</v>
      </c>
      <c r="C115" s="74" t="s">
        <v>704</v>
      </c>
      <c r="D115" s="81">
        <f t="shared" si="38"/>
        <v>2090</v>
      </c>
      <c r="E115" s="81">
        <f t="shared" si="39"/>
        <v>0</v>
      </c>
      <c r="F115" s="81">
        <v>0</v>
      </c>
      <c r="G115" s="81">
        <v>0</v>
      </c>
      <c r="H115" s="81">
        <f t="shared" si="40"/>
        <v>0</v>
      </c>
      <c r="I115" s="81">
        <v>0</v>
      </c>
      <c r="J115" s="81">
        <v>0</v>
      </c>
      <c r="K115" s="81">
        <f t="shared" si="41"/>
        <v>2090</v>
      </c>
      <c r="L115" s="81">
        <v>1825</v>
      </c>
      <c r="M115" s="81">
        <v>265</v>
      </c>
      <c r="N115" s="81">
        <f t="shared" si="42"/>
        <v>2090</v>
      </c>
      <c r="O115" s="81">
        <f t="shared" si="43"/>
        <v>1825</v>
      </c>
      <c r="P115" s="81">
        <v>1825</v>
      </c>
      <c r="Q115" s="81">
        <v>0</v>
      </c>
      <c r="R115" s="81">
        <v>0</v>
      </c>
      <c r="S115" s="81">
        <v>0</v>
      </c>
      <c r="T115" s="81">
        <v>0</v>
      </c>
      <c r="U115" s="81">
        <v>0</v>
      </c>
      <c r="V115" s="81">
        <f t="shared" si="44"/>
        <v>265</v>
      </c>
      <c r="W115" s="81">
        <v>265</v>
      </c>
      <c r="X115" s="81">
        <v>0</v>
      </c>
      <c r="Y115" s="81">
        <v>0</v>
      </c>
      <c r="Z115" s="81">
        <v>0</v>
      </c>
      <c r="AA115" s="81">
        <v>0</v>
      </c>
      <c r="AB115" s="81">
        <v>0</v>
      </c>
      <c r="AC115" s="81">
        <f t="shared" si="45"/>
        <v>0</v>
      </c>
      <c r="AD115" s="81">
        <v>0</v>
      </c>
      <c r="AE115" s="81">
        <v>0</v>
      </c>
      <c r="AF115" s="81">
        <f t="shared" si="46"/>
        <v>31</v>
      </c>
      <c r="AG115" s="81">
        <v>31</v>
      </c>
      <c r="AH115" s="81">
        <v>0</v>
      </c>
      <c r="AI115" s="81">
        <v>0</v>
      </c>
      <c r="AJ115" s="81">
        <f t="shared" si="47"/>
        <v>31</v>
      </c>
      <c r="AK115" s="81">
        <v>0</v>
      </c>
      <c r="AL115" s="81">
        <v>0</v>
      </c>
      <c r="AM115" s="81">
        <v>0</v>
      </c>
      <c r="AN115" s="81">
        <v>0</v>
      </c>
      <c r="AO115" s="81">
        <v>0</v>
      </c>
      <c r="AP115" s="81">
        <v>0</v>
      </c>
      <c r="AQ115" s="81">
        <v>13</v>
      </c>
      <c r="AR115" s="81">
        <v>18</v>
      </c>
      <c r="AS115" s="81">
        <v>0</v>
      </c>
      <c r="AT115" s="81">
        <f t="shared" si="48"/>
        <v>0</v>
      </c>
      <c r="AU115" s="81">
        <v>0</v>
      </c>
      <c r="AV115" s="81">
        <v>0</v>
      </c>
      <c r="AW115" s="81">
        <v>0</v>
      </c>
      <c r="AX115" s="81">
        <v>0</v>
      </c>
      <c r="AY115" s="81">
        <v>0</v>
      </c>
      <c r="AZ115" s="81">
        <f t="shared" si="49"/>
        <v>13</v>
      </c>
      <c r="BA115" s="81">
        <v>13</v>
      </c>
      <c r="BB115" s="81">
        <v>0</v>
      </c>
      <c r="BC115" s="81">
        <v>0</v>
      </c>
    </row>
    <row r="116" spans="1:55" s="65" customFormat="1" ht="12" customHeight="1">
      <c r="A116" s="74" t="s">
        <v>490</v>
      </c>
      <c r="B116" s="126" t="s">
        <v>705</v>
      </c>
      <c r="C116" s="74" t="s">
        <v>706</v>
      </c>
      <c r="D116" s="81">
        <f t="shared" si="38"/>
        <v>2542</v>
      </c>
      <c r="E116" s="81">
        <f t="shared" si="39"/>
        <v>0</v>
      </c>
      <c r="F116" s="81">
        <v>0</v>
      </c>
      <c r="G116" s="81">
        <v>0</v>
      </c>
      <c r="H116" s="81">
        <f t="shared" si="40"/>
        <v>0</v>
      </c>
      <c r="I116" s="81">
        <v>0</v>
      </c>
      <c r="J116" s="81">
        <v>0</v>
      </c>
      <c r="K116" s="81">
        <f t="shared" si="41"/>
        <v>2542</v>
      </c>
      <c r="L116" s="81">
        <v>2193</v>
      </c>
      <c r="M116" s="81">
        <v>349</v>
      </c>
      <c r="N116" s="81">
        <f t="shared" si="42"/>
        <v>2542</v>
      </c>
      <c r="O116" s="81">
        <f t="shared" si="43"/>
        <v>2193</v>
      </c>
      <c r="P116" s="81">
        <v>2193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f t="shared" si="44"/>
        <v>349</v>
      </c>
      <c r="W116" s="81">
        <v>349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f t="shared" si="45"/>
        <v>0</v>
      </c>
      <c r="AD116" s="81">
        <v>0</v>
      </c>
      <c r="AE116" s="81">
        <v>0</v>
      </c>
      <c r="AF116" s="81">
        <f t="shared" si="46"/>
        <v>0</v>
      </c>
      <c r="AG116" s="81">
        <v>0</v>
      </c>
      <c r="AH116" s="81">
        <v>0</v>
      </c>
      <c r="AI116" s="81">
        <v>0</v>
      </c>
      <c r="AJ116" s="81">
        <f t="shared" si="47"/>
        <v>38</v>
      </c>
      <c r="AK116" s="81">
        <v>0</v>
      </c>
      <c r="AL116" s="81">
        <v>0</v>
      </c>
      <c r="AM116" s="81">
        <v>0</v>
      </c>
      <c r="AN116" s="81">
        <v>0</v>
      </c>
      <c r="AO116" s="81">
        <v>0</v>
      </c>
      <c r="AP116" s="81">
        <v>0</v>
      </c>
      <c r="AQ116" s="81">
        <v>17</v>
      </c>
      <c r="AR116" s="81">
        <v>21</v>
      </c>
      <c r="AS116" s="81">
        <v>0</v>
      </c>
      <c r="AT116" s="81">
        <f t="shared" si="48"/>
        <v>0</v>
      </c>
      <c r="AU116" s="81">
        <v>0</v>
      </c>
      <c r="AV116" s="81">
        <v>0</v>
      </c>
      <c r="AW116" s="81">
        <v>0</v>
      </c>
      <c r="AX116" s="81">
        <v>0</v>
      </c>
      <c r="AY116" s="81">
        <v>0</v>
      </c>
      <c r="AZ116" s="81">
        <f t="shared" si="49"/>
        <v>0</v>
      </c>
      <c r="BA116" s="81">
        <v>0</v>
      </c>
      <c r="BB116" s="81">
        <v>0</v>
      </c>
      <c r="BC116" s="81">
        <v>0</v>
      </c>
    </row>
    <row r="117" spans="1:55" s="65" customFormat="1" ht="12" customHeight="1">
      <c r="A117" s="74" t="s">
        <v>490</v>
      </c>
      <c r="B117" s="126" t="s">
        <v>707</v>
      </c>
      <c r="C117" s="74" t="s">
        <v>708</v>
      </c>
      <c r="D117" s="81">
        <f t="shared" si="38"/>
        <v>380</v>
      </c>
      <c r="E117" s="81">
        <f t="shared" si="39"/>
        <v>0</v>
      </c>
      <c r="F117" s="81">
        <v>0</v>
      </c>
      <c r="G117" s="81">
        <v>0</v>
      </c>
      <c r="H117" s="81">
        <f t="shared" si="40"/>
        <v>0</v>
      </c>
      <c r="I117" s="81">
        <v>0</v>
      </c>
      <c r="J117" s="81">
        <v>0</v>
      </c>
      <c r="K117" s="81">
        <f t="shared" si="41"/>
        <v>380</v>
      </c>
      <c r="L117" s="81">
        <v>242</v>
      </c>
      <c r="M117" s="81">
        <v>138</v>
      </c>
      <c r="N117" s="81">
        <f t="shared" si="42"/>
        <v>380</v>
      </c>
      <c r="O117" s="81">
        <f t="shared" si="43"/>
        <v>242</v>
      </c>
      <c r="P117" s="81">
        <v>242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f t="shared" si="44"/>
        <v>138</v>
      </c>
      <c r="W117" s="81">
        <v>138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81">
        <f t="shared" si="45"/>
        <v>0</v>
      </c>
      <c r="AD117" s="81">
        <v>0</v>
      </c>
      <c r="AE117" s="81">
        <v>0</v>
      </c>
      <c r="AF117" s="81">
        <f t="shared" si="46"/>
        <v>6</v>
      </c>
      <c r="AG117" s="81">
        <v>6</v>
      </c>
      <c r="AH117" s="81">
        <v>0</v>
      </c>
      <c r="AI117" s="81">
        <v>0</v>
      </c>
      <c r="AJ117" s="81">
        <f t="shared" si="47"/>
        <v>6</v>
      </c>
      <c r="AK117" s="81">
        <v>0</v>
      </c>
      <c r="AL117" s="81">
        <v>0</v>
      </c>
      <c r="AM117" s="81">
        <v>0</v>
      </c>
      <c r="AN117" s="81">
        <v>0</v>
      </c>
      <c r="AO117" s="81">
        <v>0</v>
      </c>
      <c r="AP117" s="81">
        <v>0</v>
      </c>
      <c r="AQ117" s="81">
        <v>4</v>
      </c>
      <c r="AR117" s="81">
        <v>2</v>
      </c>
      <c r="AS117" s="81">
        <v>0</v>
      </c>
      <c r="AT117" s="81">
        <f t="shared" si="48"/>
        <v>0</v>
      </c>
      <c r="AU117" s="81">
        <v>0</v>
      </c>
      <c r="AV117" s="81">
        <v>0</v>
      </c>
      <c r="AW117" s="81">
        <v>0</v>
      </c>
      <c r="AX117" s="81">
        <v>0</v>
      </c>
      <c r="AY117" s="81">
        <v>0</v>
      </c>
      <c r="AZ117" s="81">
        <f t="shared" si="49"/>
        <v>0</v>
      </c>
      <c r="BA117" s="81">
        <v>0</v>
      </c>
      <c r="BB117" s="81">
        <v>0</v>
      </c>
      <c r="BC117" s="81">
        <v>0</v>
      </c>
    </row>
    <row r="118" spans="1:55" s="65" customFormat="1" ht="12" customHeight="1">
      <c r="A118" s="74" t="s">
        <v>490</v>
      </c>
      <c r="B118" s="126" t="s">
        <v>709</v>
      </c>
      <c r="C118" s="74" t="s">
        <v>710</v>
      </c>
      <c r="D118" s="81">
        <f t="shared" si="38"/>
        <v>745</v>
      </c>
      <c r="E118" s="81">
        <f t="shared" si="39"/>
        <v>0</v>
      </c>
      <c r="F118" s="81">
        <v>0</v>
      </c>
      <c r="G118" s="81">
        <v>0</v>
      </c>
      <c r="H118" s="81">
        <f t="shared" si="40"/>
        <v>455</v>
      </c>
      <c r="I118" s="81">
        <v>455</v>
      </c>
      <c r="J118" s="81">
        <v>0</v>
      </c>
      <c r="K118" s="81">
        <f t="shared" si="41"/>
        <v>290</v>
      </c>
      <c r="L118" s="81">
        <v>0</v>
      </c>
      <c r="M118" s="81">
        <v>290</v>
      </c>
      <c r="N118" s="81">
        <f t="shared" si="42"/>
        <v>745</v>
      </c>
      <c r="O118" s="81">
        <f t="shared" si="43"/>
        <v>455</v>
      </c>
      <c r="P118" s="81">
        <v>455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1">
        <f t="shared" si="44"/>
        <v>290</v>
      </c>
      <c r="W118" s="81">
        <v>290</v>
      </c>
      <c r="X118" s="81">
        <v>0</v>
      </c>
      <c r="Y118" s="81">
        <v>0</v>
      </c>
      <c r="Z118" s="81">
        <v>0</v>
      </c>
      <c r="AA118" s="81">
        <v>0</v>
      </c>
      <c r="AB118" s="81">
        <v>0</v>
      </c>
      <c r="AC118" s="81">
        <f t="shared" si="45"/>
        <v>0</v>
      </c>
      <c r="AD118" s="81">
        <v>0</v>
      </c>
      <c r="AE118" s="81">
        <v>0</v>
      </c>
      <c r="AF118" s="81">
        <f t="shared" si="46"/>
        <v>5</v>
      </c>
      <c r="AG118" s="81">
        <v>5</v>
      </c>
      <c r="AH118" s="81">
        <v>0</v>
      </c>
      <c r="AI118" s="81">
        <v>0</v>
      </c>
      <c r="AJ118" s="81">
        <f t="shared" si="47"/>
        <v>5</v>
      </c>
      <c r="AK118" s="81">
        <v>5</v>
      </c>
      <c r="AL118" s="81">
        <v>0</v>
      </c>
      <c r="AM118" s="81">
        <v>0</v>
      </c>
      <c r="AN118" s="81">
        <v>0</v>
      </c>
      <c r="AO118" s="81">
        <v>0</v>
      </c>
      <c r="AP118" s="81">
        <v>0</v>
      </c>
      <c r="AQ118" s="81">
        <v>0</v>
      </c>
      <c r="AR118" s="81">
        <v>0</v>
      </c>
      <c r="AS118" s="81">
        <v>0</v>
      </c>
      <c r="AT118" s="81">
        <f t="shared" si="48"/>
        <v>5</v>
      </c>
      <c r="AU118" s="81">
        <v>5</v>
      </c>
      <c r="AV118" s="81">
        <v>0</v>
      </c>
      <c r="AW118" s="81">
        <v>0</v>
      </c>
      <c r="AX118" s="81">
        <v>0</v>
      </c>
      <c r="AY118" s="81">
        <v>0</v>
      </c>
      <c r="AZ118" s="81">
        <f t="shared" si="49"/>
        <v>0</v>
      </c>
      <c r="BA118" s="81">
        <v>0</v>
      </c>
      <c r="BB118" s="81">
        <v>0</v>
      </c>
      <c r="BC118" s="81">
        <v>0</v>
      </c>
    </row>
    <row r="119" spans="1:55" s="65" customFormat="1" ht="12" customHeight="1">
      <c r="A119" s="74" t="s">
        <v>490</v>
      </c>
      <c r="B119" s="126" t="s">
        <v>711</v>
      </c>
      <c r="C119" s="74" t="s">
        <v>712</v>
      </c>
      <c r="D119" s="81">
        <f t="shared" si="38"/>
        <v>930</v>
      </c>
      <c r="E119" s="81">
        <f t="shared" si="39"/>
        <v>0</v>
      </c>
      <c r="F119" s="81">
        <v>0</v>
      </c>
      <c r="G119" s="81">
        <v>0</v>
      </c>
      <c r="H119" s="81">
        <f t="shared" si="40"/>
        <v>759</v>
      </c>
      <c r="I119" s="81">
        <v>759</v>
      </c>
      <c r="J119" s="81">
        <v>0</v>
      </c>
      <c r="K119" s="81">
        <f t="shared" si="41"/>
        <v>171</v>
      </c>
      <c r="L119" s="81">
        <v>0</v>
      </c>
      <c r="M119" s="81">
        <v>171</v>
      </c>
      <c r="N119" s="81">
        <f t="shared" si="42"/>
        <v>930</v>
      </c>
      <c r="O119" s="81">
        <f t="shared" si="43"/>
        <v>759</v>
      </c>
      <c r="P119" s="81">
        <v>759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1">
        <f t="shared" si="44"/>
        <v>171</v>
      </c>
      <c r="W119" s="81">
        <v>171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f t="shared" si="45"/>
        <v>0</v>
      </c>
      <c r="AD119" s="81">
        <v>0</v>
      </c>
      <c r="AE119" s="81">
        <v>0</v>
      </c>
      <c r="AF119" s="81">
        <f t="shared" si="46"/>
        <v>5</v>
      </c>
      <c r="AG119" s="81">
        <v>5</v>
      </c>
      <c r="AH119" s="81">
        <v>0</v>
      </c>
      <c r="AI119" s="81">
        <v>0</v>
      </c>
      <c r="AJ119" s="81">
        <f t="shared" si="47"/>
        <v>5</v>
      </c>
      <c r="AK119" s="81">
        <v>5</v>
      </c>
      <c r="AL119" s="81">
        <v>0</v>
      </c>
      <c r="AM119" s="81">
        <v>0</v>
      </c>
      <c r="AN119" s="81">
        <v>0</v>
      </c>
      <c r="AO119" s="81">
        <v>0</v>
      </c>
      <c r="AP119" s="81">
        <v>0</v>
      </c>
      <c r="AQ119" s="81">
        <v>0</v>
      </c>
      <c r="AR119" s="81">
        <v>0</v>
      </c>
      <c r="AS119" s="81">
        <v>0</v>
      </c>
      <c r="AT119" s="81">
        <f t="shared" si="48"/>
        <v>5</v>
      </c>
      <c r="AU119" s="81">
        <v>5</v>
      </c>
      <c r="AV119" s="81">
        <v>0</v>
      </c>
      <c r="AW119" s="81">
        <v>0</v>
      </c>
      <c r="AX119" s="81">
        <v>0</v>
      </c>
      <c r="AY119" s="81">
        <v>0</v>
      </c>
      <c r="AZ119" s="81">
        <f t="shared" si="49"/>
        <v>0</v>
      </c>
      <c r="BA119" s="81">
        <v>0</v>
      </c>
      <c r="BB119" s="81">
        <v>0</v>
      </c>
      <c r="BC119" s="81">
        <v>0</v>
      </c>
    </row>
    <row r="120" spans="1:55" s="65" customFormat="1" ht="12" customHeight="1">
      <c r="A120" s="74" t="s">
        <v>490</v>
      </c>
      <c r="B120" s="126" t="s">
        <v>713</v>
      </c>
      <c r="C120" s="74" t="s">
        <v>714</v>
      </c>
      <c r="D120" s="81">
        <f t="shared" si="38"/>
        <v>771</v>
      </c>
      <c r="E120" s="81">
        <f t="shared" si="39"/>
        <v>0</v>
      </c>
      <c r="F120" s="81">
        <v>0</v>
      </c>
      <c r="G120" s="81">
        <v>0</v>
      </c>
      <c r="H120" s="81">
        <f t="shared" si="40"/>
        <v>771</v>
      </c>
      <c r="I120" s="81">
        <v>228</v>
      </c>
      <c r="J120" s="81">
        <v>543</v>
      </c>
      <c r="K120" s="81">
        <f t="shared" si="41"/>
        <v>0</v>
      </c>
      <c r="L120" s="81">
        <v>0</v>
      </c>
      <c r="M120" s="81">
        <v>0</v>
      </c>
      <c r="N120" s="81">
        <f t="shared" si="42"/>
        <v>771</v>
      </c>
      <c r="O120" s="81">
        <f t="shared" si="43"/>
        <v>228</v>
      </c>
      <c r="P120" s="81">
        <v>228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f t="shared" si="44"/>
        <v>543</v>
      </c>
      <c r="W120" s="81">
        <v>543</v>
      </c>
      <c r="X120" s="81">
        <v>0</v>
      </c>
      <c r="Y120" s="81">
        <v>0</v>
      </c>
      <c r="Z120" s="81">
        <v>0</v>
      </c>
      <c r="AA120" s="81">
        <v>0</v>
      </c>
      <c r="AB120" s="81">
        <v>0</v>
      </c>
      <c r="AC120" s="81">
        <f t="shared" si="45"/>
        <v>0</v>
      </c>
      <c r="AD120" s="81">
        <v>0</v>
      </c>
      <c r="AE120" s="81">
        <v>0</v>
      </c>
      <c r="AF120" s="81">
        <f t="shared" si="46"/>
        <v>30</v>
      </c>
      <c r="AG120" s="81">
        <v>30</v>
      </c>
      <c r="AH120" s="81">
        <v>0</v>
      </c>
      <c r="AI120" s="81">
        <v>0</v>
      </c>
      <c r="AJ120" s="81">
        <f t="shared" si="47"/>
        <v>30</v>
      </c>
      <c r="AK120" s="81">
        <v>0</v>
      </c>
      <c r="AL120" s="81">
        <v>30</v>
      </c>
      <c r="AM120" s="81">
        <v>0</v>
      </c>
      <c r="AN120" s="81">
        <v>0</v>
      </c>
      <c r="AO120" s="81">
        <v>0</v>
      </c>
      <c r="AP120" s="81">
        <v>0</v>
      </c>
      <c r="AQ120" s="81">
        <v>0</v>
      </c>
      <c r="AR120" s="81">
        <v>0</v>
      </c>
      <c r="AS120" s="81">
        <v>0</v>
      </c>
      <c r="AT120" s="81">
        <f t="shared" si="48"/>
        <v>30</v>
      </c>
      <c r="AU120" s="81">
        <v>0</v>
      </c>
      <c r="AV120" s="81">
        <v>30</v>
      </c>
      <c r="AW120" s="81">
        <v>0</v>
      </c>
      <c r="AX120" s="81">
        <v>0</v>
      </c>
      <c r="AY120" s="81">
        <v>0</v>
      </c>
      <c r="AZ120" s="81">
        <f t="shared" si="49"/>
        <v>27</v>
      </c>
      <c r="BA120" s="81">
        <v>27</v>
      </c>
      <c r="BB120" s="81">
        <v>0</v>
      </c>
      <c r="BC120" s="81">
        <v>0</v>
      </c>
    </row>
    <row r="121" spans="1:55" s="65" customFormat="1" ht="12" customHeight="1">
      <c r="A121" s="74" t="s">
        <v>490</v>
      </c>
      <c r="B121" s="126" t="s">
        <v>715</v>
      </c>
      <c r="C121" s="74" t="s">
        <v>716</v>
      </c>
      <c r="D121" s="81">
        <f t="shared" si="38"/>
        <v>771</v>
      </c>
      <c r="E121" s="81">
        <f t="shared" si="39"/>
        <v>0</v>
      </c>
      <c r="F121" s="81">
        <v>0</v>
      </c>
      <c r="G121" s="81">
        <v>0</v>
      </c>
      <c r="H121" s="81">
        <f t="shared" si="40"/>
        <v>771</v>
      </c>
      <c r="I121" s="81">
        <v>464</v>
      </c>
      <c r="J121" s="81">
        <v>307</v>
      </c>
      <c r="K121" s="81">
        <f t="shared" si="41"/>
        <v>0</v>
      </c>
      <c r="L121" s="81">
        <v>0</v>
      </c>
      <c r="M121" s="81">
        <v>0</v>
      </c>
      <c r="N121" s="81">
        <f t="shared" si="42"/>
        <v>771</v>
      </c>
      <c r="O121" s="81">
        <f t="shared" si="43"/>
        <v>464</v>
      </c>
      <c r="P121" s="81">
        <v>464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f t="shared" si="44"/>
        <v>307</v>
      </c>
      <c r="W121" s="81">
        <v>307</v>
      </c>
      <c r="X121" s="81">
        <v>0</v>
      </c>
      <c r="Y121" s="81">
        <v>0</v>
      </c>
      <c r="Z121" s="81">
        <v>0</v>
      </c>
      <c r="AA121" s="81">
        <v>0</v>
      </c>
      <c r="AB121" s="81">
        <v>0</v>
      </c>
      <c r="AC121" s="81">
        <f t="shared" si="45"/>
        <v>0</v>
      </c>
      <c r="AD121" s="81">
        <v>0</v>
      </c>
      <c r="AE121" s="81">
        <v>0</v>
      </c>
      <c r="AF121" s="81">
        <f t="shared" si="46"/>
        <v>29</v>
      </c>
      <c r="AG121" s="81">
        <v>29</v>
      </c>
      <c r="AH121" s="81">
        <v>0</v>
      </c>
      <c r="AI121" s="81">
        <v>0</v>
      </c>
      <c r="AJ121" s="81">
        <f t="shared" si="47"/>
        <v>29</v>
      </c>
      <c r="AK121" s="81">
        <v>0</v>
      </c>
      <c r="AL121" s="81">
        <v>29</v>
      </c>
      <c r="AM121" s="81">
        <v>0</v>
      </c>
      <c r="AN121" s="81">
        <v>0</v>
      </c>
      <c r="AO121" s="81">
        <v>0</v>
      </c>
      <c r="AP121" s="81">
        <v>0</v>
      </c>
      <c r="AQ121" s="81">
        <v>0</v>
      </c>
      <c r="AR121" s="81">
        <v>0</v>
      </c>
      <c r="AS121" s="81">
        <v>0</v>
      </c>
      <c r="AT121" s="81">
        <f t="shared" si="48"/>
        <v>29</v>
      </c>
      <c r="AU121" s="81">
        <v>0</v>
      </c>
      <c r="AV121" s="81">
        <v>29</v>
      </c>
      <c r="AW121" s="81">
        <v>0</v>
      </c>
      <c r="AX121" s="81">
        <v>0</v>
      </c>
      <c r="AY121" s="81">
        <v>0</v>
      </c>
      <c r="AZ121" s="81">
        <f t="shared" si="49"/>
        <v>26</v>
      </c>
      <c r="BA121" s="81">
        <v>26</v>
      </c>
      <c r="BB121" s="81">
        <v>0</v>
      </c>
      <c r="BC121" s="81">
        <v>0</v>
      </c>
    </row>
    <row r="122" spans="1:55" s="65" customFormat="1" ht="12" customHeight="1">
      <c r="A122" s="74" t="s">
        <v>490</v>
      </c>
      <c r="B122" s="126" t="s">
        <v>717</v>
      </c>
      <c r="C122" s="74" t="s">
        <v>718</v>
      </c>
      <c r="D122" s="81">
        <f t="shared" si="38"/>
        <v>549</v>
      </c>
      <c r="E122" s="81">
        <f t="shared" si="39"/>
        <v>0</v>
      </c>
      <c r="F122" s="81">
        <v>0</v>
      </c>
      <c r="G122" s="81">
        <v>0</v>
      </c>
      <c r="H122" s="81">
        <f t="shared" si="40"/>
        <v>549</v>
      </c>
      <c r="I122" s="81">
        <v>311</v>
      </c>
      <c r="J122" s="81">
        <v>238</v>
      </c>
      <c r="K122" s="81">
        <f t="shared" si="41"/>
        <v>0</v>
      </c>
      <c r="L122" s="81">
        <v>0</v>
      </c>
      <c r="M122" s="81">
        <v>0</v>
      </c>
      <c r="N122" s="81">
        <f t="shared" si="42"/>
        <v>549</v>
      </c>
      <c r="O122" s="81">
        <f t="shared" si="43"/>
        <v>311</v>
      </c>
      <c r="P122" s="81">
        <v>311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1">
        <f t="shared" si="44"/>
        <v>238</v>
      </c>
      <c r="W122" s="81">
        <v>238</v>
      </c>
      <c r="X122" s="81">
        <v>0</v>
      </c>
      <c r="Y122" s="81">
        <v>0</v>
      </c>
      <c r="Z122" s="81">
        <v>0</v>
      </c>
      <c r="AA122" s="81">
        <v>0</v>
      </c>
      <c r="AB122" s="81">
        <v>0</v>
      </c>
      <c r="AC122" s="81">
        <f t="shared" si="45"/>
        <v>0</v>
      </c>
      <c r="AD122" s="81">
        <v>0</v>
      </c>
      <c r="AE122" s="81">
        <v>0</v>
      </c>
      <c r="AF122" s="81">
        <f t="shared" si="46"/>
        <v>21</v>
      </c>
      <c r="AG122" s="81">
        <v>21</v>
      </c>
      <c r="AH122" s="81">
        <v>0</v>
      </c>
      <c r="AI122" s="81">
        <v>0</v>
      </c>
      <c r="AJ122" s="81">
        <f t="shared" si="47"/>
        <v>0</v>
      </c>
      <c r="AK122" s="81">
        <v>0</v>
      </c>
      <c r="AL122" s="81">
        <v>0</v>
      </c>
      <c r="AM122" s="81">
        <v>0</v>
      </c>
      <c r="AN122" s="81">
        <v>0</v>
      </c>
      <c r="AO122" s="81">
        <v>0</v>
      </c>
      <c r="AP122" s="81">
        <v>0</v>
      </c>
      <c r="AQ122" s="81">
        <v>0</v>
      </c>
      <c r="AR122" s="81">
        <v>0</v>
      </c>
      <c r="AS122" s="81">
        <v>0</v>
      </c>
      <c r="AT122" s="81">
        <f t="shared" si="48"/>
        <v>21</v>
      </c>
      <c r="AU122" s="81">
        <v>0</v>
      </c>
      <c r="AV122" s="81">
        <v>21</v>
      </c>
      <c r="AW122" s="81">
        <v>0</v>
      </c>
      <c r="AX122" s="81">
        <v>0</v>
      </c>
      <c r="AY122" s="81">
        <v>0</v>
      </c>
      <c r="AZ122" s="81">
        <f t="shared" si="49"/>
        <v>19</v>
      </c>
      <c r="BA122" s="81">
        <v>19</v>
      </c>
      <c r="BB122" s="81">
        <v>0</v>
      </c>
      <c r="BC122" s="81">
        <v>0</v>
      </c>
    </row>
    <row r="123" spans="1:55" s="65" customFormat="1" ht="12" customHeight="1">
      <c r="A123" s="74" t="s">
        <v>490</v>
      </c>
      <c r="B123" s="126" t="s">
        <v>719</v>
      </c>
      <c r="C123" s="74" t="s">
        <v>720</v>
      </c>
      <c r="D123" s="81">
        <f t="shared" si="38"/>
        <v>1319</v>
      </c>
      <c r="E123" s="81">
        <f t="shared" si="39"/>
        <v>0</v>
      </c>
      <c r="F123" s="81">
        <v>0</v>
      </c>
      <c r="G123" s="81">
        <v>0</v>
      </c>
      <c r="H123" s="81">
        <f t="shared" si="40"/>
        <v>0</v>
      </c>
      <c r="I123" s="81">
        <v>0</v>
      </c>
      <c r="J123" s="81">
        <v>0</v>
      </c>
      <c r="K123" s="81">
        <f t="shared" si="41"/>
        <v>1319</v>
      </c>
      <c r="L123" s="81">
        <v>782</v>
      </c>
      <c r="M123" s="81">
        <v>537</v>
      </c>
      <c r="N123" s="81">
        <f t="shared" si="42"/>
        <v>1319</v>
      </c>
      <c r="O123" s="81">
        <f t="shared" si="43"/>
        <v>782</v>
      </c>
      <c r="P123" s="81">
        <v>782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f t="shared" si="44"/>
        <v>537</v>
      </c>
      <c r="W123" s="81">
        <v>537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f t="shared" si="45"/>
        <v>0</v>
      </c>
      <c r="AD123" s="81">
        <v>0</v>
      </c>
      <c r="AE123" s="81">
        <v>0</v>
      </c>
      <c r="AF123" s="81">
        <f t="shared" si="46"/>
        <v>46</v>
      </c>
      <c r="AG123" s="81">
        <v>46</v>
      </c>
      <c r="AH123" s="81">
        <v>0</v>
      </c>
      <c r="AI123" s="81">
        <v>0</v>
      </c>
      <c r="AJ123" s="81">
        <f t="shared" si="47"/>
        <v>0</v>
      </c>
      <c r="AK123" s="81">
        <v>0</v>
      </c>
      <c r="AL123" s="81">
        <v>0</v>
      </c>
      <c r="AM123" s="81">
        <v>0</v>
      </c>
      <c r="AN123" s="81">
        <v>0</v>
      </c>
      <c r="AO123" s="81">
        <v>0</v>
      </c>
      <c r="AP123" s="81">
        <v>0</v>
      </c>
      <c r="AQ123" s="81">
        <v>0</v>
      </c>
      <c r="AR123" s="81">
        <v>0</v>
      </c>
      <c r="AS123" s="81">
        <v>0</v>
      </c>
      <c r="AT123" s="81">
        <f t="shared" si="48"/>
        <v>46</v>
      </c>
      <c r="AU123" s="81">
        <v>0</v>
      </c>
      <c r="AV123" s="81">
        <v>46</v>
      </c>
      <c r="AW123" s="81">
        <v>0</v>
      </c>
      <c r="AX123" s="81">
        <v>0</v>
      </c>
      <c r="AY123" s="81">
        <v>0</v>
      </c>
      <c r="AZ123" s="81">
        <f t="shared" si="49"/>
        <v>48</v>
      </c>
      <c r="BA123" s="81">
        <v>48</v>
      </c>
      <c r="BB123" s="81">
        <v>0</v>
      </c>
      <c r="BC123" s="81">
        <v>0</v>
      </c>
    </row>
    <row r="124" spans="1:55" s="65" customFormat="1" ht="12" customHeight="1">
      <c r="A124" s="74" t="s">
        <v>490</v>
      </c>
      <c r="B124" s="126" t="s">
        <v>721</v>
      </c>
      <c r="C124" s="74" t="s">
        <v>722</v>
      </c>
      <c r="D124" s="81">
        <f t="shared" si="38"/>
        <v>1147</v>
      </c>
      <c r="E124" s="81">
        <f t="shared" si="39"/>
        <v>0</v>
      </c>
      <c r="F124" s="81">
        <v>0</v>
      </c>
      <c r="G124" s="81">
        <v>0</v>
      </c>
      <c r="H124" s="81">
        <f t="shared" si="40"/>
        <v>410</v>
      </c>
      <c r="I124" s="81">
        <v>410</v>
      </c>
      <c r="J124" s="81">
        <v>0</v>
      </c>
      <c r="K124" s="81">
        <f t="shared" si="41"/>
        <v>737</v>
      </c>
      <c r="L124" s="81">
        <v>0</v>
      </c>
      <c r="M124" s="81">
        <v>737</v>
      </c>
      <c r="N124" s="81">
        <f t="shared" si="42"/>
        <v>1147</v>
      </c>
      <c r="O124" s="81">
        <f t="shared" si="43"/>
        <v>410</v>
      </c>
      <c r="P124" s="81">
        <v>410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f t="shared" si="44"/>
        <v>737</v>
      </c>
      <c r="W124" s="81">
        <v>737</v>
      </c>
      <c r="X124" s="81">
        <v>0</v>
      </c>
      <c r="Y124" s="81">
        <v>0</v>
      </c>
      <c r="Z124" s="81">
        <v>0</v>
      </c>
      <c r="AA124" s="81">
        <v>0</v>
      </c>
      <c r="AB124" s="81">
        <v>0</v>
      </c>
      <c r="AC124" s="81">
        <f t="shared" si="45"/>
        <v>0</v>
      </c>
      <c r="AD124" s="81">
        <v>0</v>
      </c>
      <c r="AE124" s="81">
        <v>0</v>
      </c>
      <c r="AF124" s="81">
        <f t="shared" si="46"/>
        <v>6</v>
      </c>
      <c r="AG124" s="81">
        <v>6</v>
      </c>
      <c r="AH124" s="81">
        <v>0</v>
      </c>
      <c r="AI124" s="81">
        <v>0</v>
      </c>
      <c r="AJ124" s="81">
        <f t="shared" si="47"/>
        <v>6</v>
      </c>
      <c r="AK124" s="81">
        <v>6</v>
      </c>
      <c r="AL124" s="81">
        <v>0</v>
      </c>
      <c r="AM124" s="81">
        <v>0</v>
      </c>
      <c r="AN124" s="81">
        <v>0</v>
      </c>
      <c r="AO124" s="81">
        <v>0</v>
      </c>
      <c r="AP124" s="81">
        <v>0</v>
      </c>
      <c r="AQ124" s="81">
        <v>0</v>
      </c>
      <c r="AR124" s="81">
        <v>0</v>
      </c>
      <c r="AS124" s="81">
        <v>0</v>
      </c>
      <c r="AT124" s="81">
        <f t="shared" si="48"/>
        <v>6</v>
      </c>
      <c r="AU124" s="81">
        <v>6</v>
      </c>
      <c r="AV124" s="81">
        <v>0</v>
      </c>
      <c r="AW124" s="81">
        <v>0</v>
      </c>
      <c r="AX124" s="81">
        <v>0</v>
      </c>
      <c r="AY124" s="81">
        <v>0</v>
      </c>
      <c r="AZ124" s="81">
        <f t="shared" si="49"/>
        <v>0</v>
      </c>
      <c r="BA124" s="81">
        <v>0</v>
      </c>
      <c r="BB124" s="81">
        <v>0</v>
      </c>
      <c r="BC124" s="81">
        <v>0</v>
      </c>
    </row>
    <row r="125" spans="1:55" s="65" customFormat="1" ht="12" customHeight="1">
      <c r="A125" s="74" t="s">
        <v>490</v>
      </c>
      <c r="B125" s="126" t="s">
        <v>723</v>
      </c>
      <c r="C125" s="74" t="s">
        <v>724</v>
      </c>
      <c r="D125" s="81">
        <f t="shared" si="38"/>
        <v>939</v>
      </c>
      <c r="E125" s="81">
        <f t="shared" si="39"/>
        <v>0</v>
      </c>
      <c r="F125" s="81">
        <v>0</v>
      </c>
      <c r="G125" s="81">
        <v>0</v>
      </c>
      <c r="H125" s="81">
        <f t="shared" si="40"/>
        <v>939</v>
      </c>
      <c r="I125" s="81">
        <v>580</v>
      </c>
      <c r="J125" s="81">
        <v>359</v>
      </c>
      <c r="K125" s="81">
        <f t="shared" si="41"/>
        <v>0</v>
      </c>
      <c r="L125" s="81">
        <v>0</v>
      </c>
      <c r="M125" s="81">
        <v>0</v>
      </c>
      <c r="N125" s="81">
        <f t="shared" si="42"/>
        <v>939</v>
      </c>
      <c r="O125" s="81">
        <f t="shared" si="43"/>
        <v>580</v>
      </c>
      <c r="P125" s="81">
        <v>580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f t="shared" si="44"/>
        <v>359</v>
      </c>
      <c r="W125" s="81">
        <v>359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f t="shared" si="45"/>
        <v>0</v>
      </c>
      <c r="AD125" s="81">
        <v>0</v>
      </c>
      <c r="AE125" s="81">
        <v>0</v>
      </c>
      <c r="AF125" s="81">
        <f t="shared" si="46"/>
        <v>1205</v>
      </c>
      <c r="AG125" s="81">
        <v>1205</v>
      </c>
      <c r="AH125" s="81">
        <v>0</v>
      </c>
      <c r="AI125" s="81">
        <v>0</v>
      </c>
      <c r="AJ125" s="81">
        <f t="shared" si="47"/>
        <v>1205</v>
      </c>
      <c r="AK125" s="81">
        <v>0</v>
      </c>
      <c r="AL125" s="81">
        <v>0</v>
      </c>
      <c r="AM125" s="81">
        <v>7</v>
      </c>
      <c r="AN125" s="81">
        <v>0</v>
      </c>
      <c r="AO125" s="81">
        <v>0</v>
      </c>
      <c r="AP125" s="81">
        <v>1198</v>
      </c>
      <c r="AQ125" s="81">
        <v>0</v>
      </c>
      <c r="AR125" s="81">
        <v>0</v>
      </c>
      <c r="AS125" s="81">
        <v>0</v>
      </c>
      <c r="AT125" s="81">
        <f t="shared" si="48"/>
        <v>0</v>
      </c>
      <c r="AU125" s="81">
        <v>0</v>
      </c>
      <c r="AV125" s="81">
        <v>0</v>
      </c>
      <c r="AW125" s="81">
        <v>0</v>
      </c>
      <c r="AX125" s="81">
        <v>0</v>
      </c>
      <c r="AY125" s="81">
        <v>0</v>
      </c>
      <c r="AZ125" s="81">
        <f t="shared" si="49"/>
        <v>0</v>
      </c>
      <c r="BA125" s="81">
        <v>0</v>
      </c>
      <c r="BB125" s="81">
        <v>0</v>
      </c>
      <c r="BC125" s="81">
        <v>0</v>
      </c>
    </row>
    <row r="126" spans="1:55" s="65" customFormat="1" ht="12" customHeight="1">
      <c r="A126" s="74" t="s">
        <v>490</v>
      </c>
      <c r="B126" s="126" t="s">
        <v>725</v>
      </c>
      <c r="C126" s="74" t="s">
        <v>726</v>
      </c>
      <c r="D126" s="81">
        <f t="shared" si="38"/>
        <v>444</v>
      </c>
      <c r="E126" s="81">
        <f t="shared" si="39"/>
        <v>444</v>
      </c>
      <c r="F126" s="81">
        <v>151</v>
      </c>
      <c r="G126" s="81">
        <v>293</v>
      </c>
      <c r="H126" s="81">
        <f t="shared" si="40"/>
        <v>0</v>
      </c>
      <c r="I126" s="81">
        <v>0</v>
      </c>
      <c r="J126" s="81">
        <v>0</v>
      </c>
      <c r="K126" s="81">
        <f t="shared" si="41"/>
        <v>0</v>
      </c>
      <c r="L126" s="81">
        <v>0</v>
      </c>
      <c r="M126" s="81">
        <v>0</v>
      </c>
      <c r="N126" s="81">
        <f t="shared" si="42"/>
        <v>444</v>
      </c>
      <c r="O126" s="81">
        <f t="shared" si="43"/>
        <v>151</v>
      </c>
      <c r="P126" s="81">
        <v>151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f t="shared" si="44"/>
        <v>293</v>
      </c>
      <c r="W126" s="81">
        <v>293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f t="shared" si="45"/>
        <v>0</v>
      </c>
      <c r="AD126" s="81">
        <v>0</v>
      </c>
      <c r="AE126" s="81">
        <v>0</v>
      </c>
      <c r="AF126" s="81">
        <f t="shared" si="46"/>
        <v>0</v>
      </c>
      <c r="AG126" s="81">
        <v>0</v>
      </c>
      <c r="AH126" s="81">
        <v>0</v>
      </c>
      <c r="AI126" s="81">
        <v>0</v>
      </c>
      <c r="AJ126" s="81">
        <f t="shared" si="47"/>
        <v>0</v>
      </c>
      <c r="AK126" s="81">
        <v>0</v>
      </c>
      <c r="AL126" s="81">
        <v>0</v>
      </c>
      <c r="AM126" s="81">
        <v>0</v>
      </c>
      <c r="AN126" s="81">
        <v>0</v>
      </c>
      <c r="AO126" s="81">
        <v>0</v>
      </c>
      <c r="AP126" s="81">
        <v>0</v>
      </c>
      <c r="AQ126" s="81">
        <v>0</v>
      </c>
      <c r="AR126" s="81">
        <v>0</v>
      </c>
      <c r="AS126" s="81">
        <v>0</v>
      </c>
      <c r="AT126" s="81">
        <f t="shared" si="48"/>
        <v>0</v>
      </c>
      <c r="AU126" s="81">
        <v>0</v>
      </c>
      <c r="AV126" s="81">
        <v>0</v>
      </c>
      <c r="AW126" s="81">
        <v>0</v>
      </c>
      <c r="AX126" s="81">
        <v>0</v>
      </c>
      <c r="AY126" s="81">
        <v>0</v>
      </c>
      <c r="AZ126" s="81">
        <f t="shared" si="49"/>
        <v>0</v>
      </c>
      <c r="BA126" s="81">
        <v>0</v>
      </c>
      <c r="BB126" s="81">
        <v>0</v>
      </c>
      <c r="BC126" s="81">
        <v>0</v>
      </c>
    </row>
    <row r="127" spans="1:55" s="65" customFormat="1" ht="12" customHeight="1">
      <c r="A127" s="74" t="s">
        <v>490</v>
      </c>
      <c r="B127" s="126" t="s">
        <v>727</v>
      </c>
      <c r="C127" s="74" t="s">
        <v>728</v>
      </c>
      <c r="D127" s="81">
        <f t="shared" si="38"/>
        <v>586</v>
      </c>
      <c r="E127" s="81">
        <f t="shared" si="39"/>
        <v>586</v>
      </c>
      <c r="F127" s="81">
        <v>357</v>
      </c>
      <c r="G127" s="81">
        <v>229</v>
      </c>
      <c r="H127" s="81">
        <f t="shared" si="40"/>
        <v>0</v>
      </c>
      <c r="I127" s="81">
        <v>0</v>
      </c>
      <c r="J127" s="81">
        <v>0</v>
      </c>
      <c r="K127" s="81">
        <f t="shared" si="41"/>
        <v>0</v>
      </c>
      <c r="L127" s="81">
        <v>0</v>
      </c>
      <c r="M127" s="81">
        <v>0</v>
      </c>
      <c r="N127" s="81">
        <f t="shared" si="42"/>
        <v>586</v>
      </c>
      <c r="O127" s="81">
        <f t="shared" si="43"/>
        <v>357</v>
      </c>
      <c r="P127" s="81">
        <v>357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f t="shared" si="44"/>
        <v>229</v>
      </c>
      <c r="W127" s="81">
        <v>229</v>
      </c>
      <c r="X127" s="81">
        <v>0</v>
      </c>
      <c r="Y127" s="81">
        <v>0</v>
      </c>
      <c r="Z127" s="81">
        <v>0</v>
      </c>
      <c r="AA127" s="81">
        <v>0</v>
      </c>
      <c r="AB127" s="81">
        <v>0</v>
      </c>
      <c r="AC127" s="81">
        <f t="shared" si="45"/>
        <v>0</v>
      </c>
      <c r="AD127" s="81">
        <v>0</v>
      </c>
      <c r="AE127" s="81">
        <v>0</v>
      </c>
      <c r="AF127" s="81">
        <f t="shared" si="46"/>
        <v>0</v>
      </c>
      <c r="AG127" s="81">
        <v>0</v>
      </c>
      <c r="AH127" s="81">
        <v>0</v>
      </c>
      <c r="AI127" s="81">
        <v>0</v>
      </c>
      <c r="AJ127" s="81">
        <f t="shared" si="47"/>
        <v>0</v>
      </c>
      <c r="AK127" s="81">
        <v>0</v>
      </c>
      <c r="AL127" s="81">
        <v>0</v>
      </c>
      <c r="AM127" s="81">
        <v>0</v>
      </c>
      <c r="AN127" s="81">
        <v>0</v>
      </c>
      <c r="AO127" s="81">
        <v>0</v>
      </c>
      <c r="AP127" s="81">
        <v>0</v>
      </c>
      <c r="AQ127" s="81">
        <v>0</v>
      </c>
      <c r="AR127" s="81">
        <v>0</v>
      </c>
      <c r="AS127" s="81">
        <v>0</v>
      </c>
      <c r="AT127" s="81">
        <f t="shared" si="48"/>
        <v>0</v>
      </c>
      <c r="AU127" s="81">
        <v>0</v>
      </c>
      <c r="AV127" s="81">
        <v>0</v>
      </c>
      <c r="AW127" s="81">
        <v>0</v>
      </c>
      <c r="AX127" s="81">
        <v>0</v>
      </c>
      <c r="AY127" s="81">
        <v>0</v>
      </c>
      <c r="AZ127" s="81">
        <f t="shared" si="49"/>
        <v>0</v>
      </c>
      <c r="BA127" s="81">
        <v>0</v>
      </c>
      <c r="BB127" s="81">
        <v>0</v>
      </c>
      <c r="BC127" s="81">
        <v>0</v>
      </c>
    </row>
    <row r="128" spans="1:55" s="65" customFormat="1" ht="12" customHeight="1">
      <c r="A128" s="74" t="s">
        <v>490</v>
      </c>
      <c r="B128" s="126" t="s">
        <v>729</v>
      </c>
      <c r="C128" s="74" t="s">
        <v>730</v>
      </c>
      <c r="D128" s="81">
        <f t="shared" si="38"/>
        <v>674</v>
      </c>
      <c r="E128" s="81">
        <f t="shared" si="39"/>
        <v>0</v>
      </c>
      <c r="F128" s="81">
        <v>0</v>
      </c>
      <c r="G128" s="81">
        <v>0</v>
      </c>
      <c r="H128" s="81">
        <f t="shared" si="40"/>
        <v>255</v>
      </c>
      <c r="I128" s="81">
        <v>255</v>
      </c>
      <c r="J128" s="81">
        <v>0</v>
      </c>
      <c r="K128" s="81">
        <f t="shared" si="41"/>
        <v>419</v>
      </c>
      <c r="L128" s="81">
        <v>0</v>
      </c>
      <c r="M128" s="81">
        <v>419</v>
      </c>
      <c r="N128" s="81">
        <f t="shared" si="42"/>
        <v>674</v>
      </c>
      <c r="O128" s="81">
        <f t="shared" si="43"/>
        <v>255</v>
      </c>
      <c r="P128" s="81">
        <v>255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1">
        <f t="shared" si="44"/>
        <v>419</v>
      </c>
      <c r="W128" s="81">
        <v>419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f t="shared" si="45"/>
        <v>0</v>
      </c>
      <c r="AD128" s="81">
        <v>0</v>
      </c>
      <c r="AE128" s="81">
        <v>0</v>
      </c>
      <c r="AF128" s="81">
        <f t="shared" si="46"/>
        <v>4</v>
      </c>
      <c r="AG128" s="81">
        <v>4</v>
      </c>
      <c r="AH128" s="81">
        <v>0</v>
      </c>
      <c r="AI128" s="81">
        <v>0</v>
      </c>
      <c r="AJ128" s="81">
        <f t="shared" si="47"/>
        <v>4</v>
      </c>
      <c r="AK128" s="81">
        <v>4</v>
      </c>
      <c r="AL128" s="81">
        <v>0</v>
      </c>
      <c r="AM128" s="81">
        <v>0</v>
      </c>
      <c r="AN128" s="81">
        <v>0</v>
      </c>
      <c r="AO128" s="81">
        <v>0</v>
      </c>
      <c r="AP128" s="81">
        <v>0</v>
      </c>
      <c r="AQ128" s="81">
        <v>0</v>
      </c>
      <c r="AR128" s="81">
        <v>0</v>
      </c>
      <c r="AS128" s="81">
        <v>0</v>
      </c>
      <c r="AT128" s="81">
        <f t="shared" si="48"/>
        <v>4</v>
      </c>
      <c r="AU128" s="81">
        <v>4</v>
      </c>
      <c r="AV128" s="81">
        <v>0</v>
      </c>
      <c r="AW128" s="81">
        <v>0</v>
      </c>
      <c r="AX128" s="81">
        <v>0</v>
      </c>
      <c r="AY128" s="81">
        <v>0</v>
      </c>
      <c r="AZ128" s="81">
        <f t="shared" si="49"/>
        <v>0</v>
      </c>
      <c r="BA128" s="81">
        <v>0</v>
      </c>
      <c r="BB128" s="81">
        <v>0</v>
      </c>
      <c r="BC128" s="81">
        <v>0</v>
      </c>
    </row>
    <row r="129" spans="1:55" s="65" customFormat="1" ht="12" customHeight="1">
      <c r="A129" s="74" t="s">
        <v>490</v>
      </c>
      <c r="B129" s="126" t="s">
        <v>731</v>
      </c>
      <c r="C129" s="74" t="s">
        <v>732</v>
      </c>
      <c r="D129" s="81">
        <f t="shared" si="38"/>
        <v>2236</v>
      </c>
      <c r="E129" s="81">
        <f t="shared" si="39"/>
        <v>0</v>
      </c>
      <c r="F129" s="81">
        <v>0</v>
      </c>
      <c r="G129" s="81">
        <v>0</v>
      </c>
      <c r="H129" s="81">
        <f t="shared" si="40"/>
        <v>2236</v>
      </c>
      <c r="I129" s="81">
        <v>1054</v>
      </c>
      <c r="J129" s="81">
        <v>1182</v>
      </c>
      <c r="K129" s="81">
        <f t="shared" si="41"/>
        <v>0</v>
      </c>
      <c r="L129" s="81">
        <v>0</v>
      </c>
      <c r="M129" s="81">
        <v>0</v>
      </c>
      <c r="N129" s="81">
        <f t="shared" si="42"/>
        <v>2236</v>
      </c>
      <c r="O129" s="81">
        <f t="shared" si="43"/>
        <v>1054</v>
      </c>
      <c r="P129" s="81">
        <v>0</v>
      </c>
      <c r="Q129" s="81">
        <v>0</v>
      </c>
      <c r="R129" s="81">
        <v>0</v>
      </c>
      <c r="S129" s="81">
        <v>1054</v>
      </c>
      <c r="T129" s="81">
        <v>0</v>
      </c>
      <c r="U129" s="81">
        <v>0</v>
      </c>
      <c r="V129" s="81">
        <f t="shared" si="44"/>
        <v>1182</v>
      </c>
      <c r="W129" s="81">
        <v>0</v>
      </c>
      <c r="X129" s="81">
        <v>0</v>
      </c>
      <c r="Y129" s="81">
        <v>0</v>
      </c>
      <c r="Z129" s="81">
        <v>1182</v>
      </c>
      <c r="AA129" s="81">
        <v>0</v>
      </c>
      <c r="AB129" s="81">
        <v>0</v>
      </c>
      <c r="AC129" s="81">
        <f t="shared" si="45"/>
        <v>0</v>
      </c>
      <c r="AD129" s="81">
        <v>0</v>
      </c>
      <c r="AE129" s="81">
        <v>0</v>
      </c>
      <c r="AF129" s="81">
        <f t="shared" si="46"/>
        <v>0</v>
      </c>
      <c r="AG129" s="81">
        <v>0</v>
      </c>
      <c r="AH129" s="81">
        <v>0</v>
      </c>
      <c r="AI129" s="81">
        <v>0</v>
      </c>
      <c r="AJ129" s="81">
        <f t="shared" si="47"/>
        <v>0</v>
      </c>
      <c r="AK129" s="81">
        <v>0</v>
      </c>
      <c r="AL129" s="81">
        <v>0</v>
      </c>
      <c r="AM129" s="81">
        <v>0</v>
      </c>
      <c r="AN129" s="81">
        <v>0</v>
      </c>
      <c r="AO129" s="81">
        <v>0</v>
      </c>
      <c r="AP129" s="81">
        <v>0</v>
      </c>
      <c r="AQ129" s="81">
        <v>0</v>
      </c>
      <c r="AR129" s="81">
        <v>0</v>
      </c>
      <c r="AS129" s="81">
        <v>0</v>
      </c>
      <c r="AT129" s="81">
        <f t="shared" si="48"/>
        <v>0</v>
      </c>
      <c r="AU129" s="81">
        <v>0</v>
      </c>
      <c r="AV129" s="81">
        <v>0</v>
      </c>
      <c r="AW129" s="81">
        <v>0</v>
      </c>
      <c r="AX129" s="81">
        <v>0</v>
      </c>
      <c r="AY129" s="81">
        <v>0</v>
      </c>
      <c r="AZ129" s="81">
        <f t="shared" si="49"/>
        <v>0</v>
      </c>
      <c r="BA129" s="81">
        <v>0</v>
      </c>
      <c r="BB129" s="81">
        <v>0</v>
      </c>
      <c r="BC129" s="81">
        <v>0</v>
      </c>
    </row>
    <row r="130" spans="1:55" s="65" customFormat="1" ht="12" customHeight="1">
      <c r="A130" s="74" t="s">
        <v>490</v>
      </c>
      <c r="B130" s="126" t="s">
        <v>733</v>
      </c>
      <c r="C130" s="74" t="s">
        <v>734</v>
      </c>
      <c r="D130" s="81">
        <f t="shared" si="38"/>
        <v>983</v>
      </c>
      <c r="E130" s="81">
        <f t="shared" si="39"/>
        <v>0</v>
      </c>
      <c r="F130" s="81">
        <v>0</v>
      </c>
      <c r="G130" s="81">
        <v>0</v>
      </c>
      <c r="H130" s="81">
        <f t="shared" si="40"/>
        <v>983</v>
      </c>
      <c r="I130" s="81">
        <v>423</v>
      </c>
      <c r="J130" s="81">
        <v>560</v>
      </c>
      <c r="K130" s="81">
        <f t="shared" si="41"/>
        <v>0</v>
      </c>
      <c r="L130" s="81">
        <v>0</v>
      </c>
      <c r="M130" s="81">
        <v>0</v>
      </c>
      <c r="N130" s="81">
        <f t="shared" si="42"/>
        <v>983</v>
      </c>
      <c r="O130" s="81">
        <f t="shared" si="43"/>
        <v>423</v>
      </c>
      <c r="P130" s="81">
        <v>0</v>
      </c>
      <c r="Q130" s="81">
        <v>0</v>
      </c>
      <c r="R130" s="81">
        <v>0</v>
      </c>
      <c r="S130" s="81">
        <v>423</v>
      </c>
      <c r="T130" s="81">
        <v>0</v>
      </c>
      <c r="U130" s="81">
        <v>0</v>
      </c>
      <c r="V130" s="81">
        <f t="shared" si="44"/>
        <v>560</v>
      </c>
      <c r="W130" s="81">
        <v>0</v>
      </c>
      <c r="X130" s="81">
        <v>0</v>
      </c>
      <c r="Y130" s="81">
        <v>0</v>
      </c>
      <c r="Z130" s="81">
        <v>560</v>
      </c>
      <c r="AA130" s="81">
        <v>0</v>
      </c>
      <c r="AB130" s="81">
        <v>0</v>
      </c>
      <c r="AC130" s="81">
        <f t="shared" si="45"/>
        <v>0</v>
      </c>
      <c r="AD130" s="81">
        <v>0</v>
      </c>
      <c r="AE130" s="81">
        <v>0</v>
      </c>
      <c r="AF130" s="81">
        <f t="shared" si="46"/>
        <v>0</v>
      </c>
      <c r="AG130" s="81">
        <v>0</v>
      </c>
      <c r="AH130" s="81">
        <v>0</v>
      </c>
      <c r="AI130" s="81">
        <v>0</v>
      </c>
      <c r="AJ130" s="81">
        <f t="shared" si="47"/>
        <v>0</v>
      </c>
      <c r="AK130" s="81">
        <v>0</v>
      </c>
      <c r="AL130" s="81">
        <v>0</v>
      </c>
      <c r="AM130" s="81">
        <v>0</v>
      </c>
      <c r="AN130" s="81">
        <v>0</v>
      </c>
      <c r="AO130" s="81">
        <v>0</v>
      </c>
      <c r="AP130" s="81">
        <v>0</v>
      </c>
      <c r="AQ130" s="81">
        <v>0</v>
      </c>
      <c r="AR130" s="81">
        <v>0</v>
      </c>
      <c r="AS130" s="81">
        <v>0</v>
      </c>
      <c r="AT130" s="81">
        <f t="shared" si="48"/>
        <v>0</v>
      </c>
      <c r="AU130" s="81">
        <v>0</v>
      </c>
      <c r="AV130" s="81">
        <v>0</v>
      </c>
      <c r="AW130" s="81">
        <v>0</v>
      </c>
      <c r="AX130" s="81">
        <v>0</v>
      </c>
      <c r="AY130" s="81">
        <v>0</v>
      </c>
      <c r="AZ130" s="81">
        <f t="shared" si="49"/>
        <v>0</v>
      </c>
      <c r="BA130" s="81">
        <v>0</v>
      </c>
      <c r="BB130" s="81">
        <v>0</v>
      </c>
      <c r="BC130" s="81">
        <v>0</v>
      </c>
    </row>
    <row r="131" spans="1:55" s="65" customFormat="1" ht="12" customHeight="1">
      <c r="A131" s="74" t="s">
        <v>490</v>
      </c>
      <c r="B131" s="126" t="s">
        <v>735</v>
      </c>
      <c r="C131" s="74" t="s">
        <v>736</v>
      </c>
      <c r="D131" s="81">
        <f t="shared" si="38"/>
        <v>2399</v>
      </c>
      <c r="E131" s="81">
        <f t="shared" si="39"/>
        <v>0</v>
      </c>
      <c r="F131" s="81">
        <v>0</v>
      </c>
      <c r="G131" s="81">
        <v>0</v>
      </c>
      <c r="H131" s="81">
        <f t="shared" si="40"/>
        <v>0</v>
      </c>
      <c r="I131" s="81">
        <v>0</v>
      </c>
      <c r="J131" s="81">
        <v>0</v>
      </c>
      <c r="K131" s="81">
        <f t="shared" si="41"/>
        <v>2399</v>
      </c>
      <c r="L131" s="81">
        <v>1239</v>
      </c>
      <c r="M131" s="81">
        <v>1160</v>
      </c>
      <c r="N131" s="81">
        <f t="shared" si="42"/>
        <v>3638</v>
      </c>
      <c r="O131" s="81">
        <f t="shared" si="43"/>
        <v>1239</v>
      </c>
      <c r="P131" s="81">
        <v>1239</v>
      </c>
      <c r="Q131" s="81">
        <v>0</v>
      </c>
      <c r="R131" s="81">
        <v>0</v>
      </c>
      <c r="S131" s="81">
        <v>0</v>
      </c>
      <c r="T131" s="81">
        <v>0</v>
      </c>
      <c r="U131" s="81">
        <v>0</v>
      </c>
      <c r="V131" s="81">
        <f t="shared" si="44"/>
        <v>1160</v>
      </c>
      <c r="W131" s="81">
        <v>1160</v>
      </c>
      <c r="X131" s="81">
        <v>0</v>
      </c>
      <c r="Y131" s="81">
        <v>0</v>
      </c>
      <c r="Z131" s="81">
        <v>0</v>
      </c>
      <c r="AA131" s="81">
        <v>0</v>
      </c>
      <c r="AB131" s="81">
        <v>0</v>
      </c>
      <c r="AC131" s="81">
        <f t="shared" si="45"/>
        <v>1239</v>
      </c>
      <c r="AD131" s="81">
        <v>1239</v>
      </c>
      <c r="AE131" s="81">
        <v>0</v>
      </c>
      <c r="AF131" s="81">
        <f t="shared" si="46"/>
        <v>71</v>
      </c>
      <c r="AG131" s="81">
        <v>71</v>
      </c>
      <c r="AH131" s="81">
        <v>0</v>
      </c>
      <c r="AI131" s="81">
        <v>0</v>
      </c>
      <c r="AJ131" s="81">
        <f t="shared" si="47"/>
        <v>71</v>
      </c>
      <c r="AK131" s="81">
        <v>0</v>
      </c>
      <c r="AL131" s="81">
        <v>0</v>
      </c>
      <c r="AM131" s="81">
        <v>0</v>
      </c>
      <c r="AN131" s="81">
        <v>0</v>
      </c>
      <c r="AO131" s="81">
        <v>0</v>
      </c>
      <c r="AP131" s="81">
        <v>0</v>
      </c>
      <c r="AQ131" s="81">
        <v>63</v>
      </c>
      <c r="AR131" s="81">
        <v>0</v>
      </c>
      <c r="AS131" s="81">
        <v>8</v>
      </c>
      <c r="AT131" s="81">
        <f t="shared" si="48"/>
        <v>0</v>
      </c>
      <c r="AU131" s="81">
        <v>0</v>
      </c>
      <c r="AV131" s="81">
        <v>0</v>
      </c>
      <c r="AW131" s="81">
        <v>0</v>
      </c>
      <c r="AX131" s="81">
        <v>0</v>
      </c>
      <c r="AY131" s="81">
        <v>0</v>
      </c>
      <c r="AZ131" s="81">
        <f t="shared" si="49"/>
        <v>0</v>
      </c>
      <c r="BA131" s="81">
        <v>0</v>
      </c>
      <c r="BB131" s="81">
        <v>0</v>
      </c>
      <c r="BC131" s="81">
        <v>0</v>
      </c>
    </row>
    <row r="132" spans="1:55" s="65" customFormat="1" ht="12" customHeight="1">
      <c r="A132" s="74" t="s">
        <v>490</v>
      </c>
      <c r="B132" s="126" t="s">
        <v>737</v>
      </c>
      <c r="C132" s="74" t="s">
        <v>738</v>
      </c>
      <c r="D132" s="81">
        <f t="shared" si="38"/>
        <v>718</v>
      </c>
      <c r="E132" s="81">
        <f t="shared" si="39"/>
        <v>0</v>
      </c>
      <c r="F132" s="81">
        <v>0</v>
      </c>
      <c r="G132" s="81">
        <v>0</v>
      </c>
      <c r="H132" s="81">
        <f t="shared" si="40"/>
        <v>0</v>
      </c>
      <c r="I132" s="81">
        <v>0</v>
      </c>
      <c r="J132" s="81">
        <v>0</v>
      </c>
      <c r="K132" s="81">
        <f t="shared" si="41"/>
        <v>718</v>
      </c>
      <c r="L132" s="81">
        <v>249</v>
      </c>
      <c r="M132" s="81">
        <v>469</v>
      </c>
      <c r="N132" s="81">
        <f t="shared" si="42"/>
        <v>718</v>
      </c>
      <c r="O132" s="81">
        <f t="shared" si="43"/>
        <v>249</v>
      </c>
      <c r="P132" s="81">
        <v>249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1">
        <f t="shared" si="44"/>
        <v>469</v>
      </c>
      <c r="W132" s="81">
        <v>469</v>
      </c>
      <c r="X132" s="81">
        <v>0</v>
      </c>
      <c r="Y132" s="81">
        <v>0</v>
      </c>
      <c r="Z132" s="81">
        <v>0</v>
      </c>
      <c r="AA132" s="81">
        <v>0</v>
      </c>
      <c r="AB132" s="81">
        <v>0</v>
      </c>
      <c r="AC132" s="81">
        <f t="shared" si="45"/>
        <v>0</v>
      </c>
      <c r="AD132" s="81">
        <v>0</v>
      </c>
      <c r="AE132" s="81">
        <v>0</v>
      </c>
      <c r="AF132" s="81">
        <f t="shared" si="46"/>
        <v>0</v>
      </c>
      <c r="AG132" s="81">
        <v>0</v>
      </c>
      <c r="AH132" s="81">
        <v>0</v>
      </c>
      <c r="AI132" s="81">
        <v>0</v>
      </c>
      <c r="AJ132" s="81">
        <f t="shared" si="47"/>
        <v>0</v>
      </c>
      <c r="AK132" s="81">
        <v>0</v>
      </c>
      <c r="AL132" s="81">
        <v>0</v>
      </c>
      <c r="AM132" s="81">
        <v>0</v>
      </c>
      <c r="AN132" s="81">
        <v>0</v>
      </c>
      <c r="AO132" s="81">
        <v>0</v>
      </c>
      <c r="AP132" s="81">
        <v>0</v>
      </c>
      <c r="AQ132" s="81">
        <v>0</v>
      </c>
      <c r="AR132" s="81">
        <v>0</v>
      </c>
      <c r="AS132" s="81">
        <v>0</v>
      </c>
      <c r="AT132" s="81">
        <f t="shared" si="48"/>
        <v>0</v>
      </c>
      <c r="AU132" s="81">
        <v>0</v>
      </c>
      <c r="AV132" s="81">
        <v>0</v>
      </c>
      <c r="AW132" s="81">
        <v>0</v>
      </c>
      <c r="AX132" s="81">
        <v>0</v>
      </c>
      <c r="AY132" s="81">
        <v>0</v>
      </c>
      <c r="AZ132" s="81">
        <f t="shared" si="49"/>
        <v>0</v>
      </c>
      <c r="BA132" s="81">
        <v>0</v>
      </c>
      <c r="BB132" s="81">
        <v>0</v>
      </c>
      <c r="BC132" s="81">
        <v>0</v>
      </c>
    </row>
    <row r="133" spans="1:55" s="65" customFormat="1" ht="12" customHeight="1">
      <c r="A133" s="74" t="s">
        <v>490</v>
      </c>
      <c r="B133" s="126" t="s">
        <v>739</v>
      </c>
      <c r="C133" s="74" t="s">
        <v>740</v>
      </c>
      <c r="D133" s="81">
        <f t="shared" si="38"/>
        <v>753</v>
      </c>
      <c r="E133" s="81">
        <f t="shared" si="39"/>
        <v>0</v>
      </c>
      <c r="F133" s="81">
        <v>0</v>
      </c>
      <c r="G133" s="81">
        <v>0</v>
      </c>
      <c r="H133" s="81">
        <f t="shared" si="40"/>
        <v>336</v>
      </c>
      <c r="I133" s="81">
        <v>336</v>
      </c>
      <c r="J133" s="81">
        <v>0</v>
      </c>
      <c r="K133" s="81">
        <f t="shared" si="41"/>
        <v>417</v>
      </c>
      <c r="L133" s="81">
        <v>0</v>
      </c>
      <c r="M133" s="81">
        <v>417</v>
      </c>
      <c r="N133" s="81">
        <f t="shared" si="42"/>
        <v>753</v>
      </c>
      <c r="O133" s="81">
        <f t="shared" si="43"/>
        <v>336</v>
      </c>
      <c r="P133" s="81">
        <v>336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1">
        <f t="shared" si="44"/>
        <v>417</v>
      </c>
      <c r="W133" s="81">
        <v>417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f t="shared" si="45"/>
        <v>0</v>
      </c>
      <c r="AD133" s="81">
        <v>0</v>
      </c>
      <c r="AE133" s="81">
        <v>0</v>
      </c>
      <c r="AF133" s="81">
        <f t="shared" si="46"/>
        <v>0</v>
      </c>
      <c r="AG133" s="81">
        <v>0</v>
      </c>
      <c r="AH133" s="81">
        <v>0</v>
      </c>
      <c r="AI133" s="81">
        <v>0</v>
      </c>
      <c r="AJ133" s="81">
        <f t="shared" si="47"/>
        <v>0</v>
      </c>
      <c r="AK133" s="81">
        <v>0</v>
      </c>
      <c r="AL133" s="81">
        <v>0</v>
      </c>
      <c r="AM133" s="81">
        <v>0</v>
      </c>
      <c r="AN133" s="81">
        <v>0</v>
      </c>
      <c r="AO133" s="81">
        <v>0</v>
      </c>
      <c r="AP133" s="81">
        <v>0</v>
      </c>
      <c r="AQ133" s="81">
        <v>0</v>
      </c>
      <c r="AR133" s="81">
        <v>0</v>
      </c>
      <c r="AS133" s="81">
        <v>0</v>
      </c>
      <c r="AT133" s="81">
        <f t="shared" si="48"/>
        <v>0</v>
      </c>
      <c r="AU133" s="81">
        <v>0</v>
      </c>
      <c r="AV133" s="81">
        <v>0</v>
      </c>
      <c r="AW133" s="81">
        <v>0</v>
      </c>
      <c r="AX133" s="81">
        <v>0</v>
      </c>
      <c r="AY133" s="81">
        <v>0</v>
      </c>
      <c r="AZ133" s="81">
        <f t="shared" si="49"/>
        <v>753</v>
      </c>
      <c r="BA133" s="81">
        <v>753</v>
      </c>
      <c r="BB133" s="81">
        <v>0</v>
      </c>
      <c r="BC133" s="81">
        <v>0</v>
      </c>
    </row>
    <row r="134" spans="1:55" s="65" customFormat="1" ht="12" customHeight="1">
      <c r="A134" s="74" t="s">
        <v>490</v>
      </c>
      <c r="B134" s="126" t="s">
        <v>741</v>
      </c>
      <c r="C134" s="74" t="s">
        <v>742</v>
      </c>
      <c r="D134" s="81">
        <f t="shared" si="38"/>
        <v>1715</v>
      </c>
      <c r="E134" s="81">
        <f t="shared" si="39"/>
        <v>0</v>
      </c>
      <c r="F134" s="81">
        <v>0</v>
      </c>
      <c r="G134" s="81">
        <v>0</v>
      </c>
      <c r="H134" s="81">
        <f t="shared" si="40"/>
        <v>0</v>
      </c>
      <c r="I134" s="81">
        <v>0</v>
      </c>
      <c r="J134" s="81">
        <v>0</v>
      </c>
      <c r="K134" s="81">
        <f t="shared" si="41"/>
        <v>1715</v>
      </c>
      <c r="L134" s="81">
        <v>1151</v>
      </c>
      <c r="M134" s="81">
        <v>564</v>
      </c>
      <c r="N134" s="81">
        <f t="shared" si="42"/>
        <v>1715</v>
      </c>
      <c r="O134" s="81">
        <f t="shared" si="43"/>
        <v>1151</v>
      </c>
      <c r="P134" s="81">
        <v>0</v>
      </c>
      <c r="Q134" s="81">
        <v>0</v>
      </c>
      <c r="R134" s="81">
        <v>0</v>
      </c>
      <c r="S134" s="81">
        <v>1151</v>
      </c>
      <c r="T134" s="81">
        <v>0</v>
      </c>
      <c r="U134" s="81">
        <v>0</v>
      </c>
      <c r="V134" s="81">
        <f t="shared" si="44"/>
        <v>564</v>
      </c>
      <c r="W134" s="81">
        <v>0</v>
      </c>
      <c r="X134" s="81">
        <v>0</v>
      </c>
      <c r="Y134" s="81">
        <v>0</v>
      </c>
      <c r="Z134" s="81">
        <v>0</v>
      </c>
      <c r="AA134" s="81">
        <v>564</v>
      </c>
      <c r="AB134" s="81">
        <v>0</v>
      </c>
      <c r="AC134" s="81">
        <f t="shared" si="45"/>
        <v>0</v>
      </c>
      <c r="AD134" s="81">
        <v>0</v>
      </c>
      <c r="AE134" s="81">
        <v>0</v>
      </c>
      <c r="AF134" s="81">
        <f t="shared" si="46"/>
        <v>0</v>
      </c>
      <c r="AG134" s="81">
        <v>0</v>
      </c>
      <c r="AH134" s="81">
        <v>0</v>
      </c>
      <c r="AI134" s="81">
        <v>0</v>
      </c>
      <c r="AJ134" s="81">
        <f t="shared" si="47"/>
        <v>0</v>
      </c>
      <c r="AK134" s="81">
        <v>0</v>
      </c>
      <c r="AL134" s="81">
        <v>0</v>
      </c>
      <c r="AM134" s="81">
        <v>0</v>
      </c>
      <c r="AN134" s="81">
        <v>0</v>
      </c>
      <c r="AO134" s="81">
        <v>0</v>
      </c>
      <c r="AP134" s="81">
        <v>0</v>
      </c>
      <c r="AQ134" s="81">
        <v>0</v>
      </c>
      <c r="AR134" s="81">
        <v>0</v>
      </c>
      <c r="AS134" s="81">
        <v>0</v>
      </c>
      <c r="AT134" s="81">
        <f t="shared" si="48"/>
        <v>0</v>
      </c>
      <c r="AU134" s="81">
        <v>0</v>
      </c>
      <c r="AV134" s="81">
        <v>0</v>
      </c>
      <c r="AW134" s="81">
        <v>0</v>
      </c>
      <c r="AX134" s="81">
        <v>0</v>
      </c>
      <c r="AY134" s="81">
        <v>0</v>
      </c>
      <c r="AZ134" s="81">
        <f t="shared" si="49"/>
        <v>0</v>
      </c>
      <c r="BA134" s="81">
        <v>0</v>
      </c>
      <c r="BB134" s="81">
        <v>0</v>
      </c>
      <c r="BC134" s="81">
        <v>0</v>
      </c>
    </row>
    <row r="135" spans="1:55" s="65" customFormat="1" ht="12" customHeight="1">
      <c r="A135" s="74" t="s">
        <v>490</v>
      </c>
      <c r="B135" s="126" t="s">
        <v>743</v>
      </c>
      <c r="C135" s="74" t="s">
        <v>744</v>
      </c>
      <c r="D135" s="81">
        <f t="shared" si="38"/>
        <v>620</v>
      </c>
      <c r="E135" s="81">
        <f t="shared" si="39"/>
        <v>0</v>
      </c>
      <c r="F135" s="81">
        <v>0</v>
      </c>
      <c r="G135" s="81">
        <v>0</v>
      </c>
      <c r="H135" s="81">
        <f t="shared" si="40"/>
        <v>0</v>
      </c>
      <c r="I135" s="81">
        <v>0</v>
      </c>
      <c r="J135" s="81">
        <v>0</v>
      </c>
      <c r="K135" s="81">
        <f t="shared" si="41"/>
        <v>620</v>
      </c>
      <c r="L135" s="81">
        <v>402</v>
      </c>
      <c r="M135" s="81">
        <v>218</v>
      </c>
      <c r="N135" s="81">
        <f t="shared" si="42"/>
        <v>620</v>
      </c>
      <c r="O135" s="81">
        <f t="shared" si="43"/>
        <v>402</v>
      </c>
      <c r="P135" s="81">
        <v>0</v>
      </c>
      <c r="Q135" s="81">
        <v>0</v>
      </c>
      <c r="R135" s="81">
        <v>0</v>
      </c>
      <c r="S135" s="81">
        <v>402</v>
      </c>
      <c r="T135" s="81">
        <v>0</v>
      </c>
      <c r="U135" s="81">
        <v>0</v>
      </c>
      <c r="V135" s="81">
        <f t="shared" si="44"/>
        <v>218</v>
      </c>
      <c r="W135" s="81">
        <v>0</v>
      </c>
      <c r="X135" s="81">
        <v>0</v>
      </c>
      <c r="Y135" s="81">
        <v>0</v>
      </c>
      <c r="Z135" s="81">
        <v>218</v>
      </c>
      <c r="AA135" s="81">
        <v>0</v>
      </c>
      <c r="AB135" s="81">
        <v>0</v>
      </c>
      <c r="AC135" s="81">
        <f t="shared" si="45"/>
        <v>0</v>
      </c>
      <c r="AD135" s="81">
        <v>0</v>
      </c>
      <c r="AE135" s="81">
        <v>0</v>
      </c>
      <c r="AF135" s="81">
        <f t="shared" si="46"/>
        <v>0</v>
      </c>
      <c r="AG135" s="81">
        <v>0</v>
      </c>
      <c r="AH135" s="81">
        <v>0</v>
      </c>
      <c r="AI135" s="81">
        <v>0</v>
      </c>
      <c r="AJ135" s="81">
        <f t="shared" si="47"/>
        <v>0</v>
      </c>
      <c r="AK135" s="81">
        <v>0</v>
      </c>
      <c r="AL135" s="81">
        <v>0</v>
      </c>
      <c r="AM135" s="81">
        <v>0</v>
      </c>
      <c r="AN135" s="81">
        <v>0</v>
      </c>
      <c r="AO135" s="81">
        <v>0</v>
      </c>
      <c r="AP135" s="81">
        <v>0</v>
      </c>
      <c r="AQ135" s="81">
        <v>0</v>
      </c>
      <c r="AR135" s="81">
        <v>0</v>
      </c>
      <c r="AS135" s="81">
        <v>0</v>
      </c>
      <c r="AT135" s="81">
        <f t="shared" si="48"/>
        <v>0</v>
      </c>
      <c r="AU135" s="81">
        <v>0</v>
      </c>
      <c r="AV135" s="81">
        <v>0</v>
      </c>
      <c r="AW135" s="81">
        <v>0</v>
      </c>
      <c r="AX135" s="81">
        <v>0</v>
      </c>
      <c r="AY135" s="81">
        <v>0</v>
      </c>
      <c r="AZ135" s="81">
        <f t="shared" si="49"/>
        <v>0</v>
      </c>
      <c r="BA135" s="81">
        <v>0</v>
      </c>
      <c r="BB135" s="81">
        <v>0</v>
      </c>
      <c r="BC135" s="81">
        <v>0</v>
      </c>
    </row>
    <row r="136" spans="1:55" s="65" customFormat="1" ht="12" customHeight="1">
      <c r="A136" s="74" t="s">
        <v>490</v>
      </c>
      <c r="B136" s="126" t="s">
        <v>745</v>
      </c>
      <c r="C136" s="74" t="s">
        <v>746</v>
      </c>
      <c r="D136" s="81">
        <f aca="true" t="shared" si="50" ref="D136:D167">SUM(E136,+H136,+K136)</f>
        <v>1374</v>
      </c>
      <c r="E136" s="81">
        <f aca="true" t="shared" si="51" ref="E136:E167">SUM(F136:G136)</f>
        <v>0</v>
      </c>
      <c r="F136" s="81">
        <v>0</v>
      </c>
      <c r="G136" s="81">
        <v>0</v>
      </c>
      <c r="H136" s="81">
        <f aca="true" t="shared" si="52" ref="H136:H167">SUM(I136:J136)</f>
        <v>1374</v>
      </c>
      <c r="I136" s="81">
        <v>798</v>
      </c>
      <c r="J136" s="81">
        <v>576</v>
      </c>
      <c r="K136" s="81">
        <f aca="true" t="shared" si="53" ref="K136:K167">SUM(L136:M136)</f>
        <v>0</v>
      </c>
      <c r="L136" s="81">
        <v>0</v>
      </c>
      <c r="M136" s="81">
        <v>0</v>
      </c>
      <c r="N136" s="81">
        <f aca="true" t="shared" si="54" ref="N136:N167">SUM(O136,+V136,+AC136)</f>
        <v>1374</v>
      </c>
      <c r="O136" s="81">
        <f aca="true" t="shared" si="55" ref="O136:O167">SUM(P136:U136)</f>
        <v>798</v>
      </c>
      <c r="P136" s="81">
        <v>798</v>
      </c>
      <c r="Q136" s="81">
        <v>0</v>
      </c>
      <c r="R136" s="81">
        <v>0</v>
      </c>
      <c r="S136" s="81">
        <v>0</v>
      </c>
      <c r="T136" s="81">
        <v>0</v>
      </c>
      <c r="U136" s="81">
        <v>0</v>
      </c>
      <c r="V136" s="81">
        <f aca="true" t="shared" si="56" ref="V136:V167">SUM(W136:AB136)</f>
        <v>576</v>
      </c>
      <c r="W136" s="81">
        <v>576</v>
      </c>
      <c r="X136" s="81">
        <v>0</v>
      </c>
      <c r="Y136" s="81">
        <v>0</v>
      </c>
      <c r="Z136" s="81">
        <v>0</v>
      </c>
      <c r="AA136" s="81">
        <v>0</v>
      </c>
      <c r="AB136" s="81">
        <v>0</v>
      </c>
      <c r="AC136" s="81">
        <f aca="true" t="shared" si="57" ref="AC136:AC167">SUM(AD136:AE136)</f>
        <v>0</v>
      </c>
      <c r="AD136" s="81">
        <v>0</v>
      </c>
      <c r="AE136" s="81">
        <v>0</v>
      </c>
      <c r="AF136" s="81">
        <f aca="true" t="shared" si="58" ref="AF136:AF167">SUM(AG136:AI136)</f>
        <v>30</v>
      </c>
      <c r="AG136" s="81">
        <v>30</v>
      </c>
      <c r="AH136" s="81">
        <v>0</v>
      </c>
      <c r="AI136" s="81">
        <v>0</v>
      </c>
      <c r="AJ136" s="81">
        <f aca="true" t="shared" si="59" ref="AJ136:AJ167">SUM(AK136:AS136)</f>
        <v>30</v>
      </c>
      <c r="AK136" s="81">
        <v>0</v>
      </c>
      <c r="AL136" s="81">
        <v>0</v>
      </c>
      <c r="AM136" s="81">
        <v>0</v>
      </c>
      <c r="AN136" s="81">
        <v>30</v>
      </c>
      <c r="AO136" s="81">
        <v>0</v>
      </c>
      <c r="AP136" s="81">
        <v>0</v>
      </c>
      <c r="AQ136" s="81">
        <v>0</v>
      </c>
      <c r="AR136" s="81">
        <v>0</v>
      </c>
      <c r="AS136" s="81">
        <v>0</v>
      </c>
      <c r="AT136" s="81">
        <f aca="true" t="shared" si="60" ref="AT136:AT167">SUM(AU136:AY136)</f>
        <v>0</v>
      </c>
      <c r="AU136" s="81">
        <v>0</v>
      </c>
      <c r="AV136" s="81">
        <v>0</v>
      </c>
      <c r="AW136" s="81">
        <v>0</v>
      </c>
      <c r="AX136" s="81">
        <v>0</v>
      </c>
      <c r="AY136" s="81">
        <v>0</v>
      </c>
      <c r="AZ136" s="81">
        <f aca="true" t="shared" si="61" ref="AZ136:AZ167">SUM(BA136:BC136)</f>
        <v>0</v>
      </c>
      <c r="BA136" s="81">
        <v>0</v>
      </c>
      <c r="BB136" s="81">
        <v>0</v>
      </c>
      <c r="BC136" s="81">
        <v>0</v>
      </c>
    </row>
    <row r="137" spans="1:55" s="65" customFormat="1" ht="12" customHeight="1">
      <c r="A137" s="74" t="s">
        <v>490</v>
      </c>
      <c r="B137" s="126" t="s">
        <v>747</v>
      </c>
      <c r="C137" s="74" t="s">
        <v>748</v>
      </c>
      <c r="D137" s="81">
        <f t="shared" si="50"/>
        <v>5754</v>
      </c>
      <c r="E137" s="81">
        <f t="shared" si="51"/>
        <v>0</v>
      </c>
      <c r="F137" s="81">
        <v>0</v>
      </c>
      <c r="G137" s="81">
        <v>0</v>
      </c>
      <c r="H137" s="81">
        <f t="shared" si="52"/>
        <v>5754</v>
      </c>
      <c r="I137" s="81">
        <v>4711</v>
      </c>
      <c r="J137" s="81">
        <v>1043</v>
      </c>
      <c r="K137" s="81">
        <f t="shared" si="53"/>
        <v>0</v>
      </c>
      <c r="L137" s="81">
        <v>0</v>
      </c>
      <c r="M137" s="81">
        <v>0</v>
      </c>
      <c r="N137" s="81">
        <f t="shared" si="54"/>
        <v>5754</v>
      </c>
      <c r="O137" s="81">
        <f t="shared" si="55"/>
        <v>4711</v>
      </c>
      <c r="P137" s="81">
        <v>4711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f t="shared" si="56"/>
        <v>1043</v>
      </c>
      <c r="W137" s="81">
        <v>1043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f t="shared" si="57"/>
        <v>0</v>
      </c>
      <c r="AD137" s="81">
        <v>0</v>
      </c>
      <c r="AE137" s="81">
        <v>0</v>
      </c>
      <c r="AF137" s="81">
        <f t="shared" si="58"/>
        <v>125</v>
      </c>
      <c r="AG137" s="81">
        <v>125</v>
      </c>
      <c r="AH137" s="81">
        <v>0</v>
      </c>
      <c r="AI137" s="81">
        <v>0</v>
      </c>
      <c r="AJ137" s="81">
        <f t="shared" si="59"/>
        <v>124</v>
      </c>
      <c r="AK137" s="81">
        <v>0</v>
      </c>
      <c r="AL137" s="81">
        <v>0</v>
      </c>
      <c r="AM137" s="81">
        <v>0</v>
      </c>
      <c r="AN137" s="81">
        <v>124</v>
      </c>
      <c r="AO137" s="81">
        <v>0</v>
      </c>
      <c r="AP137" s="81">
        <v>0</v>
      </c>
      <c r="AQ137" s="81">
        <v>0</v>
      </c>
      <c r="AR137" s="81">
        <v>0</v>
      </c>
      <c r="AS137" s="81">
        <v>0</v>
      </c>
      <c r="AT137" s="81">
        <f t="shared" si="60"/>
        <v>1</v>
      </c>
      <c r="AU137" s="81">
        <v>1</v>
      </c>
      <c r="AV137" s="81">
        <v>0</v>
      </c>
      <c r="AW137" s="81">
        <v>0</v>
      </c>
      <c r="AX137" s="81">
        <v>0</v>
      </c>
      <c r="AY137" s="81">
        <v>0</v>
      </c>
      <c r="AZ137" s="81">
        <f t="shared" si="61"/>
        <v>0</v>
      </c>
      <c r="BA137" s="81">
        <v>0</v>
      </c>
      <c r="BB137" s="81">
        <v>0</v>
      </c>
      <c r="BC137" s="81">
        <v>0</v>
      </c>
    </row>
    <row r="138" spans="1:55" s="65" customFormat="1" ht="12" customHeight="1">
      <c r="A138" s="74" t="s">
        <v>490</v>
      </c>
      <c r="B138" s="126" t="s">
        <v>749</v>
      </c>
      <c r="C138" s="74" t="s">
        <v>750</v>
      </c>
      <c r="D138" s="81">
        <f t="shared" si="50"/>
        <v>3516</v>
      </c>
      <c r="E138" s="81">
        <f t="shared" si="51"/>
        <v>0</v>
      </c>
      <c r="F138" s="81">
        <v>0</v>
      </c>
      <c r="G138" s="81">
        <v>0</v>
      </c>
      <c r="H138" s="81">
        <f t="shared" si="52"/>
        <v>3516</v>
      </c>
      <c r="I138" s="81">
        <v>2230</v>
      </c>
      <c r="J138" s="81">
        <v>1286</v>
      </c>
      <c r="K138" s="81">
        <f t="shared" si="53"/>
        <v>0</v>
      </c>
      <c r="L138" s="81">
        <v>0</v>
      </c>
      <c r="M138" s="81">
        <v>0</v>
      </c>
      <c r="N138" s="81">
        <f t="shared" si="54"/>
        <v>3516</v>
      </c>
      <c r="O138" s="81">
        <f t="shared" si="55"/>
        <v>2230</v>
      </c>
      <c r="P138" s="81">
        <v>2230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f t="shared" si="56"/>
        <v>1286</v>
      </c>
      <c r="W138" s="81">
        <v>1286</v>
      </c>
      <c r="X138" s="81">
        <v>0</v>
      </c>
      <c r="Y138" s="81">
        <v>0</v>
      </c>
      <c r="Z138" s="81">
        <v>0</v>
      </c>
      <c r="AA138" s="81">
        <v>0</v>
      </c>
      <c r="AB138" s="81">
        <v>0</v>
      </c>
      <c r="AC138" s="81">
        <f t="shared" si="57"/>
        <v>0</v>
      </c>
      <c r="AD138" s="81">
        <v>0</v>
      </c>
      <c r="AE138" s="81">
        <v>0</v>
      </c>
      <c r="AF138" s="81">
        <f t="shared" si="58"/>
        <v>77</v>
      </c>
      <c r="AG138" s="81">
        <v>77</v>
      </c>
      <c r="AH138" s="81">
        <v>0</v>
      </c>
      <c r="AI138" s="81">
        <v>0</v>
      </c>
      <c r="AJ138" s="81">
        <f t="shared" si="59"/>
        <v>77</v>
      </c>
      <c r="AK138" s="81">
        <v>0</v>
      </c>
      <c r="AL138" s="81">
        <v>0</v>
      </c>
      <c r="AM138" s="81">
        <v>0</v>
      </c>
      <c r="AN138" s="81">
        <v>77</v>
      </c>
      <c r="AO138" s="81">
        <v>0</v>
      </c>
      <c r="AP138" s="81">
        <v>0</v>
      </c>
      <c r="AQ138" s="81">
        <v>0</v>
      </c>
      <c r="AR138" s="81">
        <v>0</v>
      </c>
      <c r="AS138" s="81">
        <v>0</v>
      </c>
      <c r="AT138" s="81">
        <f t="shared" si="60"/>
        <v>0</v>
      </c>
      <c r="AU138" s="81">
        <v>0</v>
      </c>
      <c r="AV138" s="81">
        <v>0</v>
      </c>
      <c r="AW138" s="81">
        <v>0</v>
      </c>
      <c r="AX138" s="81">
        <v>0</v>
      </c>
      <c r="AY138" s="81">
        <v>0</v>
      </c>
      <c r="AZ138" s="81">
        <f t="shared" si="61"/>
        <v>0</v>
      </c>
      <c r="BA138" s="81">
        <v>0</v>
      </c>
      <c r="BB138" s="81">
        <v>0</v>
      </c>
      <c r="BC138" s="81">
        <v>0</v>
      </c>
    </row>
    <row r="139" spans="1:55" s="65" customFormat="1" ht="12" customHeight="1">
      <c r="A139" s="74" t="s">
        <v>490</v>
      </c>
      <c r="B139" s="126" t="s">
        <v>751</v>
      </c>
      <c r="C139" s="74" t="s">
        <v>752</v>
      </c>
      <c r="D139" s="81">
        <f t="shared" si="50"/>
        <v>692</v>
      </c>
      <c r="E139" s="81">
        <f t="shared" si="51"/>
        <v>0</v>
      </c>
      <c r="F139" s="81">
        <v>0</v>
      </c>
      <c r="G139" s="81">
        <v>0</v>
      </c>
      <c r="H139" s="81">
        <f t="shared" si="52"/>
        <v>0</v>
      </c>
      <c r="I139" s="81">
        <v>0</v>
      </c>
      <c r="J139" s="81">
        <v>0</v>
      </c>
      <c r="K139" s="81">
        <f t="shared" si="53"/>
        <v>692</v>
      </c>
      <c r="L139" s="81">
        <v>425</v>
      </c>
      <c r="M139" s="81">
        <v>267</v>
      </c>
      <c r="N139" s="81">
        <f t="shared" si="54"/>
        <v>692</v>
      </c>
      <c r="O139" s="81">
        <f t="shared" si="55"/>
        <v>425</v>
      </c>
      <c r="P139" s="81">
        <v>425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f t="shared" si="56"/>
        <v>267</v>
      </c>
      <c r="W139" s="81">
        <v>267</v>
      </c>
      <c r="X139" s="81">
        <v>0</v>
      </c>
      <c r="Y139" s="81">
        <v>0</v>
      </c>
      <c r="Z139" s="81">
        <v>0</v>
      </c>
      <c r="AA139" s="81">
        <v>0</v>
      </c>
      <c r="AB139" s="81">
        <v>0</v>
      </c>
      <c r="AC139" s="81">
        <f t="shared" si="57"/>
        <v>0</v>
      </c>
      <c r="AD139" s="81">
        <v>0</v>
      </c>
      <c r="AE139" s="81">
        <v>0</v>
      </c>
      <c r="AF139" s="81">
        <f t="shared" si="58"/>
        <v>26</v>
      </c>
      <c r="AG139" s="81">
        <v>26</v>
      </c>
      <c r="AH139" s="81">
        <v>0</v>
      </c>
      <c r="AI139" s="81">
        <v>0</v>
      </c>
      <c r="AJ139" s="81">
        <f t="shared" si="59"/>
        <v>43</v>
      </c>
      <c r="AK139" s="81">
        <v>19</v>
      </c>
      <c r="AL139" s="81">
        <v>0</v>
      </c>
      <c r="AM139" s="81">
        <v>0</v>
      </c>
      <c r="AN139" s="81">
        <v>24</v>
      </c>
      <c r="AO139" s="81">
        <v>0</v>
      </c>
      <c r="AP139" s="81">
        <v>0</v>
      </c>
      <c r="AQ139" s="81">
        <v>0</v>
      </c>
      <c r="AR139" s="81">
        <v>0</v>
      </c>
      <c r="AS139" s="81">
        <v>0</v>
      </c>
      <c r="AT139" s="81">
        <f t="shared" si="60"/>
        <v>2</v>
      </c>
      <c r="AU139" s="81">
        <v>2</v>
      </c>
      <c r="AV139" s="81">
        <v>0</v>
      </c>
      <c r="AW139" s="81">
        <v>0</v>
      </c>
      <c r="AX139" s="81">
        <v>0</v>
      </c>
      <c r="AY139" s="81">
        <v>0</v>
      </c>
      <c r="AZ139" s="81">
        <f t="shared" si="61"/>
        <v>0</v>
      </c>
      <c r="BA139" s="81">
        <v>0</v>
      </c>
      <c r="BB139" s="81">
        <v>0</v>
      </c>
      <c r="BC139" s="81">
        <v>0</v>
      </c>
    </row>
    <row r="140" spans="1:55" s="65" customFormat="1" ht="12" customHeight="1">
      <c r="A140" s="74" t="s">
        <v>490</v>
      </c>
      <c r="B140" s="126" t="s">
        <v>753</v>
      </c>
      <c r="C140" s="74" t="s">
        <v>754</v>
      </c>
      <c r="D140" s="81">
        <f t="shared" si="50"/>
        <v>395</v>
      </c>
      <c r="E140" s="81">
        <f t="shared" si="51"/>
        <v>0</v>
      </c>
      <c r="F140" s="81">
        <v>0</v>
      </c>
      <c r="G140" s="81">
        <v>0</v>
      </c>
      <c r="H140" s="81">
        <f t="shared" si="52"/>
        <v>0</v>
      </c>
      <c r="I140" s="81">
        <v>0</v>
      </c>
      <c r="J140" s="81">
        <v>0</v>
      </c>
      <c r="K140" s="81">
        <f t="shared" si="53"/>
        <v>395</v>
      </c>
      <c r="L140" s="81">
        <v>349</v>
      </c>
      <c r="M140" s="81">
        <v>46</v>
      </c>
      <c r="N140" s="81">
        <f t="shared" si="54"/>
        <v>395</v>
      </c>
      <c r="O140" s="81">
        <f t="shared" si="55"/>
        <v>349</v>
      </c>
      <c r="P140" s="81">
        <v>349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f t="shared" si="56"/>
        <v>46</v>
      </c>
      <c r="W140" s="81">
        <v>46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f t="shared" si="57"/>
        <v>0</v>
      </c>
      <c r="AD140" s="81">
        <v>0</v>
      </c>
      <c r="AE140" s="81">
        <v>0</v>
      </c>
      <c r="AF140" s="81">
        <f t="shared" si="58"/>
        <v>14</v>
      </c>
      <c r="AG140" s="81">
        <v>14</v>
      </c>
      <c r="AH140" s="81">
        <v>0</v>
      </c>
      <c r="AI140" s="81">
        <v>0</v>
      </c>
      <c r="AJ140" s="81">
        <f t="shared" si="59"/>
        <v>23</v>
      </c>
      <c r="AK140" s="81">
        <v>10</v>
      </c>
      <c r="AL140" s="81">
        <v>0</v>
      </c>
      <c r="AM140" s="81">
        <v>0</v>
      </c>
      <c r="AN140" s="81">
        <v>13</v>
      </c>
      <c r="AO140" s="81">
        <v>0</v>
      </c>
      <c r="AP140" s="81">
        <v>0</v>
      </c>
      <c r="AQ140" s="81">
        <v>0</v>
      </c>
      <c r="AR140" s="81">
        <v>0</v>
      </c>
      <c r="AS140" s="81">
        <v>0</v>
      </c>
      <c r="AT140" s="81">
        <f t="shared" si="60"/>
        <v>1</v>
      </c>
      <c r="AU140" s="81">
        <v>1</v>
      </c>
      <c r="AV140" s="81">
        <v>0</v>
      </c>
      <c r="AW140" s="81">
        <v>0</v>
      </c>
      <c r="AX140" s="81">
        <v>0</v>
      </c>
      <c r="AY140" s="81">
        <v>0</v>
      </c>
      <c r="AZ140" s="81">
        <f t="shared" si="61"/>
        <v>0</v>
      </c>
      <c r="BA140" s="81">
        <v>0</v>
      </c>
      <c r="BB140" s="81">
        <v>0</v>
      </c>
      <c r="BC140" s="81">
        <v>0</v>
      </c>
    </row>
    <row r="141" spans="1:55" s="65" customFormat="1" ht="12" customHeight="1">
      <c r="A141" s="74" t="s">
        <v>490</v>
      </c>
      <c r="B141" s="126" t="s">
        <v>755</v>
      </c>
      <c r="C141" s="74" t="s">
        <v>756</v>
      </c>
      <c r="D141" s="81">
        <f t="shared" si="50"/>
        <v>58</v>
      </c>
      <c r="E141" s="81">
        <f t="shared" si="51"/>
        <v>0</v>
      </c>
      <c r="F141" s="81">
        <v>0</v>
      </c>
      <c r="G141" s="81">
        <v>0</v>
      </c>
      <c r="H141" s="81">
        <f t="shared" si="52"/>
        <v>0</v>
      </c>
      <c r="I141" s="81">
        <v>0</v>
      </c>
      <c r="J141" s="81">
        <v>0</v>
      </c>
      <c r="K141" s="81">
        <f t="shared" si="53"/>
        <v>58</v>
      </c>
      <c r="L141" s="81">
        <v>52</v>
      </c>
      <c r="M141" s="81">
        <v>6</v>
      </c>
      <c r="N141" s="81">
        <f t="shared" si="54"/>
        <v>58</v>
      </c>
      <c r="O141" s="81">
        <f t="shared" si="55"/>
        <v>52</v>
      </c>
      <c r="P141" s="81">
        <v>52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f t="shared" si="56"/>
        <v>6</v>
      </c>
      <c r="W141" s="81">
        <v>6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f t="shared" si="57"/>
        <v>0</v>
      </c>
      <c r="AD141" s="81">
        <v>0</v>
      </c>
      <c r="AE141" s="81">
        <v>0</v>
      </c>
      <c r="AF141" s="81">
        <f t="shared" si="58"/>
        <v>3</v>
      </c>
      <c r="AG141" s="81">
        <v>3</v>
      </c>
      <c r="AH141" s="81">
        <v>0</v>
      </c>
      <c r="AI141" s="81">
        <v>0</v>
      </c>
      <c r="AJ141" s="81">
        <f t="shared" si="59"/>
        <v>6</v>
      </c>
      <c r="AK141" s="81">
        <v>3</v>
      </c>
      <c r="AL141" s="81">
        <v>0</v>
      </c>
      <c r="AM141" s="81">
        <v>0</v>
      </c>
      <c r="AN141" s="81">
        <v>3</v>
      </c>
      <c r="AO141" s="81">
        <v>0</v>
      </c>
      <c r="AP141" s="81">
        <v>0</v>
      </c>
      <c r="AQ141" s="81">
        <v>0</v>
      </c>
      <c r="AR141" s="81">
        <v>0</v>
      </c>
      <c r="AS141" s="81">
        <v>0</v>
      </c>
      <c r="AT141" s="81">
        <f t="shared" si="60"/>
        <v>0</v>
      </c>
      <c r="AU141" s="81">
        <v>0</v>
      </c>
      <c r="AV141" s="81">
        <v>0</v>
      </c>
      <c r="AW141" s="81">
        <v>0</v>
      </c>
      <c r="AX141" s="81">
        <v>0</v>
      </c>
      <c r="AY141" s="81">
        <v>0</v>
      </c>
      <c r="AZ141" s="81">
        <f t="shared" si="61"/>
        <v>0</v>
      </c>
      <c r="BA141" s="81">
        <v>0</v>
      </c>
      <c r="BB141" s="81">
        <v>0</v>
      </c>
      <c r="BC141" s="81">
        <v>0</v>
      </c>
    </row>
    <row r="142" spans="1:55" s="65" customFormat="1" ht="12" customHeight="1">
      <c r="A142" s="74" t="s">
        <v>490</v>
      </c>
      <c r="B142" s="126" t="s">
        <v>757</v>
      </c>
      <c r="C142" s="74" t="s">
        <v>758</v>
      </c>
      <c r="D142" s="81">
        <f t="shared" si="50"/>
        <v>1445</v>
      </c>
      <c r="E142" s="81">
        <f t="shared" si="51"/>
        <v>0</v>
      </c>
      <c r="F142" s="81">
        <v>0</v>
      </c>
      <c r="G142" s="81">
        <v>0</v>
      </c>
      <c r="H142" s="81">
        <f t="shared" si="52"/>
        <v>0</v>
      </c>
      <c r="I142" s="81">
        <v>0</v>
      </c>
      <c r="J142" s="81">
        <v>0</v>
      </c>
      <c r="K142" s="81">
        <f t="shared" si="53"/>
        <v>1445</v>
      </c>
      <c r="L142" s="81">
        <v>1117</v>
      </c>
      <c r="M142" s="81">
        <v>328</v>
      </c>
      <c r="N142" s="81">
        <f t="shared" si="54"/>
        <v>1476</v>
      </c>
      <c r="O142" s="81">
        <f t="shared" si="55"/>
        <v>1117</v>
      </c>
      <c r="P142" s="81">
        <v>1117</v>
      </c>
      <c r="Q142" s="81">
        <v>0</v>
      </c>
      <c r="R142" s="81">
        <v>0</v>
      </c>
      <c r="S142" s="81">
        <v>0</v>
      </c>
      <c r="T142" s="81">
        <v>0</v>
      </c>
      <c r="U142" s="81">
        <v>0</v>
      </c>
      <c r="V142" s="81">
        <f t="shared" si="56"/>
        <v>328</v>
      </c>
      <c r="W142" s="81">
        <v>328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f t="shared" si="57"/>
        <v>31</v>
      </c>
      <c r="AD142" s="81">
        <v>31</v>
      </c>
      <c r="AE142" s="81">
        <v>0</v>
      </c>
      <c r="AF142" s="81">
        <f t="shared" si="58"/>
        <v>4</v>
      </c>
      <c r="AG142" s="81">
        <v>4</v>
      </c>
      <c r="AH142" s="81">
        <v>0</v>
      </c>
      <c r="AI142" s="81">
        <v>0</v>
      </c>
      <c r="AJ142" s="81">
        <f t="shared" si="59"/>
        <v>0</v>
      </c>
      <c r="AK142" s="81">
        <v>0</v>
      </c>
      <c r="AL142" s="81">
        <v>0</v>
      </c>
      <c r="AM142" s="81">
        <v>0</v>
      </c>
      <c r="AN142" s="81">
        <v>0</v>
      </c>
      <c r="AO142" s="81">
        <v>0</v>
      </c>
      <c r="AP142" s="81">
        <v>0</v>
      </c>
      <c r="AQ142" s="81">
        <v>0</v>
      </c>
      <c r="AR142" s="81">
        <v>0</v>
      </c>
      <c r="AS142" s="81">
        <v>0</v>
      </c>
      <c r="AT142" s="81">
        <f t="shared" si="60"/>
        <v>4</v>
      </c>
      <c r="AU142" s="81">
        <v>4</v>
      </c>
      <c r="AV142" s="81">
        <v>0</v>
      </c>
      <c r="AW142" s="81">
        <v>0</v>
      </c>
      <c r="AX142" s="81">
        <v>0</v>
      </c>
      <c r="AY142" s="81">
        <v>0</v>
      </c>
      <c r="AZ142" s="81">
        <f t="shared" si="61"/>
        <v>50</v>
      </c>
      <c r="BA142" s="81">
        <v>50</v>
      </c>
      <c r="BB142" s="81">
        <v>0</v>
      </c>
      <c r="BC142" s="81">
        <v>0</v>
      </c>
    </row>
    <row r="143" spans="1:55" s="65" customFormat="1" ht="12" customHeight="1">
      <c r="A143" s="74" t="s">
        <v>490</v>
      </c>
      <c r="B143" s="126" t="s">
        <v>759</v>
      </c>
      <c r="C143" s="74" t="s">
        <v>760</v>
      </c>
      <c r="D143" s="81">
        <f t="shared" si="50"/>
        <v>1761</v>
      </c>
      <c r="E143" s="81">
        <f t="shared" si="51"/>
        <v>0</v>
      </c>
      <c r="F143" s="81">
        <v>0</v>
      </c>
      <c r="G143" s="81">
        <v>0</v>
      </c>
      <c r="H143" s="81">
        <f t="shared" si="52"/>
        <v>530</v>
      </c>
      <c r="I143" s="81">
        <v>530</v>
      </c>
      <c r="J143" s="81">
        <v>0</v>
      </c>
      <c r="K143" s="81">
        <f t="shared" si="53"/>
        <v>1231</v>
      </c>
      <c r="L143" s="81">
        <v>0</v>
      </c>
      <c r="M143" s="81">
        <v>1231</v>
      </c>
      <c r="N143" s="81">
        <f t="shared" si="54"/>
        <v>1761</v>
      </c>
      <c r="O143" s="81">
        <f t="shared" si="55"/>
        <v>530</v>
      </c>
      <c r="P143" s="81">
        <v>530</v>
      </c>
      <c r="Q143" s="81">
        <v>0</v>
      </c>
      <c r="R143" s="81">
        <v>0</v>
      </c>
      <c r="S143" s="81">
        <v>0</v>
      </c>
      <c r="T143" s="81">
        <v>0</v>
      </c>
      <c r="U143" s="81">
        <v>0</v>
      </c>
      <c r="V143" s="81">
        <f t="shared" si="56"/>
        <v>1231</v>
      </c>
      <c r="W143" s="81">
        <v>1231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1">
        <f t="shared" si="57"/>
        <v>0</v>
      </c>
      <c r="AD143" s="81">
        <v>0</v>
      </c>
      <c r="AE143" s="81">
        <v>0</v>
      </c>
      <c r="AF143" s="81">
        <f t="shared" si="58"/>
        <v>0</v>
      </c>
      <c r="AG143" s="81">
        <v>0</v>
      </c>
      <c r="AH143" s="81">
        <v>0</v>
      </c>
      <c r="AI143" s="81">
        <v>0</v>
      </c>
      <c r="AJ143" s="81">
        <f t="shared" si="59"/>
        <v>0</v>
      </c>
      <c r="AK143" s="81">
        <v>0</v>
      </c>
      <c r="AL143" s="81">
        <v>0</v>
      </c>
      <c r="AM143" s="81">
        <v>0</v>
      </c>
      <c r="AN143" s="81">
        <v>0</v>
      </c>
      <c r="AO143" s="81">
        <v>0</v>
      </c>
      <c r="AP143" s="81">
        <v>0</v>
      </c>
      <c r="AQ143" s="81">
        <v>0</v>
      </c>
      <c r="AR143" s="81">
        <v>0</v>
      </c>
      <c r="AS143" s="81">
        <v>0</v>
      </c>
      <c r="AT143" s="81">
        <f t="shared" si="60"/>
        <v>0</v>
      </c>
      <c r="AU143" s="81">
        <v>0</v>
      </c>
      <c r="AV143" s="81">
        <v>0</v>
      </c>
      <c r="AW143" s="81">
        <v>0</v>
      </c>
      <c r="AX143" s="81">
        <v>0</v>
      </c>
      <c r="AY143" s="81">
        <v>0</v>
      </c>
      <c r="AZ143" s="81">
        <f t="shared" si="61"/>
        <v>0</v>
      </c>
      <c r="BA143" s="81">
        <v>0</v>
      </c>
      <c r="BB143" s="81">
        <v>0</v>
      </c>
      <c r="BC143" s="81">
        <v>0</v>
      </c>
    </row>
    <row r="144" spans="1:55" s="65" customFormat="1" ht="12" customHeight="1">
      <c r="A144" s="74" t="s">
        <v>490</v>
      </c>
      <c r="B144" s="126" t="s">
        <v>761</v>
      </c>
      <c r="C144" s="74" t="s">
        <v>762</v>
      </c>
      <c r="D144" s="81">
        <f t="shared" si="50"/>
        <v>6112</v>
      </c>
      <c r="E144" s="81">
        <f t="shared" si="51"/>
        <v>0</v>
      </c>
      <c r="F144" s="81">
        <v>0</v>
      </c>
      <c r="G144" s="81">
        <v>0</v>
      </c>
      <c r="H144" s="81">
        <f t="shared" si="52"/>
        <v>363</v>
      </c>
      <c r="I144" s="81">
        <v>363</v>
      </c>
      <c r="J144" s="81">
        <v>0</v>
      </c>
      <c r="K144" s="81">
        <f t="shared" si="53"/>
        <v>5749</v>
      </c>
      <c r="L144" s="81">
        <v>0</v>
      </c>
      <c r="M144" s="81">
        <v>5749</v>
      </c>
      <c r="N144" s="81">
        <f t="shared" si="54"/>
        <v>942</v>
      </c>
      <c r="O144" s="81">
        <f t="shared" si="55"/>
        <v>363</v>
      </c>
      <c r="P144" s="81">
        <v>363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f t="shared" si="56"/>
        <v>579</v>
      </c>
      <c r="W144" s="81">
        <v>579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f t="shared" si="57"/>
        <v>0</v>
      </c>
      <c r="AD144" s="81">
        <v>0</v>
      </c>
      <c r="AE144" s="81">
        <v>0</v>
      </c>
      <c r="AF144" s="81">
        <f t="shared" si="58"/>
        <v>0</v>
      </c>
      <c r="AG144" s="81">
        <v>0</v>
      </c>
      <c r="AH144" s="81">
        <v>0</v>
      </c>
      <c r="AI144" s="81">
        <v>0</v>
      </c>
      <c r="AJ144" s="81">
        <f t="shared" si="59"/>
        <v>0</v>
      </c>
      <c r="AK144" s="81">
        <v>0</v>
      </c>
      <c r="AL144" s="81">
        <v>0</v>
      </c>
      <c r="AM144" s="81">
        <v>0</v>
      </c>
      <c r="AN144" s="81">
        <v>0</v>
      </c>
      <c r="AO144" s="81">
        <v>0</v>
      </c>
      <c r="AP144" s="81">
        <v>0</v>
      </c>
      <c r="AQ144" s="81">
        <v>0</v>
      </c>
      <c r="AR144" s="81">
        <v>0</v>
      </c>
      <c r="AS144" s="81">
        <v>0</v>
      </c>
      <c r="AT144" s="81">
        <f t="shared" si="60"/>
        <v>0</v>
      </c>
      <c r="AU144" s="81">
        <v>0</v>
      </c>
      <c r="AV144" s="81">
        <v>0</v>
      </c>
      <c r="AW144" s="81">
        <v>0</v>
      </c>
      <c r="AX144" s="81">
        <v>0</v>
      </c>
      <c r="AY144" s="81">
        <v>0</v>
      </c>
      <c r="AZ144" s="81">
        <f t="shared" si="61"/>
        <v>0</v>
      </c>
      <c r="BA144" s="81">
        <v>0</v>
      </c>
      <c r="BB144" s="81">
        <v>0</v>
      </c>
      <c r="BC144" s="81">
        <v>0</v>
      </c>
    </row>
    <row r="145" spans="1:55" s="65" customFormat="1" ht="12" customHeight="1">
      <c r="A145" s="74" t="s">
        <v>490</v>
      </c>
      <c r="B145" s="126" t="s">
        <v>763</v>
      </c>
      <c r="C145" s="74" t="s">
        <v>764</v>
      </c>
      <c r="D145" s="81">
        <f t="shared" si="50"/>
        <v>748</v>
      </c>
      <c r="E145" s="81">
        <f t="shared" si="51"/>
        <v>0</v>
      </c>
      <c r="F145" s="81">
        <v>0</v>
      </c>
      <c r="G145" s="81">
        <v>0</v>
      </c>
      <c r="H145" s="81">
        <f t="shared" si="52"/>
        <v>221</v>
      </c>
      <c r="I145" s="81">
        <v>221</v>
      </c>
      <c r="J145" s="81">
        <v>0</v>
      </c>
      <c r="K145" s="81">
        <f t="shared" si="53"/>
        <v>527</v>
      </c>
      <c r="L145" s="81">
        <v>0</v>
      </c>
      <c r="M145" s="81">
        <v>527</v>
      </c>
      <c r="N145" s="81">
        <f t="shared" si="54"/>
        <v>748</v>
      </c>
      <c r="O145" s="81">
        <f t="shared" si="55"/>
        <v>221</v>
      </c>
      <c r="P145" s="81">
        <v>221</v>
      </c>
      <c r="Q145" s="81">
        <v>0</v>
      </c>
      <c r="R145" s="81">
        <v>0</v>
      </c>
      <c r="S145" s="81">
        <v>0</v>
      </c>
      <c r="T145" s="81">
        <v>0</v>
      </c>
      <c r="U145" s="81">
        <v>0</v>
      </c>
      <c r="V145" s="81">
        <f t="shared" si="56"/>
        <v>527</v>
      </c>
      <c r="W145" s="81">
        <v>527</v>
      </c>
      <c r="X145" s="81">
        <v>0</v>
      </c>
      <c r="Y145" s="81">
        <v>0</v>
      </c>
      <c r="Z145" s="81">
        <v>0</v>
      </c>
      <c r="AA145" s="81">
        <v>0</v>
      </c>
      <c r="AB145" s="81">
        <v>0</v>
      </c>
      <c r="AC145" s="81">
        <f t="shared" si="57"/>
        <v>0</v>
      </c>
      <c r="AD145" s="81">
        <v>0</v>
      </c>
      <c r="AE145" s="81">
        <v>0</v>
      </c>
      <c r="AF145" s="81">
        <f t="shared" si="58"/>
        <v>0</v>
      </c>
      <c r="AG145" s="81">
        <v>0</v>
      </c>
      <c r="AH145" s="81">
        <v>0</v>
      </c>
      <c r="AI145" s="81">
        <v>0</v>
      </c>
      <c r="AJ145" s="81">
        <f t="shared" si="59"/>
        <v>0</v>
      </c>
      <c r="AK145" s="81">
        <v>0</v>
      </c>
      <c r="AL145" s="81">
        <v>0</v>
      </c>
      <c r="AM145" s="81">
        <v>0</v>
      </c>
      <c r="AN145" s="81">
        <v>0</v>
      </c>
      <c r="AO145" s="81">
        <v>0</v>
      </c>
      <c r="AP145" s="81">
        <v>0</v>
      </c>
      <c r="AQ145" s="81">
        <v>0</v>
      </c>
      <c r="AR145" s="81">
        <v>0</v>
      </c>
      <c r="AS145" s="81">
        <v>0</v>
      </c>
      <c r="AT145" s="81">
        <f t="shared" si="60"/>
        <v>0</v>
      </c>
      <c r="AU145" s="81">
        <v>0</v>
      </c>
      <c r="AV145" s="81">
        <v>0</v>
      </c>
      <c r="AW145" s="81">
        <v>0</v>
      </c>
      <c r="AX145" s="81">
        <v>0</v>
      </c>
      <c r="AY145" s="81">
        <v>0</v>
      </c>
      <c r="AZ145" s="81">
        <f t="shared" si="61"/>
        <v>0</v>
      </c>
      <c r="BA145" s="81">
        <v>0</v>
      </c>
      <c r="BB145" s="81">
        <v>0</v>
      </c>
      <c r="BC145" s="81">
        <v>0</v>
      </c>
    </row>
    <row r="146" spans="1:55" s="65" customFormat="1" ht="12" customHeight="1">
      <c r="A146" s="74" t="s">
        <v>490</v>
      </c>
      <c r="B146" s="126" t="s">
        <v>765</v>
      </c>
      <c r="C146" s="74" t="s">
        <v>766</v>
      </c>
      <c r="D146" s="81">
        <f t="shared" si="50"/>
        <v>5013</v>
      </c>
      <c r="E146" s="81">
        <f t="shared" si="51"/>
        <v>0</v>
      </c>
      <c r="F146" s="81">
        <v>0</v>
      </c>
      <c r="G146" s="81">
        <v>0</v>
      </c>
      <c r="H146" s="81">
        <f t="shared" si="52"/>
        <v>0</v>
      </c>
      <c r="I146" s="81">
        <v>0</v>
      </c>
      <c r="J146" s="81">
        <v>0</v>
      </c>
      <c r="K146" s="81">
        <f t="shared" si="53"/>
        <v>5013</v>
      </c>
      <c r="L146" s="81">
        <v>3873</v>
      </c>
      <c r="M146" s="81">
        <v>1140</v>
      </c>
      <c r="N146" s="81">
        <f t="shared" si="54"/>
        <v>5013</v>
      </c>
      <c r="O146" s="81">
        <f t="shared" si="55"/>
        <v>3873</v>
      </c>
      <c r="P146" s="81">
        <v>3873</v>
      </c>
      <c r="Q146" s="81">
        <v>0</v>
      </c>
      <c r="R146" s="81">
        <v>0</v>
      </c>
      <c r="S146" s="81">
        <v>0</v>
      </c>
      <c r="T146" s="81">
        <v>0</v>
      </c>
      <c r="U146" s="81">
        <v>0</v>
      </c>
      <c r="V146" s="81">
        <f t="shared" si="56"/>
        <v>1140</v>
      </c>
      <c r="W146" s="81">
        <v>1140</v>
      </c>
      <c r="X146" s="81">
        <v>0</v>
      </c>
      <c r="Y146" s="81">
        <v>0</v>
      </c>
      <c r="Z146" s="81">
        <v>0</v>
      </c>
      <c r="AA146" s="81">
        <v>0</v>
      </c>
      <c r="AB146" s="81">
        <v>0</v>
      </c>
      <c r="AC146" s="81">
        <f t="shared" si="57"/>
        <v>0</v>
      </c>
      <c r="AD146" s="81">
        <v>0</v>
      </c>
      <c r="AE146" s="81">
        <v>0</v>
      </c>
      <c r="AF146" s="81">
        <f t="shared" si="58"/>
        <v>65</v>
      </c>
      <c r="AG146" s="81">
        <v>65</v>
      </c>
      <c r="AH146" s="81">
        <v>0</v>
      </c>
      <c r="AI146" s="81">
        <v>0</v>
      </c>
      <c r="AJ146" s="81">
        <f t="shared" si="59"/>
        <v>65</v>
      </c>
      <c r="AK146" s="81">
        <v>0</v>
      </c>
      <c r="AL146" s="81">
        <v>0</v>
      </c>
      <c r="AM146" s="81">
        <v>65</v>
      </c>
      <c r="AN146" s="81">
        <v>0</v>
      </c>
      <c r="AO146" s="81">
        <v>0</v>
      </c>
      <c r="AP146" s="81">
        <v>0</v>
      </c>
      <c r="AQ146" s="81">
        <v>0</v>
      </c>
      <c r="AR146" s="81">
        <v>0</v>
      </c>
      <c r="AS146" s="81">
        <v>0</v>
      </c>
      <c r="AT146" s="81">
        <f t="shared" si="60"/>
        <v>0</v>
      </c>
      <c r="AU146" s="81">
        <v>0</v>
      </c>
      <c r="AV146" s="81">
        <v>0</v>
      </c>
      <c r="AW146" s="81">
        <v>0</v>
      </c>
      <c r="AX146" s="81">
        <v>0</v>
      </c>
      <c r="AY146" s="81">
        <v>0</v>
      </c>
      <c r="AZ146" s="81">
        <f t="shared" si="61"/>
        <v>0</v>
      </c>
      <c r="BA146" s="81">
        <v>0</v>
      </c>
      <c r="BB146" s="81">
        <v>0</v>
      </c>
      <c r="BC146" s="81">
        <v>0</v>
      </c>
    </row>
    <row r="147" spans="1:55" s="65" customFormat="1" ht="12" customHeight="1">
      <c r="A147" s="74" t="s">
        <v>490</v>
      </c>
      <c r="B147" s="126" t="s">
        <v>767</v>
      </c>
      <c r="C147" s="74" t="s">
        <v>768</v>
      </c>
      <c r="D147" s="81">
        <f t="shared" si="50"/>
        <v>2563</v>
      </c>
      <c r="E147" s="81">
        <f t="shared" si="51"/>
        <v>0</v>
      </c>
      <c r="F147" s="81">
        <v>0</v>
      </c>
      <c r="G147" s="81">
        <v>0</v>
      </c>
      <c r="H147" s="81">
        <f t="shared" si="52"/>
        <v>1386</v>
      </c>
      <c r="I147" s="81">
        <v>1386</v>
      </c>
      <c r="J147" s="81">
        <v>0</v>
      </c>
      <c r="K147" s="81">
        <f t="shared" si="53"/>
        <v>1177</v>
      </c>
      <c r="L147" s="81">
        <v>0</v>
      </c>
      <c r="M147" s="81">
        <v>1177</v>
      </c>
      <c r="N147" s="81">
        <f t="shared" si="54"/>
        <v>2563</v>
      </c>
      <c r="O147" s="81">
        <f t="shared" si="55"/>
        <v>1386</v>
      </c>
      <c r="P147" s="81">
        <v>1386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f t="shared" si="56"/>
        <v>1177</v>
      </c>
      <c r="W147" s="81">
        <v>1177</v>
      </c>
      <c r="X147" s="81">
        <v>0</v>
      </c>
      <c r="Y147" s="81">
        <v>0</v>
      </c>
      <c r="Z147" s="81">
        <v>0</v>
      </c>
      <c r="AA147" s="81">
        <v>0</v>
      </c>
      <c r="AB147" s="81">
        <v>0</v>
      </c>
      <c r="AC147" s="81">
        <f t="shared" si="57"/>
        <v>0</v>
      </c>
      <c r="AD147" s="81">
        <v>0</v>
      </c>
      <c r="AE147" s="81">
        <v>0</v>
      </c>
      <c r="AF147" s="81">
        <f t="shared" si="58"/>
        <v>113</v>
      </c>
      <c r="AG147" s="81">
        <v>113</v>
      </c>
      <c r="AH147" s="81">
        <v>0</v>
      </c>
      <c r="AI147" s="81">
        <v>0</v>
      </c>
      <c r="AJ147" s="81">
        <f t="shared" si="59"/>
        <v>113</v>
      </c>
      <c r="AK147" s="81">
        <v>0</v>
      </c>
      <c r="AL147" s="81">
        <v>0</v>
      </c>
      <c r="AM147" s="81">
        <v>11</v>
      </c>
      <c r="AN147" s="81">
        <v>0</v>
      </c>
      <c r="AO147" s="81">
        <v>0</v>
      </c>
      <c r="AP147" s="81">
        <v>0</v>
      </c>
      <c r="AQ147" s="81">
        <v>102</v>
      </c>
      <c r="AR147" s="81">
        <v>0</v>
      </c>
      <c r="AS147" s="81">
        <v>0</v>
      </c>
      <c r="AT147" s="81">
        <f t="shared" si="60"/>
        <v>0</v>
      </c>
      <c r="AU147" s="81">
        <v>0</v>
      </c>
      <c r="AV147" s="81">
        <v>0</v>
      </c>
      <c r="AW147" s="81">
        <v>0</v>
      </c>
      <c r="AX147" s="81">
        <v>0</v>
      </c>
      <c r="AY147" s="81">
        <v>0</v>
      </c>
      <c r="AZ147" s="81">
        <f t="shared" si="61"/>
        <v>0</v>
      </c>
      <c r="BA147" s="81">
        <v>0</v>
      </c>
      <c r="BB147" s="81">
        <v>0</v>
      </c>
      <c r="BC147" s="81">
        <v>0</v>
      </c>
    </row>
    <row r="148" spans="1:55" s="65" customFormat="1" ht="12" customHeight="1">
      <c r="A148" s="74" t="s">
        <v>490</v>
      </c>
      <c r="B148" s="126" t="s">
        <v>769</v>
      </c>
      <c r="C148" s="74" t="s">
        <v>770</v>
      </c>
      <c r="D148" s="81">
        <f t="shared" si="50"/>
        <v>1278</v>
      </c>
      <c r="E148" s="81">
        <f t="shared" si="51"/>
        <v>0</v>
      </c>
      <c r="F148" s="81">
        <v>0</v>
      </c>
      <c r="G148" s="81">
        <v>0</v>
      </c>
      <c r="H148" s="81">
        <f t="shared" si="52"/>
        <v>880</v>
      </c>
      <c r="I148" s="81">
        <v>880</v>
      </c>
      <c r="J148" s="81">
        <v>0</v>
      </c>
      <c r="K148" s="81">
        <f t="shared" si="53"/>
        <v>398</v>
      </c>
      <c r="L148" s="81">
        <v>0</v>
      </c>
      <c r="M148" s="81">
        <v>398</v>
      </c>
      <c r="N148" s="81">
        <f t="shared" si="54"/>
        <v>1278</v>
      </c>
      <c r="O148" s="81">
        <f t="shared" si="55"/>
        <v>880</v>
      </c>
      <c r="P148" s="81">
        <v>880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f t="shared" si="56"/>
        <v>398</v>
      </c>
      <c r="W148" s="81">
        <v>398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f t="shared" si="57"/>
        <v>0</v>
      </c>
      <c r="AD148" s="81">
        <v>0</v>
      </c>
      <c r="AE148" s="81">
        <v>0</v>
      </c>
      <c r="AF148" s="81">
        <f t="shared" si="58"/>
        <v>0</v>
      </c>
      <c r="AG148" s="81">
        <v>0</v>
      </c>
      <c r="AH148" s="81">
        <v>0</v>
      </c>
      <c r="AI148" s="81">
        <v>0</v>
      </c>
      <c r="AJ148" s="81">
        <f t="shared" si="59"/>
        <v>0</v>
      </c>
      <c r="AK148" s="81">
        <v>0</v>
      </c>
      <c r="AL148" s="81">
        <v>0</v>
      </c>
      <c r="AM148" s="81">
        <v>0</v>
      </c>
      <c r="AN148" s="81">
        <v>0</v>
      </c>
      <c r="AO148" s="81">
        <v>0</v>
      </c>
      <c r="AP148" s="81">
        <v>0</v>
      </c>
      <c r="AQ148" s="81">
        <v>0</v>
      </c>
      <c r="AR148" s="81">
        <v>0</v>
      </c>
      <c r="AS148" s="81">
        <v>0</v>
      </c>
      <c r="AT148" s="81">
        <f t="shared" si="60"/>
        <v>0</v>
      </c>
      <c r="AU148" s="81">
        <v>0</v>
      </c>
      <c r="AV148" s="81">
        <v>0</v>
      </c>
      <c r="AW148" s="81">
        <v>0</v>
      </c>
      <c r="AX148" s="81">
        <v>0</v>
      </c>
      <c r="AY148" s="81">
        <v>0</v>
      </c>
      <c r="AZ148" s="81">
        <f t="shared" si="61"/>
        <v>0</v>
      </c>
      <c r="BA148" s="81">
        <v>0</v>
      </c>
      <c r="BB148" s="81">
        <v>0</v>
      </c>
      <c r="BC148" s="81">
        <v>0</v>
      </c>
    </row>
    <row r="149" spans="1:55" s="65" customFormat="1" ht="12" customHeight="1">
      <c r="A149" s="74" t="s">
        <v>490</v>
      </c>
      <c r="B149" s="126" t="s">
        <v>771</v>
      </c>
      <c r="C149" s="74" t="s">
        <v>772</v>
      </c>
      <c r="D149" s="81">
        <f t="shared" si="50"/>
        <v>3434</v>
      </c>
      <c r="E149" s="81">
        <f t="shared" si="51"/>
        <v>0</v>
      </c>
      <c r="F149" s="81">
        <v>0</v>
      </c>
      <c r="G149" s="81">
        <v>0</v>
      </c>
      <c r="H149" s="81">
        <f t="shared" si="52"/>
        <v>2280</v>
      </c>
      <c r="I149" s="81">
        <v>2280</v>
      </c>
      <c r="J149" s="81">
        <v>0</v>
      </c>
      <c r="K149" s="81">
        <f t="shared" si="53"/>
        <v>1154</v>
      </c>
      <c r="L149" s="81">
        <v>0</v>
      </c>
      <c r="M149" s="81">
        <v>1154</v>
      </c>
      <c r="N149" s="81">
        <f t="shared" si="54"/>
        <v>3434</v>
      </c>
      <c r="O149" s="81">
        <f t="shared" si="55"/>
        <v>2280</v>
      </c>
      <c r="P149" s="81">
        <v>2280</v>
      </c>
      <c r="Q149" s="81">
        <v>0</v>
      </c>
      <c r="R149" s="81">
        <v>0</v>
      </c>
      <c r="S149" s="81">
        <v>0</v>
      </c>
      <c r="T149" s="81">
        <v>0</v>
      </c>
      <c r="U149" s="81">
        <v>0</v>
      </c>
      <c r="V149" s="81">
        <f t="shared" si="56"/>
        <v>1154</v>
      </c>
      <c r="W149" s="81">
        <v>1154</v>
      </c>
      <c r="X149" s="81">
        <v>0</v>
      </c>
      <c r="Y149" s="81">
        <v>0</v>
      </c>
      <c r="Z149" s="81">
        <v>0</v>
      </c>
      <c r="AA149" s="81">
        <v>0</v>
      </c>
      <c r="AB149" s="81">
        <v>0</v>
      </c>
      <c r="AC149" s="81">
        <f t="shared" si="57"/>
        <v>0</v>
      </c>
      <c r="AD149" s="81">
        <v>0</v>
      </c>
      <c r="AE149" s="81">
        <v>0</v>
      </c>
      <c r="AF149" s="81">
        <f t="shared" si="58"/>
        <v>187</v>
      </c>
      <c r="AG149" s="81">
        <v>187</v>
      </c>
      <c r="AH149" s="81">
        <v>0</v>
      </c>
      <c r="AI149" s="81">
        <v>0</v>
      </c>
      <c r="AJ149" s="81">
        <f t="shared" si="59"/>
        <v>187</v>
      </c>
      <c r="AK149" s="81">
        <v>0</v>
      </c>
      <c r="AL149" s="81">
        <v>0</v>
      </c>
      <c r="AM149" s="81">
        <v>18</v>
      </c>
      <c r="AN149" s="81">
        <v>0</v>
      </c>
      <c r="AO149" s="81">
        <v>0</v>
      </c>
      <c r="AP149" s="81">
        <v>0</v>
      </c>
      <c r="AQ149" s="81">
        <v>169</v>
      </c>
      <c r="AR149" s="81">
        <v>0</v>
      </c>
      <c r="AS149" s="81">
        <v>0</v>
      </c>
      <c r="AT149" s="81">
        <f t="shared" si="60"/>
        <v>0</v>
      </c>
      <c r="AU149" s="81">
        <v>0</v>
      </c>
      <c r="AV149" s="81">
        <v>0</v>
      </c>
      <c r="AW149" s="81">
        <v>0</v>
      </c>
      <c r="AX149" s="81">
        <v>0</v>
      </c>
      <c r="AY149" s="81">
        <v>0</v>
      </c>
      <c r="AZ149" s="81">
        <f t="shared" si="61"/>
        <v>0</v>
      </c>
      <c r="BA149" s="81">
        <v>0</v>
      </c>
      <c r="BB149" s="81">
        <v>0</v>
      </c>
      <c r="BC149" s="81">
        <v>0</v>
      </c>
    </row>
    <row r="150" spans="1:55" s="65" customFormat="1" ht="12" customHeight="1">
      <c r="A150" s="74" t="s">
        <v>490</v>
      </c>
      <c r="B150" s="126" t="s">
        <v>773</v>
      </c>
      <c r="C150" s="74" t="s">
        <v>774</v>
      </c>
      <c r="D150" s="81">
        <f t="shared" si="50"/>
        <v>3363</v>
      </c>
      <c r="E150" s="81">
        <f t="shared" si="51"/>
        <v>0</v>
      </c>
      <c r="F150" s="81">
        <v>0</v>
      </c>
      <c r="G150" s="81">
        <v>0</v>
      </c>
      <c r="H150" s="81">
        <f t="shared" si="52"/>
        <v>2368</v>
      </c>
      <c r="I150" s="81">
        <v>2368</v>
      </c>
      <c r="J150" s="81">
        <v>0</v>
      </c>
      <c r="K150" s="81">
        <f t="shared" si="53"/>
        <v>995</v>
      </c>
      <c r="L150" s="81">
        <v>0</v>
      </c>
      <c r="M150" s="81">
        <v>995</v>
      </c>
      <c r="N150" s="81">
        <f t="shared" si="54"/>
        <v>3363</v>
      </c>
      <c r="O150" s="81">
        <f t="shared" si="55"/>
        <v>2368</v>
      </c>
      <c r="P150" s="81">
        <v>2368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1">
        <f t="shared" si="56"/>
        <v>995</v>
      </c>
      <c r="W150" s="81">
        <v>995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1">
        <f t="shared" si="57"/>
        <v>0</v>
      </c>
      <c r="AD150" s="81">
        <v>0</v>
      </c>
      <c r="AE150" s="81">
        <v>0</v>
      </c>
      <c r="AF150" s="81">
        <f t="shared" si="58"/>
        <v>194</v>
      </c>
      <c r="AG150" s="81">
        <v>194</v>
      </c>
      <c r="AH150" s="81">
        <v>0</v>
      </c>
      <c r="AI150" s="81">
        <v>0</v>
      </c>
      <c r="AJ150" s="81">
        <f t="shared" si="59"/>
        <v>194</v>
      </c>
      <c r="AK150" s="81">
        <v>0</v>
      </c>
      <c r="AL150" s="81">
        <v>0</v>
      </c>
      <c r="AM150" s="81">
        <v>19</v>
      </c>
      <c r="AN150" s="81">
        <v>0</v>
      </c>
      <c r="AO150" s="81">
        <v>0</v>
      </c>
      <c r="AP150" s="81">
        <v>0</v>
      </c>
      <c r="AQ150" s="81">
        <v>175</v>
      </c>
      <c r="AR150" s="81">
        <v>0</v>
      </c>
      <c r="AS150" s="81">
        <v>0</v>
      </c>
      <c r="AT150" s="81">
        <f t="shared" si="60"/>
        <v>0</v>
      </c>
      <c r="AU150" s="81">
        <v>0</v>
      </c>
      <c r="AV150" s="81">
        <v>0</v>
      </c>
      <c r="AW150" s="81">
        <v>0</v>
      </c>
      <c r="AX150" s="81">
        <v>0</v>
      </c>
      <c r="AY150" s="81">
        <v>0</v>
      </c>
      <c r="AZ150" s="81">
        <f t="shared" si="61"/>
        <v>0</v>
      </c>
      <c r="BA150" s="81">
        <v>0</v>
      </c>
      <c r="BB150" s="81">
        <v>0</v>
      </c>
      <c r="BC150" s="81">
        <v>0</v>
      </c>
    </row>
    <row r="151" spans="1:55" s="65" customFormat="1" ht="12" customHeight="1">
      <c r="A151" s="74" t="s">
        <v>490</v>
      </c>
      <c r="B151" s="126" t="s">
        <v>775</v>
      </c>
      <c r="C151" s="74" t="s">
        <v>776</v>
      </c>
      <c r="D151" s="81">
        <f t="shared" si="50"/>
        <v>2814</v>
      </c>
      <c r="E151" s="81">
        <f t="shared" si="51"/>
        <v>0</v>
      </c>
      <c r="F151" s="81">
        <v>0</v>
      </c>
      <c r="G151" s="81">
        <v>0</v>
      </c>
      <c r="H151" s="81">
        <f t="shared" si="52"/>
        <v>1793</v>
      </c>
      <c r="I151" s="81">
        <v>1793</v>
      </c>
      <c r="J151" s="81">
        <v>0</v>
      </c>
      <c r="K151" s="81">
        <f t="shared" si="53"/>
        <v>1021</v>
      </c>
      <c r="L151" s="81">
        <v>0</v>
      </c>
      <c r="M151" s="81">
        <v>1021</v>
      </c>
      <c r="N151" s="81">
        <f t="shared" si="54"/>
        <v>2814</v>
      </c>
      <c r="O151" s="81">
        <f t="shared" si="55"/>
        <v>1793</v>
      </c>
      <c r="P151" s="81">
        <v>1793</v>
      </c>
      <c r="Q151" s="81">
        <v>0</v>
      </c>
      <c r="R151" s="81">
        <v>0</v>
      </c>
      <c r="S151" s="81">
        <v>0</v>
      </c>
      <c r="T151" s="81">
        <v>0</v>
      </c>
      <c r="U151" s="81">
        <v>0</v>
      </c>
      <c r="V151" s="81">
        <f t="shared" si="56"/>
        <v>1021</v>
      </c>
      <c r="W151" s="81">
        <v>1021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1">
        <f t="shared" si="57"/>
        <v>0</v>
      </c>
      <c r="AD151" s="81">
        <v>0</v>
      </c>
      <c r="AE151" s="81">
        <v>0</v>
      </c>
      <c r="AF151" s="81">
        <f t="shared" si="58"/>
        <v>147</v>
      </c>
      <c r="AG151" s="81">
        <v>147</v>
      </c>
      <c r="AH151" s="81">
        <v>0</v>
      </c>
      <c r="AI151" s="81">
        <v>0</v>
      </c>
      <c r="AJ151" s="81">
        <f t="shared" si="59"/>
        <v>147</v>
      </c>
      <c r="AK151" s="81">
        <v>0</v>
      </c>
      <c r="AL151" s="81">
        <v>0</v>
      </c>
      <c r="AM151" s="81">
        <v>14</v>
      </c>
      <c r="AN151" s="81">
        <v>0</v>
      </c>
      <c r="AO151" s="81">
        <v>0</v>
      </c>
      <c r="AP151" s="81">
        <v>0</v>
      </c>
      <c r="AQ151" s="81">
        <v>133</v>
      </c>
      <c r="AR151" s="81">
        <v>0</v>
      </c>
      <c r="AS151" s="81">
        <v>0</v>
      </c>
      <c r="AT151" s="81">
        <f t="shared" si="60"/>
        <v>0</v>
      </c>
      <c r="AU151" s="81">
        <v>0</v>
      </c>
      <c r="AV151" s="81">
        <v>0</v>
      </c>
      <c r="AW151" s="81">
        <v>0</v>
      </c>
      <c r="AX151" s="81">
        <v>0</v>
      </c>
      <c r="AY151" s="81">
        <v>0</v>
      </c>
      <c r="AZ151" s="81">
        <f t="shared" si="61"/>
        <v>0</v>
      </c>
      <c r="BA151" s="81">
        <v>0</v>
      </c>
      <c r="BB151" s="81">
        <v>0</v>
      </c>
      <c r="BC151" s="81">
        <v>0</v>
      </c>
    </row>
    <row r="152" spans="1:55" s="65" customFormat="1" ht="12" customHeight="1">
      <c r="A152" s="74" t="s">
        <v>490</v>
      </c>
      <c r="B152" s="126" t="s">
        <v>777</v>
      </c>
      <c r="C152" s="74" t="s">
        <v>778</v>
      </c>
      <c r="D152" s="81">
        <f t="shared" si="50"/>
        <v>3619</v>
      </c>
      <c r="E152" s="81">
        <f t="shared" si="51"/>
        <v>0</v>
      </c>
      <c r="F152" s="81">
        <v>0</v>
      </c>
      <c r="G152" s="81">
        <v>0</v>
      </c>
      <c r="H152" s="81">
        <f t="shared" si="52"/>
        <v>1831</v>
      </c>
      <c r="I152" s="81">
        <v>1831</v>
      </c>
      <c r="J152" s="81">
        <v>0</v>
      </c>
      <c r="K152" s="81">
        <f t="shared" si="53"/>
        <v>1788</v>
      </c>
      <c r="L152" s="81">
        <v>0</v>
      </c>
      <c r="M152" s="81">
        <v>1788</v>
      </c>
      <c r="N152" s="81">
        <f t="shared" si="54"/>
        <v>3619</v>
      </c>
      <c r="O152" s="81">
        <f t="shared" si="55"/>
        <v>1831</v>
      </c>
      <c r="P152" s="81">
        <v>1831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1">
        <f t="shared" si="56"/>
        <v>1788</v>
      </c>
      <c r="W152" s="81">
        <v>1788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1">
        <f t="shared" si="57"/>
        <v>0</v>
      </c>
      <c r="AD152" s="81">
        <v>0</v>
      </c>
      <c r="AE152" s="81">
        <v>0</v>
      </c>
      <c r="AF152" s="81">
        <f t="shared" si="58"/>
        <v>150</v>
      </c>
      <c r="AG152" s="81">
        <v>150</v>
      </c>
      <c r="AH152" s="81">
        <v>0</v>
      </c>
      <c r="AI152" s="81">
        <v>0</v>
      </c>
      <c r="AJ152" s="81">
        <f t="shared" si="59"/>
        <v>150</v>
      </c>
      <c r="AK152" s="81">
        <v>0</v>
      </c>
      <c r="AL152" s="81">
        <v>0</v>
      </c>
      <c r="AM152" s="81">
        <v>15</v>
      </c>
      <c r="AN152" s="81">
        <v>0</v>
      </c>
      <c r="AO152" s="81">
        <v>0</v>
      </c>
      <c r="AP152" s="81">
        <v>0</v>
      </c>
      <c r="AQ152" s="81">
        <v>135</v>
      </c>
      <c r="AR152" s="81">
        <v>0</v>
      </c>
      <c r="AS152" s="81">
        <v>0</v>
      </c>
      <c r="AT152" s="81">
        <f t="shared" si="60"/>
        <v>0</v>
      </c>
      <c r="AU152" s="81">
        <v>0</v>
      </c>
      <c r="AV152" s="81">
        <v>0</v>
      </c>
      <c r="AW152" s="81">
        <v>0</v>
      </c>
      <c r="AX152" s="81">
        <v>0</v>
      </c>
      <c r="AY152" s="81">
        <v>0</v>
      </c>
      <c r="AZ152" s="81">
        <f t="shared" si="61"/>
        <v>0</v>
      </c>
      <c r="BA152" s="81">
        <v>0</v>
      </c>
      <c r="BB152" s="81">
        <v>0</v>
      </c>
      <c r="BC152" s="81">
        <v>0</v>
      </c>
    </row>
    <row r="153" spans="1:55" s="65" customFormat="1" ht="12" customHeight="1">
      <c r="A153" s="74" t="s">
        <v>490</v>
      </c>
      <c r="B153" s="126" t="s">
        <v>779</v>
      </c>
      <c r="C153" s="74" t="s">
        <v>780</v>
      </c>
      <c r="D153" s="81">
        <f t="shared" si="50"/>
        <v>2209</v>
      </c>
      <c r="E153" s="81">
        <f t="shared" si="51"/>
        <v>0</v>
      </c>
      <c r="F153" s="81">
        <v>0</v>
      </c>
      <c r="G153" s="81">
        <v>0</v>
      </c>
      <c r="H153" s="81">
        <f t="shared" si="52"/>
        <v>2209</v>
      </c>
      <c r="I153" s="81">
        <v>1344</v>
      </c>
      <c r="J153" s="81">
        <v>865</v>
      </c>
      <c r="K153" s="81">
        <f t="shared" si="53"/>
        <v>0</v>
      </c>
      <c r="L153" s="81">
        <v>0</v>
      </c>
      <c r="M153" s="81">
        <v>0</v>
      </c>
      <c r="N153" s="81">
        <f t="shared" si="54"/>
        <v>2209</v>
      </c>
      <c r="O153" s="81">
        <f t="shared" si="55"/>
        <v>1344</v>
      </c>
      <c r="P153" s="81">
        <v>1344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f t="shared" si="56"/>
        <v>865</v>
      </c>
      <c r="W153" s="81">
        <v>865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f t="shared" si="57"/>
        <v>0</v>
      </c>
      <c r="AD153" s="81">
        <v>0</v>
      </c>
      <c r="AE153" s="81">
        <v>0</v>
      </c>
      <c r="AF153" s="81">
        <f t="shared" si="58"/>
        <v>9</v>
      </c>
      <c r="AG153" s="81">
        <v>9</v>
      </c>
      <c r="AH153" s="81">
        <v>0</v>
      </c>
      <c r="AI153" s="81">
        <v>0</v>
      </c>
      <c r="AJ153" s="81">
        <f t="shared" si="59"/>
        <v>9</v>
      </c>
      <c r="AK153" s="81"/>
      <c r="AL153" s="81">
        <v>0</v>
      </c>
      <c r="AM153" s="81">
        <v>0</v>
      </c>
      <c r="AN153" s="81">
        <v>0</v>
      </c>
      <c r="AO153" s="81">
        <v>0</v>
      </c>
      <c r="AP153" s="81">
        <v>0</v>
      </c>
      <c r="AQ153" s="81">
        <v>0</v>
      </c>
      <c r="AR153" s="81">
        <v>9</v>
      </c>
      <c r="AS153" s="81">
        <v>0</v>
      </c>
      <c r="AT153" s="81">
        <f t="shared" si="60"/>
        <v>0</v>
      </c>
      <c r="AU153" s="81">
        <v>0</v>
      </c>
      <c r="AV153" s="81">
        <v>0</v>
      </c>
      <c r="AW153" s="81">
        <v>0</v>
      </c>
      <c r="AX153" s="81">
        <v>0</v>
      </c>
      <c r="AY153" s="81">
        <v>0</v>
      </c>
      <c r="AZ153" s="81">
        <f t="shared" si="61"/>
        <v>0</v>
      </c>
      <c r="BA153" s="81">
        <v>0</v>
      </c>
      <c r="BB153" s="81">
        <v>0</v>
      </c>
      <c r="BC153" s="81">
        <v>0</v>
      </c>
    </row>
    <row r="154" spans="1:55" s="65" customFormat="1" ht="12" customHeight="1">
      <c r="A154" s="74" t="s">
        <v>490</v>
      </c>
      <c r="B154" s="126" t="s">
        <v>781</v>
      </c>
      <c r="C154" s="74" t="s">
        <v>782</v>
      </c>
      <c r="D154" s="81">
        <f t="shared" si="50"/>
        <v>4647</v>
      </c>
      <c r="E154" s="81">
        <f t="shared" si="51"/>
        <v>0</v>
      </c>
      <c r="F154" s="81">
        <v>0</v>
      </c>
      <c r="G154" s="81">
        <v>0</v>
      </c>
      <c r="H154" s="81">
        <f t="shared" si="52"/>
        <v>4647</v>
      </c>
      <c r="I154" s="81">
        <v>3095</v>
      </c>
      <c r="J154" s="81">
        <v>1552</v>
      </c>
      <c r="K154" s="81">
        <f t="shared" si="53"/>
        <v>0</v>
      </c>
      <c r="L154" s="81">
        <v>0</v>
      </c>
      <c r="M154" s="81">
        <v>0</v>
      </c>
      <c r="N154" s="81">
        <f t="shared" si="54"/>
        <v>4647</v>
      </c>
      <c r="O154" s="81">
        <f t="shared" si="55"/>
        <v>3095</v>
      </c>
      <c r="P154" s="81">
        <v>3095</v>
      </c>
      <c r="Q154" s="81">
        <v>0</v>
      </c>
      <c r="R154" s="81">
        <v>0</v>
      </c>
      <c r="S154" s="81">
        <v>0</v>
      </c>
      <c r="T154" s="81">
        <v>0</v>
      </c>
      <c r="U154" s="81">
        <v>0</v>
      </c>
      <c r="V154" s="81">
        <f t="shared" si="56"/>
        <v>1552</v>
      </c>
      <c r="W154" s="81">
        <v>1552</v>
      </c>
      <c r="X154" s="81">
        <v>0</v>
      </c>
      <c r="Y154" s="81">
        <v>0</v>
      </c>
      <c r="Z154" s="81">
        <v>0</v>
      </c>
      <c r="AA154" s="81">
        <v>0</v>
      </c>
      <c r="AB154" s="81">
        <v>0</v>
      </c>
      <c r="AC154" s="81">
        <f t="shared" si="57"/>
        <v>0</v>
      </c>
      <c r="AD154" s="81">
        <v>0</v>
      </c>
      <c r="AE154" s="81">
        <v>0</v>
      </c>
      <c r="AF154" s="81">
        <f t="shared" si="58"/>
        <v>141</v>
      </c>
      <c r="AG154" s="81">
        <v>141</v>
      </c>
      <c r="AH154" s="81">
        <v>0</v>
      </c>
      <c r="AI154" s="81">
        <v>0</v>
      </c>
      <c r="AJ154" s="81">
        <f t="shared" si="59"/>
        <v>190</v>
      </c>
      <c r="AK154" s="81">
        <v>49</v>
      </c>
      <c r="AL154" s="81">
        <v>0</v>
      </c>
      <c r="AM154" s="81">
        <v>0</v>
      </c>
      <c r="AN154" s="81">
        <v>0</v>
      </c>
      <c r="AO154" s="81">
        <v>0</v>
      </c>
      <c r="AP154" s="81">
        <v>0</v>
      </c>
      <c r="AQ154" s="81">
        <v>0</v>
      </c>
      <c r="AR154" s="81">
        <v>141</v>
      </c>
      <c r="AS154" s="81">
        <v>0</v>
      </c>
      <c r="AT154" s="81">
        <f t="shared" si="60"/>
        <v>0</v>
      </c>
      <c r="AU154" s="81">
        <v>0</v>
      </c>
      <c r="AV154" s="81">
        <v>0</v>
      </c>
      <c r="AW154" s="81">
        <v>0</v>
      </c>
      <c r="AX154" s="81">
        <v>0</v>
      </c>
      <c r="AY154" s="81">
        <v>0</v>
      </c>
      <c r="AZ154" s="81">
        <f t="shared" si="61"/>
        <v>0</v>
      </c>
      <c r="BA154" s="81">
        <v>0</v>
      </c>
      <c r="BB154" s="81">
        <v>0</v>
      </c>
      <c r="BC154" s="81">
        <v>0</v>
      </c>
    </row>
    <row r="155" spans="1:55" s="65" customFormat="1" ht="12" customHeight="1">
      <c r="A155" s="74" t="s">
        <v>490</v>
      </c>
      <c r="B155" s="126" t="s">
        <v>783</v>
      </c>
      <c r="C155" s="74" t="s">
        <v>784</v>
      </c>
      <c r="D155" s="81">
        <f t="shared" si="50"/>
        <v>1561</v>
      </c>
      <c r="E155" s="81">
        <f t="shared" si="51"/>
        <v>0</v>
      </c>
      <c r="F155" s="81">
        <v>0</v>
      </c>
      <c r="G155" s="81">
        <v>0</v>
      </c>
      <c r="H155" s="81">
        <f t="shared" si="52"/>
        <v>1561</v>
      </c>
      <c r="I155" s="81">
        <v>1068</v>
      </c>
      <c r="J155" s="81">
        <v>493</v>
      </c>
      <c r="K155" s="81">
        <f t="shared" si="53"/>
        <v>0</v>
      </c>
      <c r="L155" s="81">
        <v>0</v>
      </c>
      <c r="M155" s="81">
        <v>0</v>
      </c>
      <c r="N155" s="81">
        <f t="shared" si="54"/>
        <v>1561</v>
      </c>
      <c r="O155" s="81">
        <f t="shared" si="55"/>
        <v>1068</v>
      </c>
      <c r="P155" s="81">
        <v>1068</v>
      </c>
      <c r="Q155" s="81">
        <v>0</v>
      </c>
      <c r="R155" s="81">
        <v>0</v>
      </c>
      <c r="S155" s="81">
        <v>0</v>
      </c>
      <c r="T155" s="81">
        <v>0</v>
      </c>
      <c r="U155" s="81">
        <v>0</v>
      </c>
      <c r="V155" s="81">
        <f t="shared" si="56"/>
        <v>493</v>
      </c>
      <c r="W155" s="81">
        <v>493</v>
      </c>
      <c r="X155" s="81">
        <v>0</v>
      </c>
      <c r="Y155" s="81">
        <v>0</v>
      </c>
      <c r="Z155" s="81">
        <v>0</v>
      </c>
      <c r="AA155" s="81">
        <v>0</v>
      </c>
      <c r="AB155" s="81">
        <v>0</v>
      </c>
      <c r="AC155" s="81">
        <f t="shared" si="57"/>
        <v>0</v>
      </c>
      <c r="AD155" s="81">
        <v>0</v>
      </c>
      <c r="AE155" s="81">
        <v>0</v>
      </c>
      <c r="AF155" s="81">
        <f t="shared" si="58"/>
        <v>47</v>
      </c>
      <c r="AG155" s="81">
        <v>47</v>
      </c>
      <c r="AH155" s="81">
        <v>0</v>
      </c>
      <c r="AI155" s="81">
        <v>0</v>
      </c>
      <c r="AJ155" s="81">
        <f t="shared" si="59"/>
        <v>64</v>
      </c>
      <c r="AK155" s="81">
        <v>17</v>
      </c>
      <c r="AL155" s="81">
        <v>0</v>
      </c>
      <c r="AM155" s="81">
        <v>0</v>
      </c>
      <c r="AN155" s="81">
        <v>0</v>
      </c>
      <c r="AO155" s="81">
        <v>0</v>
      </c>
      <c r="AP155" s="81">
        <v>0</v>
      </c>
      <c r="AQ155" s="81">
        <v>0</v>
      </c>
      <c r="AR155" s="81">
        <v>47</v>
      </c>
      <c r="AS155" s="81">
        <v>0</v>
      </c>
      <c r="AT155" s="81">
        <f t="shared" si="60"/>
        <v>0</v>
      </c>
      <c r="AU155" s="81">
        <v>0</v>
      </c>
      <c r="AV155" s="81">
        <v>0</v>
      </c>
      <c r="AW155" s="81">
        <v>0</v>
      </c>
      <c r="AX155" s="81">
        <v>0</v>
      </c>
      <c r="AY155" s="81">
        <v>0</v>
      </c>
      <c r="AZ155" s="81">
        <f t="shared" si="61"/>
        <v>0</v>
      </c>
      <c r="BA155" s="81">
        <v>0</v>
      </c>
      <c r="BB155" s="81">
        <v>0</v>
      </c>
      <c r="BC155" s="81">
        <v>0</v>
      </c>
    </row>
    <row r="156" spans="1:55" s="65" customFormat="1" ht="12" customHeight="1">
      <c r="A156" s="74" t="s">
        <v>490</v>
      </c>
      <c r="B156" s="126" t="s">
        <v>785</v>
      </c>
      <c r="C156" s="74" t="s">
        <v>786</v>
      </c>
      <c r="D156" s="81">
        <f t="shared" si="50"/>
        <v>3333</v>
      </c>
      <c r="E156" s="81">
        <f t="shared" si="51"/>
        <v>0</v>
      </c>
      <c r="F156" s="81">
        <v>0</v>
      </c>
      <c r="G156" s="81">
        <v>0</v>
      </c>
      <c r="H156" s="81">
        <f t="shared" si="52"/>
        <v>3333</v>
      </c>
      <c r="I156" s="81">
        <v>2887</v>
      </c>
      <c r="J156" s="81">
        <v>446</v>
      </c>
      <c r="K156" s="81">
        <f t="shared" si="53"/>
        <v>0</v>
      </c>
      <c r="L156" s="81">
        <v>0</v>
      </c>
      <c r="M156" s="81">
        <v>0</v>
      </c>
      <c r="N156" s="81">
        <f t="shared" si="54"/>
        <v>3333</v>
      </c>
      <c r="O156" s="81">
        <f t="shared" si="55"/>
        <v>2887</v>
      </c>
      <c r="P156" s="81">
        <v>2887</v>
      </c>
      <c r="Q156" s="81">
        <v>0</v>
      </c>
      <c r="R156" s="81">
        <v>0</v>
      </c>
      <c r="S156" s="81">
        <v>0</v>
      </c>
      <c r="T156" s="81">
        <v>0</v>
      </c>
      <c r="U156" s="81">
        <v>0</v>
      </c>
      <c r="V156" s="81">
        <f t="shared" si="56"/>
        <v>446</v>
      </c>
      <c r="W156" s="81">
        <v>446</v>
      </c>
      <c r="X156" s="81">
        <v>0</v>
      </c>
      <c r="Y156" s="81">
        <v>0</v>
      </c>
      <c r="Z156" s="81">
        <v>0</v>
      </c>
      <c r="AA156" s="81">
        <v>0</v>
      </c>
      <c r="AB156" s="81">
        <v>0</v>
      </c>
      <c r="AC156" s="81">
        <f t="shared" si="57"/>
        <v>0</v>
      </c>
      <c r="AD156" s="81">
        <v>0</v>
      </c>
      <c r="AE156" s="81">
        <v>0</v>
      </c>
      <c r="AF156" s="81">
        <f t="shared" si="58"/>
        <v>101</v>
      </c>
      <c r="AG156" s="81">
        <v>101</v>
      </c>
      <c r="AH156" s="81">
        <v>0</v>
      </c>
      <c r="AI156" s="81">
        <v>0</v>
      </c>
      <c r="AJ156" s="81">
        <f t="shared" si="59"/>
        <v>137</v>
      </c>
      <c r="AK156" s="81">
        <v>36</v>
      </c>
      <c r="AL156" s="81">
        <v>0</v>
      </c>
      <c r="AM156" s="81">
        <v>0</v>
      </c>
      <c r="AN156" s="81">
        <v>0</v>
      </c>
      <c r="AO156" s="81">
        <v>0</v>
      </c>
      <c r="AP156" s="81">
        <v>0</v>
      </c>
      <c r="AQ156" s="81">
        <v>0</v>
      </c>
      <c r="AR156" s="81">
        <v>101</v>
      </c>
      <c r="AS156" s="81">
        <v>0</v>
      </c>
      <c r="AT156" s="81">
        <f t="shared" si="60"/>
        <v>0</v>
      </c>
      <c r="AU156" s="81">
        <v>0</v>
      </c>
      <c r="AV156" s="81">
        <v>0</v>
      </c>
      <c r="AW156" s="81">
        <v>0</v>
      </c>
      <c r="AX156" s="81">
        <v>0</v>
      </c>
      <c r="AY156" s="81">
        <v>0</v>
      </c>
      <c r="AZ156" s="81">
        <f t="shared" si="61"/>
        <v>0</v>
      </c>
      <c r="BA156" s="81">
        <v>0</v>
      </c>
      <c r="BB156" s="81">
        <v>0</v>
      </c>
      <c r="BC156" s="81">
        <v>0</v>
      </c>
    </row>
    <row r="157" spans="1:55" s="65" customFormat="1" ht="12" customHeight="1">
      <c r="A157" s="74" t="s">
        <v>490</v>
      </c>
      <c r="B157" s="126" t="s">
        <v>787</v>
      </c>
      <c r="C157" s="74" t="s">
        <v>788</v>
      </c>
      <c r="D157" s="81">
        <f t="shared" si="50"/>
        <v>7348</v>
      </c>
      <c r="E157" s="81">
        <f t="shared" si="51"/>
        <v>0</v>
      </c>
      <c r="F157" s="81">
        <v>0</v>
      </c>
      <c r="G157" s="81">
        <v>0</v>
      </c>
      <c r="H157" s="81">
        <f t="shared" si="52"/>
        <v>7348</v>
      </c>
      <c r="I157" s="81">
        <v>5977</v>
      </c>
      <c r="J157" s="81">
        <v>1371</v>
      </c>
      <c r="K157" s="81">
        <f t="shared" si="53"/>
        <v>0</v>
      </c>
      <c r="L157" s="81">
        <v>0</v>
      </c>
      <c r="M157" s="81">
        <v>0</v>
      </c>
      <c r="N157" s="81">
        <f t="shared" si="54"/>
        <v>7348</v>
      </c>
      <c r="O157" s="81">
        <f t="shared" si="55"/>
        <v>5977</v>
      </c>
      <c r="P157" s="81">
        <v>5977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1">
        <f t="shared" si="56"/>
        <v>1371</v>
      </c>
      <c r="W157" s="81">
        <v>1371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f t="shared" si="57"/>
        <v>0</v>
      </c>
      <c r="AD157" s="81">
        <v>0</v>
      </c>
      <c r="AE157" s="81">
        <v>0</v>
      </c>
      <c r="AF157" s="81">
        <f t="shared" si="58"/>
        <v>29</v>
      </c>
      <c r="AG157" s="81">
        <v>29</v>
      </c>
      <c r="AH157" s="81">
        <v>0</v>
      </c>
      <c r="AI157" s="81">
        <v>0</v>
      </c>
      <c r="AJ157" s="81">
        <f t="shared" si="59"/>
        <v>29</v>
      </c>
      <c r="AK157" s="81">
        <v>0</v>
      </c>
      <c r="AL157" s="81">
        <v>0</v>
      </c>
      <c r="AM157" s="81">
        <v>0</v>
      </c>
      <c r="AN157" s="81">
        <v>0</v>
      </c>
      <c r="AO157" s="81">
        <v>0</v>
      </c>
      <c r="AP157" s="81">
        <v>0</v>
      </c>
      <c r="AQ157" s="81">
        <v>0</v>
      </c>
      <c r="AR157" s="81">
        <v>29</v>
      </c>
      <c r="AS157" s="81">
        <v>0</v>
      </c>
      <c r="AT157" s="81">
        <f t="shared" si="60"/>
        <v>0</v>
      </c>
      <c r="AU157" s="81">
        <v>0</v>
      </c>
      <c r="AV157" s="81">
        <v>0</v>
      </c>
      <c r="AW157" s="81">
        <v>0</v>
      </c>
      <c r="AX157" s="81">
        <v>0</v>
      </c>
      <c r="AY157" s="81">
        <v>0</v>
      </c>
      <c r="AZ157" s="81">
        <f t="shared" si="61"/>
        <v>0</v>
      </c>
      <c r="BA157" s="81">
        <v>0</v>
      </c>
      <c r="BB157" s="81">
        <v>0</v>
      </c>
      <c r="BC157" s="81">
        <v>0</v>
      </c>
    </row>
    <row r="158" spans="1:55" s="65" customFormat="1" ht="12" customHeight="1">
      <c r="A158" s="74" t="s">
        <v>490</v>
      </c>
      <c r="B158" s="126" t="s">
        <v>789</v>
      </c>
      <c r="C158" s="74" t="s">
        <v>790</v>
      </c>
      <c r="D158" s="81">
        <f t="shared" si="50"/>
        <v>7292</v>
      </c>
      <c r="E158" s="81">
        <f t="shared" si="51"/>
        <v>0</v>
      </c>
      <c r="F158" s="81">
        <v>0</v>
      </c>
      <c r="G158" s="81">
        <v>0</v>
      </c>
      <c r="H158" s="81">
        <f t="shared" si="52"/>
        <v>0</v>
      </c>
      <c r="I158" s="81">
        <v>0</v>
      </c>
      <c r="J158" s="81">
        <v>0</v>
      </c>
      <c r="K158" s="81">
        <f t="shared" si="53"/>
        <v>7292</v>
      </c>
      <c r="L158" s="81">
        <v>5328</v>
      </c>
      <c r="M158" s="81">
        <v>1964</v>
      </c>
      <c r="N158" s="81">
        <f t="shared" si="54"/>
        <v>7292</v>
      </c>
      <c r="O158" s="81">
        <f t="shared" si="55"/>
        <v>5328</v>
      </c>
      <c r="P158" s="81">
        <v>5328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1">
        <f t="shared" si="56"/>
        <v>1964</v>
      </c>
      <c r="W158" s="81">
        <v>1964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1">
        <f t="shared" si="57"/>
        <v>0</v>
      </c>
      <c r="AD158" s="81">
        <v>0</v>
      </c>
      <c r="AE158" s="81">
        <v>0</v>
      </c>
      <c r="AF158" s="81">
        <f t="shared" si="58"/>
        <v>82</v>
      </c>
      <c r="AG158" s="81">
        <v>82</v>
      </c>
      <c r="AH158" s="81">
        <v>0</v>
      </c>
      <c r="AI158" s="81">
        <v>0</v>
      </c>
      <c r="AJ158" s="81">
        <f t="shared" si="59"/>
        <v>81</v>
      </c>
      <c r="AK158" s="81">
        <v>0</v>
      </c>
      <c r="AL158" s="81">
        <v>0</v>
      </c>
      <c r="AM158" s="81">
        <v>0</v>
      </c>
      <c r="AN158" s="81">
        <v>0</v>
      </c>
      <c r="AO158" s="81">
        <v>0</v>
      </c>
      <c r="AP158" s="81">
        <v>0</v>
      </c>
      <c r="AQ158" s="81">
        <v>81</v>
      </c>
      <c r="AR158" s="81">
        <v>0</v>
      </c>
      <c r="AS158" s="81">
        <v>0</v>
      </c>
      <c r="AT158" s="81">
        <f t="shared" si="60"/>
        <v>1</v>
      </c>
      <c r="AU158" s="81">
        <v>1</v>
      </c>
      <c r="AV158" s="81">
        <v>0</v>
      </c>
      <c r="AW158" s="81">
        <v>0</v>
      </c>
      <c r="AX158" s="81">
        <v>0</v>
      </c>
      <c r="AY158" s="81">
        <v>0</v>
      </c>
      <c r="AZ158" s="81">
        <f t="shared" si="61"/>
        <v>0</v>
      </c>
      <c r="BA158" s="81">
        <v>0</v>
      </c>
      <c r="BB158" s="81">
        <v>0</v>
      </c>
      <c r="BC158" s="81">
        <v>0</v>
      </c>
    </row>
    <row r="159" spans="1:55" s="65" customFormat="1" ht="12" customHeight="1">
      <c r="A159" s="74" t="s">
        <v>490</v>
      </c>
      <c r="B159" s="126" t="s">
        <v>791</v>
      </c>
      <c r="C159" s="74" t="s">
        <v>792</v>
      </c>
      <c r="D159" s="81">
        <f t="shared" si="50"/>
        <v>2224</v>
      </c>
      <c r="E159" s="81">
        <f t="shared" si="51"/>
        <v>0</v>
      </c>
      <c r="F159" s="81">
        <v>0</v>
      </c>
      <c r="G159" s="81">
        <v>0</v>
      </c>
      <c r="H159" s="81">
        <f t="shared" si="52"/>
        <v>0</v>
      </c>
      <c r="I159" s="81">
        <v>0</v>
      </c>
      <c r="J159" s="81">
        <v>0</v>
      </c>
      <c r="K159" s="81">
        <f t="shared" si="53"/>
        <v>2224</v>
      </c>
      <c r="L159" s="81">
        <v>979</v>
      </c>
      <c r="M159" s="81">
        <v>1245</v>
      </c>
      <c r="N159" s="81">
        <f t="shared" si="54"/>
        <v>2224</v>
      </c>
      <c r="O159" s="81">
        <f t="shared" si="55"/>
        <v>979</v>
      </c>
      <c r="P159" s="81">
        <v>979</v>
      </c>
      <c r="Q159" s="81">
        <v>0</v>
      </c>
      <c r="R159" s="81">
        <v>0</v>
      </c>
      <c r="S159" s="81">
        <v>0</v>
      </c>
      <c r="T159" s="81">
        <v>0</v>
      </c>
      <c r="U159" s="81">
        <v>0</v>
      </c>
      <c r="V159" s="81">
        <f t="shared" si="56"/>
        <v>1245</v>
      </c>
      <c r="W159" s="81">
        <v>1245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f t="shared" si="57"/>
        <v>0</v>
      </c>
      <c r="AD159" s="81">
        <v>0</v>
      </c>
      <c r="AE159" s="81">
        <v>0</v>
      </c>
      <c r="AF159" s="81">
        <f t="shared" si="58"/>
        <v>0</v>
      </c>
      <c r="AG159" s="81">
        <v>0</v>
      </c>
      <c r="AH159" s="81">
        <v>0</v>
      </c>
      <c r="AI159" s="81">
        <v>0</v>
      </c>
      <c r="AJ159" s="81">
        <f t="shared" si="59"/>
        <v>0</v>
      </c>
      <c r="AK159" s="81">
        <v>0</v>
      </c>
      <c r="AL159" s="81">
        <v>0</v>
      </c>
      <c r="AM159" s="81">
        <v>0</v>
      </c>
      <c r="AN159" s="81">
        <v>0</v>
      </c>
      <c r="AO159" s="81">
        <v>0</v>
      </c>
      <c r="AP159" s="81">
        <v>0</v>
      </c>
      <c r="AQ159" s="81">
        <v>0</v>
      </c>
      <c r="AR159" s="81">
        <v>0</v>
      </c>
      <c r="AS159" s="81">
        <v>0</v>
      </c>
      <c r="AT159" s="81">
        <f t="shared" si="60"/>
        <v>0</v>
      </c>
      <c r="AU159" s="81">
        <v>0</v>
      </c>
      <c r="AV159" s="81">
        <v>0</v>
      </c>
      <c r="AW159" s="81">
        <v>0</v>
      </c>
      <c r="AX159" s="81">
        <v>0</v>
      </c>
      <c r="AY159" s="81">
        <v>0</v>
      </c>
      <c r="AZ159" s="81">
        <f t="shared" si="61"/>
        <v>0</v>
      </c>
      <c r="BA159" s="81">
        <v>0</v>
      </c>
      <c r="BB159" s="81">
        <v>0</v>
      </c>
      <c r="BC159" s="81">
        <v>0</v>
      </c>
    </row>
    <row r="160" spans="1:55" s="65" customFormat="1" ht="12" customHeight="1">
      <c r="A160" s="74" t="s">
        <v>490</v>
      </c>
      <c r="B160" s="126" t="s">
        <v>793</v>
      </c>
      <c r="C160" s="74" t="s">
        <v>794</v>
      </c>
      <c r="D160" s="81">
        <f t="shared" si="50"/>
        <v>1860</v>
      </c>
      <c r="E160" s="81">
        <f t="shared" si="51"/>
        <v>0</v>
      </c>
      <c r="F160" s="81">
        <v>0</v>
      </c>
      <c r="G160" s="81">
        <v>0</v>
      </c>
      <c r="H160" s="81">
        <f t="shared" si="52"/>
        <v>0</v>
      </c>
      <c r="I160" s="81">
        <v>0</v>
      </c>
      <c r="J160" s="81">
        <v>0</v>
      </c>
      <c r="K160" s="81">
        <f t="shared" si="53"/>
        <v>1860</v>
      </c>
      <c r="L160" s="81">
        <v>1174</v>
      </c>
      <c r="M160" s="81">
        <v>686</v>
      </c>
      <c r="N160" s="81">
        <f t="shared" si="54"/>
        <v>1860</v>
      </c>
      <c r="O160" s="81">
        <f t="shared" si="55"/>
        <v>1174</v>
      </c>
      <c r="P160" s="81">
        <v>1174</v>
      </c>
      <c r="Q160" s="81">
        <v>0</v>
      </c>
      <c r="R160" s="81">
        <v>0</v>
      </c>
      <c r="S160" s="81">
        <v>0</v>
      </c>
      <c r="T160" s="81">
        <v>0</v>
      </c>
      <c r="U160" s="81">
        <v>0</v>
      </c>
      <c r="V160" s="81">
        <f t="shared" si="56"/>
        <v>686</v>
      </c>
      <c r="W160" s="81">
        <v>686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1">
        <f t="shared" si="57"/>
        <v>0</v>
      </c>
      <c r="AD160" s="81">
        <v>0</v>
      </c>
      <c r="AE160" s="81">
        <v>0</v>
      </c>
      <c r="AF160" s="81">
        <f t="shared" si="58"/>
        <v>21</v>
      </c>
      <c r="AG160" s="81">
        <v>21</v>
      </c>
      <c r="AH160" s="81">
        <v>0</v>
      </c>
      <c r="AI160" s="81">
        <v>0</v>
      </c>
      <c r="AJ160" s="81">
        <f t="shared" si="59"/>
        <v>21</v>
      </c>
      <c r="AK160" s="81">
        <v>0</v>
      </c>
      <c r="AL160" s="81">
        <v>0</v>
      </c>
      <c r="AM160" s="81">
        <v>0</v>
      </c>
      <c r="AN160" s="81">
        <v>0</v>
      </c>
      <c r="AO160" s="81">
        <v>0</v>
      </c>
      <c r="AP160" s="81">
        <v>0</v>
      </c>
      <c r="AQ160" s="81">
        <v>21</v>
      </c>
      <c r="AR160" s="81">
        <v>0</v>
      </c>
      <c r="AS160" s="81">
        <v>0</v>
      </c>
      <c r="AT160" s="81">
        <f t="shared" si="60"/>
        <v>0</v>
      </c>
      <c r="AU160" s="81">
        <v>0</v>
      </c>
      <c r="AV160" s="81">
        <v>0</v>
      </c>
      <c r="AW160" s="81">
        <v>0</v>
      </c>
      <c r="AX160" s="81">
        <v>0</v>
      </c>
      <c r="AY160" s="81">
        <v>0</v>
      </c>
      <c r="AZ160" s="81">
        <f t="shared" si="61"/>
        <v>0</v>
      </c>
      <c r="BA160" s="81">
        <v>0</v>
      </c>
      <c r="BB160" s="81">
        <v>0</v>
      </c>
      <c r="BC160" s="81">
        <v>0</v>
      </c>
    </row>
    <row r="161" spans="1:55" s="65" customFormat="1" ht="12" customHeight="1">
      <c r="A161" s="74" t="s">
        <v>490</v>
      </c>
      <c r="B161" s="126" t="s">
        <v>795</v>
      </c>
      <c r="C161" s="74" t="s">
        <v>796</v>
      </c>
      <c r="D161" s="81">
        <f t="shared" si="50"/>
        <v>864</v>
      </c>
      <c r="E161" s="81">
        <f t="shared" si="51"/>
        <v>0</v>
      </c>
      <c r="F161" s="81">
        <v>0</v>
      </c>
      <c r="G161" s="81">
        <v>0</v>
      </c>
      <c r="H161" s="81">
        <f t="shared" si="52"/>
        <v>864</v>
      </c>
      <c r="I161" s="81">
        <v>737</v>
      </c>
      <c r="J161" s="81">
        <v>127</v>
      </c>
      <c r="K161" s="81">
        <f t="shared" si="53"/>
        <v>0</v>
      </c>
      <c r="L161" s="81">
        <v>0</v>
      </c>
      <c r="M161" s="81">
        <v>0</v>
      </c>
      <c r="N161" s="81">
        <f t="shared" si="54"/>
        <v>864</v>
      </c>
      <c r="O161" s="81">
        <f t="shared" si="55"/>
        <v>737</v>
      </c>
      <c r="P161" s="81">
        <v>737</v>
      </c>
      <c r="Q161" s="81">
        <v>0</v>
      </c>
      <c r="R161" s="81">
        <v>0</v>
      </c>
      <c r="S161" s="81">
        <v>0</v>
      </c>
      <c r="T161" s="81">
        <v>0</v>
      </c>
      <c r="U161" s="81">
        <v>0</v>
      </c>
      <c r="V161" s="81">
        <f t="shared" si="56"/>
        <v>127</v>
      </c>
      <c r="W161" s="81">
        <v>127</v>
      </c>
      <c r="X161" s="81"/>
      <c r="Y161" s="81">
        <v>0</v>
      </c>
      <c r="Z161" s="81">
        <v>0</v>
      </c>
      <c r="AA161" s="81">
        <v>0</v>
      </c>
      <c r="AB161" s="81">
        <v>0</v>
      </c>
      <c r="AC161" s="81">
        <f t="shared" si="57"/>
        <v>0</v>
      </c>
      <c r="AD161" s="81">
        <v>0</v>
      </c>
      <c r="AE161" s="81">
        <v>0</v>
      </c>
      <c r="AF161" s="81">
        <f t="shared" si="58"/>
        <v>10</v>
      </c>
      <c r="AG161" s="81">
        <v>10</v>
      </c>
      <c r="AH161" s="81">
        <v>0</v>
      </c>
      <c r="AI161" s="81">
        <v>0</v>
      </c>
      <c r="AJ161" s="81">
        <f t="shared" si="59"/>
        <v>10</v>
      </c>
      <c r="AK161" s="81">
        <v>0</v>
      </c>
      <c r="AL161" s="81">
        <v>0</v>
      </c>
      <c r="AM161" s="81">
        <v>0</v>
      </c>
      <c r="AN161" s="81">
        <v>0</v>
      </c>
      <c r="AO161" s="81">
        <v>0</v>
      </c>
      <c r="AP161" s="81">
        <v>0</v>
      </c>
      <c r="AQ161" s="81">
        <v>10</v>
      </c>
      <c r="AR161" s="81">
        <v>0</v>
      </c>
      <c r="AS161" s="81">
        <v>0</v>
      </c>
      <c r="AT161" s="81">
        <f t="shared" si="60"/>
        <v>0</v>
      </c>
      <c r="AU161" s="81">
        <v>0</v>
      </c>
      <c r="AV161" s="81">
        <v>0</v>
      </c>
      <c r="AW161" s="81">
        <v>0</v>
      </c>
      <c r="AX161" s="81">
        <v>0</v>
      </c>
      <c r="AY161" s="81">
        <v>0</v>
      </c>
      <c r="AZ161" s="81">
        <f t="shared" si="61"/>
        <v>0</v>
      </c>
      <c r="BA161" s="81">
        <v>0</v>
      </c>
      <c r="BB161" s="81">
        <v>0</v>
      </c>
      <c r="BC161" s="81">
        <v>0</v>
      </c>
    </row>
    <row r="162" spans="1:55" s="65" customFormat="1" ht="12" customHeight="1">
      <c r="A162" s="74" t="s">
        <v>490</v>
      </c>
      <c r="B162" s="126" t="s">
        <v>797</v>
      </c>
      <c r="C162" s="74" t="s">
        <v>798</v>
      </c>
      <c r="D162" s="81">
        <f t="shared" si="50"/>
        <v>2777</v>
      </c>
      <c r="E162" s="81">
        <f t="shared" si="51"/>
        <v>0</v>
      </c>
      <c r="F162" s="81">
        <v>0</v>
      </c>
      <c r="G162" s="81">
        <v>0</v>
      </c>
      <c r="H162" s="81">
        <f t="shared" si="52"/>
        <v>1200</v>
      </c>
      <c r="I162" s="81">
        <v>1200</v>
      </c>
      <c r="J162" s="81">
        <v>0</v>
      </c>
      <c r="K162" s="81">
        <f t="shared" si="53"/>
        <v>1577</v>
      </c>
      <c r="L162" s="81">
        <v>0</v>
      </c>
      <c r="M162" s="81">
        <v>1577</v>
      </c>
      <c r="N162" s="81">
        <f t="shared" si="54"/>
        <v>2777</v>
      </c>
      <c r="O162" s="81">
        <f t="shared" si="55"/>
        <v>1200</v>
      </c>
      <c r="P162" s="81">
        <v>1200</v>
      </c>
      <c r="Q162" s="81">
        <v>0</v>
      </c>
      <c r="R162" s="81">
        <v>0</v>
      </c>
      <c r="S162" s="81">
        <v>0</v>
      </c>
      <c r="T162" s="81">
        <v>0</v>
      </c>
      <c r="U162" s="81">
        <v>0</v>
      </c>
      <c r="V162" s="81">
        <f t="shared" si="56"/>
        <v>1577</v>
      </c>
      <c r="W162" s="81">
        <v>1577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1">
        <f t="shared" si="57"/>
        <v>0</v>
      </c>
      <c r="AD162" s="81">
        <v>0</v>
      </c>
      <c r="AE162" s="81">
        <v>0</v>
      </c>
      <c r="AF162" s="81">
        <f t="shared" si="58"/>
        <v>31</v>
      </c>
      <c r="AG162" s="81">
        <v>31</v>
      </c>
      <c r="AH162" s="81">
        <v>0</v>
      </c>
      <c r="AI162" s="81">
        <v>0</v>
      </c>
      <c r="AJ162" s="81">
        <f t="shared" si="59"/>
        <v>31</v>
      </c>
      <c r="AK162" s="81">
        <v>0</v>
      </c>
      <c r="AL162" s="81">
        <v>0</v>
      </c>
      <c r="AM162" s="81">
        <v>0</v>
      </c>
      <c r="AN162" s="81">
        <v>0</v>
      </c>
      <c r="AO162" s="81">
        <v>0</v>
      </c>
      <c r="AP162" s="81">
        <v>0</v>
      </c>
      <c r="AQ162" s="81">
        <v>0</v>
      </c>
      <c r="AR162" s="81">
        <v>31</v>
      </c>
      <c r="AS162" s="81">
        <v>0</v>
      </c>
      <c r="AT162" s="81">
        <f t="shared" si="60"/>
        <v>0</v>
      </c>
      <c r="AU162" s="81">
        <v>0</v>
      </c>
      <c r="AV162" s="81">
        <v>0</v>
      </c>
      <c r="AW162" s="81">
        <v>0</v>
      </c>
      <c r="AX162" s="81">
        <v>0</v>
      </c>
      <c r="AY162" s="81">
        <v>0</v>
      </c>
      <c r="AZ162" s="81">
        <f t="shared" si="61"/>
        <v>0</v>
      </c>
      <c r="BA162" s="81">
        <v>0</v>
      </c>
      <c r="BB162" s="81">
        <v>0</v>
      </c>
      <c r="BC162" s="81">
        <v>0</v>
      </c>
    </row>
    <row r="163" spans="1:55" s="65" customFormat="1" ht="12" customHeight="1">
      <c r="A163" s="74" t="s">
        <v>490</v>
      </c>
      <c r="B163" s="126" t="s">
        <v>799</v>
      </c>
      <c r="C163" s="74" t="s">
        <v>800</v>
      </c>
      <c r="D163" s="81">
        <f t="shared" si="50"/>
        <v>4073</v>
      </c>
      <c r="E163" s="81">
        <f t="shared" si="51"/>
        <v>0</v>
      </c>
      <c r="F163" s="81">
        <v>0</v>
      </c>
      <c r="G163" s="81">
        <v>0</v>
      </c>
      <c r="H163" s="81">
        <f t="shared" si="52"/>
        <v>2492</v>
      </c>
      <c r="I163" s="81">
        <v>2492</v>
      </c>
      <c r="J163" s="81">
        <v>0</v>
      </c>
      <c r="K163" s="81">
        <f t="shared" si="53"/>
        <v>1581</v>
      </c>
      <c r="L163" s="81">
        <v>0</v>
      </c>
      <c r="M163" s="81">
        <v>1581</v>
      </c>
      <c r="N163" s="81">
        <f t="shared" si="54"/>
        <v>4073</v>
      </c>
      <c r="O163" s="81">
        <f t="shared" si="55"/>
        <v>2492</v>
      </c>
      <c r="P163" s="81">
        <v>2492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f t="shared" si="56"/>
        <v>1581</v>
      </c>
      <c r="W163" s="81">
        <v>1581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f t="shared" si="57"/>
        <v>0</v>
      </c>
      <c r="AD163" s="81">
        <v>0</v>
      </c>
      <c r="AE163" s="81">
        <v>0</v>
      </c>
      <c r="AF163" s="81">
        <f t="shared" si="58"/>
        <v>45</v>
      </c>
      <c r="AG163" s="81">
        <v>45</v>
      </c>
      <c r="AH163" s="81">
        <v>0</v>
      </c>
      <c r="AI163" s="81">
        <v>0</v>
      </c>
      <c r="AJ163" s="81">
        <f t="shared" si="59"/>
        <v>45</v>
      </c>
      <c r="AK163" s="81">
        <v>0</v>
      </c>
      <c r="AL163" s="81">
        <v>0</v>
      </c>
      <c r="AM163" s="81">
        <v>0</v>
      </c>
      <c r="AN163" s="81">
        <v>0</v>
      </c>
      <c r="AO163" s="81">
        <v>0</v>
      </c>
      <c r="AP163" s="81">
        <v>0</v>
      </c>
      <c r="AQ163" s="81">
        <v>45</v>
      </c>
      <c r="AR163" s="81">
        <v>0</v>
      </c>
      <c r="AS163" s="81">
        <v>0</v>
      </c>
      <c r="AT163" s="81">
        <f t="shared" si="60"/>
        <v>0</v>
      </c>
      <c r="AU163" s="81">
        <v>0</v>
      </c>
      <c r="AV163" s="81">
        <v>0</v>
      </c>
      <c r="AW163" s="81">
        <v>0</v>
      </c>
      <c r="AX163" s="81">
        <v>0</v>
      </c>
      <c r="AY163" s="81">
        <v>0</v>
      </c>
      <c r="AZ163" s="81">
        <f t="shared" si="61"/>
        <v>0</v>
      </c>
      <c r="BA163" s="81">
        <v>0</v>
      </c>
      <c r="BB163" s="81">
        <v>0</v>
      </c>
      <c r="BC163" s="81">
        <v>0</v>
      </c>
    </row>
    <row r="164" spans="1:55" s="65" customFormat="1" ht="12" customHeight="1">
      <c r="A164" s="74" t="s">
        <v>490</v>
      </c>
      <c r="B164" s="126" t="s">
        <v>801</v>
      </c>
      <c r="C164" s="74" t="s">
        <v>802</v>
      </c>
      <c r="D164" s="81">
        <f t="shared" si="50"/>
        <v>4022</v>
      </c>
      <c r="E164" s="81">
        <f t="shared" si="51"/>
        <v>4022</v>
      </c>
      <c r="F164" s="81">
        <v>1364</v>
      </c>
      <c r="G164" s="81">
        <v>2658</v>
      </c>
      <c r="H164" s="81">
        <f t="shared" si="52"/>
        <v>0</v>
      </c>
      <c r="I164" s="81">
        <v>0</v>
      </c>
      <c r="J164" s="81">
        <v>0</v>
      </c>
      <c r="K164" s="81">
        <f t="shared" si="53"/>
        <v>0</v>
      </c>
      <c r="L164" s="81">
        <v>0</v>
      </c>
      <c r="M164" s="81">
        <v>0</v>
      </c>
      <c r="N164" s="81">
        <f t="shared" si="54"/>
        <v>4022</v>
      </c>
      <c r="O164" s="81">
        <f t="shared" si="55"/>
        <v>1364</v>
      </c>
      <c r="P164" s="81">
        <v>1364</v>
      </c>
      <c r="Q164" s="81">
        <v>0</v>
      </c>
      <c r="R164" s="81">
        <v>0</v>
      </c>
      <c r="S164" s="81">
        <v>0</v>
      </c>
      <c r="T164" s="81">
        <v>0</v>
      </c>
      <c r="U164" s="81">
        <v>0</v>
      </c>
      <c r="V164" s="81">
        <f t="shared" si="56"/>
        <v>2658</v>
      </c>
      <c r="W164" s="81">
        <v>2658</v>
      </c>
      <c r="X164" s="81">
        <v>0</v>
      </c>
      <c r="Y164" s="81">
        <v>0</v>
      </c>
      <c r="Z164" s="81">
        <v>0</v>
      </c>
      <c r="AA164" s="81">
        <v>0</v>
      </c>
      <c r="AB164" s="81">
        <v>0</v>
      </c>
      <c r="AC164" s="81">
        <f t="shared" si="57"/>
        <v>0</v>
      </c>
      <c r="AD164" s="81">
        <v>0</v>
      </c>
      <c r="AE164" s="81">
        <v>0</v>
      </c>
      <c r="AF164" s="81">
        <f t="shared" si="58"/>
        <v>45</v>
      </c>
      <c r="AG164" s="81">
        <v>45</v>
      </c>
      <c r="AH164" s="81">
        <v>0</v>
      </c>
      <c r="AI164" s="81">
        <v>0</v>
      </c>
      <c r="AJ164" s="81">
        <f t="shared" si="59"/>
        <v>44</v>
      </c>
      <c r="AK164" s="81">
        <v>0</v>
      </c>
      <c r="AL164" s="81">
        <v>0</v>
      </c>
      <c r="AM164" s="81">
        <v>0</v>
      </c>
      <c r="AN164" s="81">
        <v>0</v>
      </c>
      <c r="AO164" s="81">
        <v>0</v>
      </c>
      <c r="AP164" s="81">
        <v>0</v>
      </c>
      <c r="AQ164" s="81">
        <v>44</v>
      </c>
      <c r="AR164" s="81">
        <v>0</v>
      </c>
      <c r="AS164" s="81">
        <v>0</v>
      </c>
      <c r="AT164" s="81">
        <f t="shared" si="60"/>
        <v>0</v>
      </c>
      <c r="AU164" s="81">
        <v>0</v>
      </c>
      <c r="AV164" s="81">
        <v>0</v>
      </c>
      <c r="AW164" s="81">
        <v>0</v>
      </c>
      <c r="AX164" s="81">
        <v>0</v>
      </c>
      <c r="AY164" s="81">
        <v>0</v>
      </c>
      <c r="AZ164" s="81">
        <f t="shared" si="61"/>
        <v>0</v>
      </c>
      <c r="BA164" s="81">
        <v>0</v>
      </c>
      <c r="BB164" s="81">
        <v>0</v>
      </c>
      <c r="BC164" s="81">
        <v>0</v>
      </c>
    </row>
    <row r="165" spans="1:55" s="65" customFormat="1" ht="12" customHeight="1">
      <c r="A165" s="74" t="s">
        <v>490</v>
      </c>
      <c r="B165" s="126" t="s">
        <v>803</v>
      </c>
      <c r="C165" s="74" t="s">
        <v>804</v>
      </c>
      <c r="D165" s="81">
        <f t="shared" si="50"/>
        <v>1750</v>
      </c>
      <c r="E165" s="81">
        <f t="shared" si="51"/>
        <v>0</v>
      </c>
      <c r="F165" s="81">
        <v>0</v>
      </c>
      <c r="G165" s="81">
        <v>0</v>
      </c>
      <c r="H165" s="81">
        <f t="shared" si="52"/>
        <v>0</v>
      </c>
      <c r="I165" s="81">
        <v>0</v>
      </c>
      <c r="J165" s="81">
        <v>0</v>
      </c>
      <c r="K165" s="81">
        <f t="shared" si="53"/>
        <v>1750</v>
      </c>
      <c r="L165" s="81">
        <v>731</v>
      </c>
      <c r="M165" s="81">
        <v>1019</v>
      </c>
      <c r="N165" s="81">
        <f t="shared" si="54"/>
        <v>1750</v>
      </c>
      <c r="O165" s="81">
        <f t="shared" si="55"/>
        <v>731</v>
      </c>
      <c r="P165" s="81">
        <v>731</v>
      </c>
      <c r="Q165" s="81">
        <v>0</v>
      </c>
      <c r="R165" s="81">
        <v>0</v>
      </c>
      <c r="S165" s="81">
        <v>0</v>
      </c>
      <c r="T165" s="81">
        <v>0</v>
      </c>
      <c r="U165" s="81">
        <v>0</v>
      </c>
      <c r="V165" s="81">
        <f t="shared" si="56"/>
        <v>1019</v>
      </c>
      <c r="W165" s="81">
        <v>1019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1">
        <f t="shared" si="57"/>
        <v>0</v>
      </c>
      <c r="AD165" s="81">
        <v>0</v>
      </c>
      <c r="AE165" s="81">
        <v>0</v>
      </c>
      <c r="AF165" s="81">
        <f t="shared" si="58"/>
        <v>19</v>
      </c>
      <c r="AG165" s="81">
        <v>19</v>
      </c>
      <c r="AH165" s="81">
        <v>0</v>
      </c>
      <c r="AI165" s="81">
        <v>0</v>
      </c>
      <c r="AJ165" s="81">
        <f t="shared" si="59"/>
        <v>19</v>
      </c>
      <c r="AK165" s="81">
        <v>0</v>
      </c>
      <c r="AL165" s="81">
        <v>0</v>
      </c>
      <c r="AM165" s="81">
        <v>0</v>
      </c>
      <c r="AN165" s="81">
        <v>0</v>
      </c>
      <c r="AO165" s="81">
        <v>0</v>
      </c>
      <c r="AP165" s="81">
        <v>0</v>
      </c>
      <c r="AQ165" s="81">
        <v>19</v>
      </c>
      <c r="AR165" s="81">
        <v>0</v>
      </c>
      <c r="AS165" s="81">
        <v>0</v>
      </c>
      <c r="AT165" s="81">
        <f t="shared" si="60"/>
        <v>0</v>
      </c>
      <c r="AU165" s="81">
        <v>0</v>
      </c>
      <c r="AV165" s="81">
        <v>0</v>
      </c>
      <c r="AW165" s="81">
        <v>0</v>
      </c>
      <c r="AX165" s="81">
        <v>0</v>
      </c>
      <c r="AY165" s="81">
        <v>0</v>
      </c>
      <c r="AZ165" s="81">
        <f t="shared" si="61"/>
        <v>19</v>
      </c>
      <c r="BA165" s="81">
        <v>19</v>
      </c>
      <c r="BB165" s="81">
        <v>0</v>
      </c>
      <c r="BC165" s="81">
        <v>0</v>
      </c>
    </row>
    <row r="166" spans="1:55" s="65" customFormat="1" ht="12" customHeight="1">
      <c r="A166" s="74" t="s">
        <v>490</v>
      </c>
      <c r="B166" s="126" t="s">
        <v>805</v>
      </c>
      <c r="C166" s="74" t="s">
        <v>806</v>
      </c>
      <c r="D166" s="81">
        <f t="shared" si="50"/>
        <v>1044</v>
      </c>
      <c r="E166" s="81">
        <f t="shared" si="51"/>
        <v>0</v>
      </c>
      <c r="F166" s="81">
        <v>0</v>
      </c>
      <c r="G166" s="81">
        <v>0</v>
      </c>
      <c r="H166" s="81">
        <f t="shared" si="52"/>
        <v>498</v>
      </c>
      <c r="I166" s="81">
        <v>0</v>
      </c>
      <c r="J166" s="81">
        <v>498</v>
      </c>
      <c r="K166" s="81">
        <f t="shared" si="53"/>
        <v>546</v>
      </c>
      <c r="L166" s="81">
        <v>540</v>
      </c>
      <c r="M166" s="81">
        <v>6</v>
      </c>
      <c r="N166" s="81">
        <f t="shared" si="54"/>
        <v>1044</v>
      </c>
      <c r="O166" s="81">
        <f t="shared" si="55"/>
        <v>540</v>
      </c>
      <c r="P166" s="81">
        <v>540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f t="shared" si="56"/>
        <v>504</v>
      </c>
      <c r="W166" s="81">
        <v>504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1">
        <f t="shared" si="57"/>
        <v>0</v>
      </c>
      <c r="AD166" s="81">
        <v>0</v>
      </c>
      <c r="AE166" s="81">
        <v>0</v>
      </c>
      <c r="AF166" s="81">
        <f t="shared" si="58"/>
        <v>0</v>
      </c>
      <c r="AG166" s="81">
        <v>0</v>
      </c>
      <c r="AH166" s="81">
        <v>0</v>
      </c>
      <c r="AI166" s="81">
        <v>0</v>
      </c>
      <c r="AJ166" s="81">
        <f t="shared" si="59"/>
        <v>0</v>
      </c>
      <c r="AK166" s="81">
        <v>0</v>
      </c>
      <c r="AL166" s="81">
        <v>0</v>
      </c>
      <c r="AM166" s="81">
        <v>0</v>
      </c>
      <c r="AN166" s="81">
        <v>0</v>
      </c>
      <c r="AO166" s="81">
        <v>0</v>
      </c>
      <c r="AP166" s="81">
        <v>0</v>
      </c>
      <c r="AQ166" s="81">
        <v>0</v>
      </c>
      <c r="AR166" s="81">
        <v>0</v>
      </c>
      <c r="AS166" s="81">
        <v>0</v>
      </c>
      <c r="AT166" s="81">
        <f t="shared" si="60"/>
        <v>0</v>
      </c>
      <c r="AU166" s="81">
        <v>0</v>
      </c>
      <c r="AV166" s="81">
        <v>0</v>
      </c>
      <c r="AW166" s="81">
        <v>0</v>
      </c>
      <c r="AX166" s="81">
        <v>0</v>
      </c>
      <c r="AY166" s="81">
        <v>0</v>
      </c>
      <c r="AZ166" s="81">
        <f t="shared" si="61"/>
        <v>0</v>
      </c>
      <c r="BA166" s="81">
        <v>0</v>
      </c>
      <c r="BB166" s="81">
        <v>0</v>
      </c>
      <c r="BC166" s="81">
        <v>0</v>
      </c>
    </row>
    <row r="167" spans="1:55" s="65" customFormat="1" ht="12" customHeight="1">
      <c r="A167" s="74" t="s">
        <v>490</v>
      </c>
      <c r="B167" s="126" t="s">
        <v>807</v>
      </c>
      <c r="C167" s="74" t="s">
        <v>808</v>
      </c>
      <c r="D167" s="81">
        <f t="shared" si="50"/>
        <v>2123</v>
      </c>
      <c r="E167" s="81">
        <f t="shared" si="51"/>
        <v>0</v>
      </c>
      <c r="F167" s="81">
        <v>0</v>
      </c>
      <c r="G167" s="81">
        <v>0</v>
      </c>
      <c r="H167" s="81">
        <f t="shared" si="52"/>
        <v>0</v>
      </c>
      <c r="I167" s="81">
        <v>0</v>
      </c>
      <c r="J167" s="81">
        <v>0</v>
      </c>
      <c r="K167" s="81">
        <f t="shared" si="53"/>
        <v>2123</v>
      </c>
      <c r="L167" s="81">
        <v>1813</v>
      </c>
      <c r="M167" s="81">
        <v>310</v>
      </c>
      <c r="N167" s="81">
        <f t="shared" si="54"/>
        <v>2123</v>
      </c>
      <c r="O167" s="81">
        <f t="shared" si="55"/>
        <v>1813</v>
      </c>
      <c r="P167" s="81">
        <v>1813</v>
      </c>
      <c r="Q167" s="81">
        <v>0</v>
      </c>
      <c r="R167" s="81">
        <v>0</v>
      </c>
      <c r="S167" s="81">
        <v>0</v>
      </c>
      <c r="T167" s="81">
        <v>0</v>
      </c>
      <c r="U167" s="81">
        <v>0</v>
      </c>
      <c r="V167" s="81">
        <f t="shared" si="56"/>
        <v>310</v>
      </c>
      <c r="W167" s="81">
        <v>310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1">
        <f t="shared" si="57"/>
        <v>0</v>
      </c>
      <c r="AD167" s="81">
        <v>0</v>
      </c>
      <c r="AE167" s="81">
        <v>0</v>
      </c>
      <c r="AF167" s="81">
        <f t="shared" si="58"/>
        <v>0</v>
      </c>
      <c r="AG167" s="81">
        <v>0</v>
      </c>
      <c r="AH167" s="81">
        <v>0</v>
      </c>
      <c r="AI167" s="81">
        <v>0</v>
      </c>
      <c r="AJ167" s="81">
        <f t="shared" si="59"/>
        <v>24</v>
      </c>
      <c r="AK167" s="81">
        <v>0</v>
      </c>
      <c r="AL167" s="81">
        <v>24</v>
      </c>
      <c r="AM167" s="81">
        <v>0</v>
      </c>
      <c r="AN167" s="81">
        <v>0</v>
      </c>
      <c r="AO167" s="81">
        <v>0</v>
      </c>
      <c r="AP167" s="81">
        <v>0</v>
      </c>
      <c r="AQ167" s="81">
        <v>0</v>
      </c>
      <c r="AR167" s="81">
        <v>0</v>
      </c>
      <c r="AS167" s="81">
        <v>0</v>
      </c>
      <c r="AT167" s="81">
        <f t="shared" si="60"/>
        <v>0</v>
      </c>
      <c r="AU167" s="81">
        <v>0</v>
      </c>
      <c r="AV167" s="81">
        <v>0</v>
      </c>
      <c r="AW167" s="81">
        <v>0</v>
      </c>
      <c r="AX167" s="81">
        <v>0</v>
      </c>
      <c r="AY167" s="81">
        <v>0</v>
      </c>
      <c r="AZ167" s="81">
        <f t="shared" si="61"/>
        <v>0</v>
      </c>
      <c r="BA167" s="81">
        <v>0</v>
      </c>
      <c r="BB167" s="81">
        <v>0</v>
      </c>
      <c r="BC167" s="81">
        <v>0</v>
      </c>
    </row>
    <row r="168" spans="1:55" s="65" customFormat="1" ht="12" customHeight="1">
      <c r="A168" s="74" t="s">
        <v>490</v>
      </c>
      <c r="B168" s="126" t="s">
        <v>809</v>
      </c>
      <c r="C168" s="74" t="s">
        <v>810</v>
      </c>
      <c r="D168" s="81">
        <f aca="true" t="shared" si="62" ref="D168:D186">SUM(E168,+H168,+K168)</f>
        <v>2036</v>
      </c>
      <c r="E168" s="81">
        <f aca="true" t="shared" si="63" ref="E168:E186">SUM(F168:G168)</f>
        <v>0</v>
      </c>
      <c r="F168" s="81">
        <v>0</v>
      </c>
      <c r="G168" s="81">
        <v>0</v>
      </c>
      <c r="H168" s="81">
        <f aca="true" t="shared" si="64" ref="H168:H186">SUM(I168:J168)</f>
        <v>2036</v>
      </c>
      <c r="I168" s="81">
        <v>1488</v>
      </c>
      <c r="J168" s="81">
        <v>548</v>
      </c>
      <c r="K168" s="81">
        <f aca="true" t="shared" si="65" ref="K168:K186">SUM(L168:M168)</f>
        <v>0</v>
      </c>
      <c r="L168" s="81">
        <v>0</v>
      </c>
      <c r="M168" s="81">
        <v>0</v>
      </c>
      <c r="N168" s="81">
        <f aca="true" t="shared" si="66" ref="N168:N186">SUM(O168,+V168,+AC168)</f>
        <v>2036</v>
      </c>
      <c r="O168" s="81">
        <f aca="true" t="shared" si="67" ref="O168:O186">SUM(P168:U168)</f>
        <v>1488</v>
      </c>
      <c r="P168" s="81">
        <v>1488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1">
        <f aca="true" t="shared" si="68" ref="V168:V186">SUM(W168:AB168)</f>
        <v>548</v>
      </c>
      <c r="W168" s="81">
        <v>548</v>
      </c>
      <c r="X168" s="81">
        <v>0</v>
      </c>
      <c r="Y168" s="81">
        <v>0</v>
      </c>
      <c r="Z168" s="81">
        <v>0</v>
      </c>
      <c r="AA168" s="81">
        <v>0</v>
      </c>
      <c r="AB168" s="81">
        <v>0</v>
      </c>
      <c r="AC168" s="81">
        <f aca="true" t="shared" si="69" ref="AC168:AC186">SUM(AD168:AE168)</f>
        <v>0</v>
      </c>
      <c r="AD168" s="81">
        <v>0</v>
      </c>
      <c r="AE168" s="81">
        <v>0</v>
      </c>
      <c r="AF168" s="81">
        <f aca="true" t="shared" si="70" ref="AF168:AF186">SUM(AG168:AI168)</f>
        <v>23</v>
      </c>
      <c r="AG168" s="81">
        <v>23</v>
      </c>
      <c r="AH168" s="81">
        <v>0</v>
      </c>
      <c r="AI168" s="81">
        <v>0</v>
      </c>
      <c r="AJ168" s="81">
        <f aca="true" t="shared" si="71" ref="AJ168:AJ186">SUM(AK168:AS168)</f>
        <v>23</v>
      </c>
      <c r="AK168" s="81">
        <v>0</v>
      </c>
      <c r="AL168" s="81">
        <v>0</v>
      </c>
      <c r="AM168" s="81">
        <v>0</v>
      </c>
      <c r="AN168" s="81">
        <v>0</v>
      </c>
      <c r="AO168" s="81">
        <v>0</v>
      </c>
      <c r="AP168" s="81">
        <v>0</v>
      </c>
      <c r="AQ168" s="81">
        <v>23</v>
      </c>
      <c r="AR168" s="81">
        <v>0</v>
      </c>
      <c r="AS168" s="81">
        <v>0</v>
      </c>
      <c r="AT168" s="81">
        <f aca="true" t="shared" si="72" ref="AT168:AT186">SUM(AU168:AY168)</f>
        <v>0</v>
      </c>
      <c r="AU168" s="81">
        <v>0</v>
      </c>
      <c r="AV168" s="81">
        <v>0</v>
      </c>
      <c r="AW168" s="81">
        <v>0</v>
      </c>
      <c r="AX168" s="81">
        <v>0</v>
      </c>
      <c r="AY168" s="81">
        <v>0</v>
      </c>
      <c r="AZ168" s="81">
        <f aca="true" t="shared" si="73" ref="AZ168:AZ186">SUM(BA168:BC168)</f>
        <v>0</v>
      </c>
      <c r="BA168" s="81">
        <v>0</v>
      </c>
      <c r="BB168" s="81">
        <v>0</v>
      </c>
      <c r="BC168" s="81">
        <v>0</v>
      </c>
    </row>
    <row r="169" spans="1:55" s="65" customFormat="1" ht="12" customHeight="1">
      <c r="A169" s="74" t="s">
        <v>490</v>
      </c>
      <c r="B169" s="126" t="s">
        <v>811</v>
      </c>
      <c r="C169" s="74" t="s">
        <v>812</v>
      </c>
      <c r="D169" s="81">
        <f t="shared" si="62"/>
        <v>5124</v>
      </c>
      <c r="E169" s="81">
        <f t="shared" si="63"/>
        <v>0</v>
      </c>
      <c r="F169" s="81">
        <v>0</v>
      </c>
      <c r="G169" s="81">
        <v>0</v>
      </c>
      <c r="H169" s="81">
        <f t="shared" si="64"/>
        <v>0</v>
      </c>
      <c r="I169" s="81">
        <v>0</v>
      </c>
      <c r="J169" s="81">
        <v>0</v>
      </c>
      <c r="K169" s="81">
        <f t="shared" si="65"/>
        <v>5124</v>
      </c>
      <c r="L169" s="81">
        <v>3245</v>
      </c>
      <c r="M169" s="81">
        <v>1879</v>
      </c>
      <c r="N169" s="81">
        <f t="shared" si="66"/>
        <v>5124</v>
      </c>
      <c r="O169" s="81">
        <f t="shared" si="67"/>
        <v>3245</v>
      </c>
      <c r="P169" s="81">
        <v>3245</v>
      </c>
      <c r="Q169" s="81">
        <v>0</v>
      </c>
      <c r="R169" s="81">
        <v>0</v>
      </c>
      <c r="S169" s="81">
        <v>0</v>
      </c>
      <c r="T169" s="81">
        <v>0</v>
      </c>
      <c r="U169" s="81">
        <v>0</v>
      </c>
      <c r="V169" s="81">
        <f t="shared" si="68"/>
        <v>1879</v>
      </c>
      <c r="W169" s="81">
        <v>1879</v>
      </c>
      <c r="X169" s="81">
        <v>0</v>
      </c>
      <c r="Y169" s="81">
        <v>0</v>
      </c>
      <c r="Z169" s="81">
        <v>0</v>
      </c>
      <c r="AA169" s="81">
        <v>0</v>
      </c>
      <c r="AB169" s="81">
        <v>0</v>
      </c>
      <c r="AC169" s="81">
        <f t="shared" si="69"/>
        <v>0</v>
      </c>
      <c r="AD169" s="81">
        <v>0</v>
      </c>
      <c r="AE169" s="81">
        <v>0</v>
      </c>
      <c r="AF169" s="81">
        <f t="shared" si="70"/>
        <v>58</v>
      </c>
      <c r="AG169" s="81">
        <v>58</v>
      </c>
      <c r="AH169" s="81">
        <v>0</v>
      </c>
      <c r="AI169" s="81">
        <v>0</v>
      </c>
      <c r="AJ169" s="81">
        <f t="shared" si="71"/>
        <v>58</v>
      </c>
      <c r="AK169" s="81">
        <v>0</v>
      </c>
      <c r="AL169" s="81">
        <v>0</v>
      </c>
      <c r="AM169" s="81">
        <v>0</v>
      </c>
      <c r="AN169" s="81">
        <v>0</v>
      </c>
      <c r="AO169" s="81">
        <v>0</v>
      </c>
      <c r="AP169" s="81">
        <v>0</v>
      </c>
      <c r="AQ169" s="81">
        <v>57</v>
      </c>
      <c r="AR169" s="81">
        <v>1</v>
      </c>
      <c r="AS169" s="81">
        <v>0</v>
      </c>
      <c r="AT169" s="81">
        <f t="shared" si="72"/>
        <v>0</v>
      </c>
      <c r="AU169" s="81">
        <v>0</v>
      </c>
      <c r="AV169" s="81">
        <v>0</v>
      </c>
      <c r="AW169" s="81">
        <v>0</v>
      </c>
      <c r="AX169" s="81">
        <v>0</v>
      </c>
      <c r="AY169" s="81">
        <v>0</v>
      </c>
      <c r="AZ169" s="81">
        <f t="shared" si="73"/>
        <v>0</v>
      </c>
      <c r="BA169" s="81">
        <v>0</v>
      </c>
      <c r="BB169" s="81">
        <v>0</v>
      </c>
      <c r="BC169" s="81">
        <v>0</v>
      </c>
    </row>
    <row r="170" spans="1:55" s="65" customFormat="1" ht="12" customHeight="1">
      <c r="A170" s="74" t="s">
        <v>490</v>
      </c>
      <c r="B170" s="126" t="s">
        <v>813</v>
      </c>
      <c r="C170" s="74" t="s">
        <v>814</v>
      </c>
      <c r="D170" s="81">
        <f t="shared" si="62"/>
        <v>1505</v>
      </c>
      <c r="E170" s="81">
        <f t="shared" si="63"/>
        <v>0</v>
      </c>
      <c r="F170" s="81"/>
      <c r="G170" s="81">
        <v>0</v>
      </c>
      <c r="H170" s="81">
        <f t="shared" si="64"/>
        <v>0</v>
      </c>
      <c r="I170" s="81">
        <v>0</v>
      </c>
      <c r="J170" s="81">
        <v>0</v>
      </c>
      <c r="K170" s="81">
        <f t="shared" si="65"/>
        <v>1505</v>
      </c>
      <c r="L170" s="81">
        <v>1048</v>
      </c>
      <c r="M170" s="81">
        <v>457</v>
      </c>
      <c r="N170" s="81">
        <f t="shared" si="66"/>
        <v>1582</v>
      </c>
      <c r="O170" s="81">
        <f t="shared" si="67"/>
        <v>1090</v>
      </c>
      <c r="P170" s="81">
        <v>1090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f t="shared" si="68"/>
        <v>492</v>
      </c>
      <c r="W170" s="81">
        <v>492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f t="shared" si="69"/>
        <v>0</v>
      </c>
      <c r="AD170" s="81">
        <v>0</v>
      </c>
      <c r="AE170" s="81">
        <v>0</v>
      </c>
      <c r="AF170" s="81">
        <f t="shared" si="70"/>
        <v>17</v>
      </c>
      <c r="AG170" s="81">
        <v>17</v>
      </c>
      <c r="AH170" s="81">
        <v>0</v>
      </c>
      <c r="AI170" s="81">
        <v>0</v>
      </c>
      <c r="AJ170" s="81">
        <f t="shared" si="71"/>
        <v>17</v>
      </c>
      <c r="AK170" s="81">
        <v>0</v>
      </c>
      <c r="AL170" s="81">
        <v>0</v>
      </c>
      <c r="AM170" s="81">
        <v>0</v>
      </c>
      <c r="AN170" s="81">
        <v>0</v>
      </c>
      <c r="AO170" s="81">
        <v>0</v>
      </c>
      <c r="AP170" s="81">
        <v>0</v>
      </c>
      <c r="AQ170" s="81">
        <v>17</v>
      </c>
      <c r="AR170" s="81">
        <v>0</v>
      </c>
      <c r="AS170" s="81">
        <v>0</v>
      </c>
      <c r="AT170" s="81">
        <f t="shared" si="72"/>
        <v>0</v>
      </c>
      <c r="AU170" s="81">
        <v>0</v>
      </c>
      <c r="AV170" s="81">
        <v>0</v>
      </c>
      <c r="AW170" s="81">
        <v>0</v>
      </c>
      <c r="AX170" s="81">
        <v>0</v>
      </c>
      <c r="AY170" s="81">
        <v>0</v>
      </c>
      <c r="AZ170" s="81">
        <f t="shared" si="73"/>
        <v>0</v>
      </c>
      <c r="BA170" s="81">
        <v>0</v>
      </c>
      <c r="BB170" s="81">
        <v>0</v>
      </c>
      <c r="BC170" s="81">
        <v>0</v>
      </c>
    </row>
    <row r="171" spans="1:55" s="65" customFormat="1" ht="12" customHeight="1">
      <c r="A171" s="74" t="s">
        <v>490</v>
      </c>
      <c r="B171" s="126" t="s">
        <v>815</v>
      </c>
      <c r="C171" s="74" t="s">
        <v>816</v>
      </c>
      <c r="D171" s="81">
        <f t="shared" si="62"/>
        <v>1155</v>
      </c>
      <c r="E171" s="81">
        <f t="shared" si="63"/>
        <v>0</v>
      </c>
      <c r="F171" s="81">
        <v>0</v>
      </c>
      <c r="G171" s="81">
        <v>0</v>
      </c>
      <c r="H171" s="81">
        <f t="shared" si="64"/>
        <v>0</v>
      </c>
      <c r="I171" s="81">
        <v>0</v>
      </c>
      <c r="J171" s="81">
        <v>0</v>
      </c>
      <c r="K171" s="81">
        <f t="shared" si="65"/>
        <v>1155</v>
      </c>
      <c r="L171" s="81">
        <v>686</v>
      </c>
      <c r="M171" s="81">
        <v>469</v>
      </c>
      <c r="N171" s="81">
        <f t="shared" si="66"/>
        <v>1155</v>
      </c>
      <c r="O171" s="81">
        <f t="shared" si="67"/>
        <v>686</v>
      </c>
      <c r="P171" s="81">
        <v>686</v>
      </c>
      <c r="Q171" s="81">
        <v>0</v>
      </c>
      <c r="R171" s="81">
        <v>0</v>
      </c>
      <c r="S171" s="81">
        <v>0</v>
      </c>
      <c r="T171" s="81">
        <v>0</v>
      </c>
      <c r="U171" s="81">
        <v>0</v>
      </c>
      <c r="V171" s="81">
        <f t="shared" si="68"/>
        <v>469</v>
      </c>
      <c r="W171" s="81">
        <v>469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1">
        <f t="shared" si="69"/>
        <v>0</v>
      </c>
      <c r="AD171" s="81">
        <v>0</v>
      </c>
      <c r="AE171" s="81">
        <v>0</v>
      </c>
      <c r="AF171" s="81">
        <f t="shared" si="70"/>
        <v>0</v>
      </c>
      <c r="AG171" s="81">
        <v>0</v>
      </c>
      <c r="AH171" s="81">
        <v>0</v>
      </c>
      <c r="AI171" s="81">
        <v>0</v>
      </c>
      <c r="AJ171" s="81">
        <f t="shared" si="71"/>
        <v>0</v>
      </c>
      <c r="AK171" s="81">
        <v>0</v>
      </c>
      <c r="AL171" s="81">
        <v>0</v>
      </c>
      <c r="AM171" s="81">
        <v>0</v>
      </c>
      <c r="AN171" s="81">
        <v>0</v>
      </c>
      <c r="AO171" s="81">
        <v>0</v>
      </c>
      <c r="AP171" s="81">
        <v>0</v>
      </c>
      <c r="AQ171" s="81">
        <v>0</v>
      </c>
      <c r="AR171" s="81">
        <v>0</v>
      </c>
      <c r="AS171" s="81">
        <v>0</v>
      </c>
      <c r="AT171" s="81">
        <f t="shared" si="72"/>
        <v>0</v>
      </c>
      <c r="AU171" s="81">
        <v>0</v>
      </c>
      <c r="AV171" s="81">
        <v>0</v>
      </c>
      <c r="AW171" s="81">
        <v>0</v>
      </c>
      <c r="AX171" s="81">
        <v>0</v>
      </c>
      <c r="AY171" s="81">
        <v>0</v>
      </c>
      <c r="AZ171" s="81">
        <f t="shared" si="73"/>
        <v>0</v>
      </c>
      <c r="BA171" s="81">
        <v>0</v>
      </c>
      <c r="BB171" s="81">
        <v>0</v>
      </c>
      <c r="BC171" s="81">
        <v>0</v>
      </c>
    </row>
    <row r="172" spans="1:55" s="65" customFormat="1" ht="12" customHeight="1">
      <c r="A172" s="74" t="s">
        <v>490</v>
      </c>
      <c r="B172" s="126" t="s">
        <v>817</v>
      </c>
      <c r="C172" s="74" t="s">
        <v>818</v>
      </c>
      <c r="D172" s="81">
        <f t="shared" si="62"/>
        <v>2357</v>
      </c>
      <c r="E172" s="81">
        <f t="shared" si="63"/>
        <v>0</v>
      </c>
      <c r="F172" s="81">
        <v>0</v>
      </c>
      <c r="G172" s="81">
        <v>0</v>
      </c>
      <c r="H172" s="81">
        <f t="shared" si="64"/>
        <v>0</v>
      </c>
      <c r="I172" s="81">
        <v>0</v>
      </c>
      <c r="J172" s="81">
        <v>0</v>
      </c>
      <c r="K172" s="81">
        <f t="shared" si="65"/>
        <v>2357</v>
      </c>
      <c r="L172" s="81">
        <v>1526</v>
      </c>
      <c r="M172" s="81">
        <v>831</v>
      </c>
      <c r="N172" s="81">
        <f t="shared" si="66"/>
        <v>2357</v>
      </c>
      <c r="O172" s="81">
        <f t="shared" si="67"/>
        <v>1526</v>
      </c>
      <c r="P172" s="81">
        <v>1526</v>
      </c>
      <c r="Q172" s="81">
        <v>0</v>
      </c>
      <c r="R172" s="81">
        <v>0</v>
      </c>
      <c r="S172" s="81">
        <v>0</v>
      </c>
      <c r="T172" s="81">
        <v>0</v>
      </c>
      <c r="U172" s="81">
        <v>0</v>
      </c>
      <c r="V172" s="81">
        <f t="shared" si="68"/>
        <v>831</v>
      </c>
      <c r="W172" s="81">
        <v>28</v>
      </c>
      <c r="X172" s="81">
        <v>0</v>
      </c>
      <c r="Y172" s="81">
        <v>0</v>
      </c>
      <c r="Z172" s="81">
        <v>803</v>
      </c>
      <c r="AA172" s="81">
        <v>0</v>
      </c>
      <c r="AB172" s="81">
        <v>0</v>
      </c>
      <c r="AC172" s="81">
        <f t="shared" si="69"/>
        <v>0</v>
      </c>
      <c r="AD172" s="81">
        <v>0</v>
      </c>
      <c r="AE172" s="81">
        <v>0</v>
      </c>
      <c r="AF172" s="81">
        <f t="shared" si="70"/>
        <v>17</v>
      </c>
      <c r="AG172" s="81">
        <v>17</v>
      </c>
      <c r="AH172" s="81">
        <v>0</v>
      </c>
      <c r="AI172" s="81">
        <v>0</v>
      </c>
      <c r="AJ172" s="81">
        <f t="shared" si="71"/>
        <v>17</v>
      </c>
      <c r="AK172" s="81">
        <v>0</v>
      </c>
      <c r="AL172" s="81">
        <v>0</v>
      </c>
      <c r="AM172" s="81">
        <v>0</v>
      </c>
      <c r="AN172" s="81">
        <v>0</v>
      </c>
      <c r="AO172" s="81">
        <v>0</v>
      </c>
      <c r="AP172" s="81">
        <v>17</v>
      </c>
      <c r="AQ172" s="81">
        <v>0</v>
      </c>
      <c r="AR172" s="81">
        <v>0</v>
      </c>
      <c r="AS172" s="81">
        <v>0</v>
      </c>
      <c r="AT172" s="81">
        <f t="shared" si="72"/>
        <v>0</v>
      </c>
      <c r="AU172" s="81">
        <v>0</v>
      </c>
      <c r="AV172" s="81">
        <v>0</v>
      </c>
      <c r="AW172" s="81">
        <v>0</v>
      </c>
      <c r="AX172" s="81">
        <v>0</v>
      </c>
      <c r="AY172" s="81">
        <v>0</v>
      </c>
      <c r="AZ172" s="81">
        <f t="shared" si="73"/>
        <v>0</v>
      </c>
      <c r="BA172" s="81">
        <v>0</v>
      </c>
      <c r="BB172" s="81">
        <v>0</v>
      </c>
      <c r="BC172" s="81">
        <v>0</v>
      </c>
    </row>
    <row r="173" spans="1:55" s="65" customFormat="1" ht="12" customHeight="1">
      <c r="A173" s="74" t="s">
        <v>490</v>
      </c>
      <c r="B173" s="126" t="s">
        <v>819</v>
      </c>
      <c r="C173" s="74" t="s">
        <v>820</v>
      </c>
      <c r="D173" s="81">
        <f t="shared" si="62"/>
        <v>3500</v>
      </c>
      <c r="E173" s="81">
        <f t="shared" si="63"/>
        <v>0</v>
      </c>
      <c r="F173" s="81">
        <v>0</v>
      </c>
      <c r="G173" s="81">
        <v>0</v>
      </c>
      <c r="H173" s="81">
        <f t="shared" si="64"/>
        <v>0</v>
      </c>
      <c r="I173" s="81">
        <v>0</v>
      </c>
      <c r="J173" s="81">
        <v>0</v>
      </c>
      <c r="K173" s="81">
        <f t="shared" si="65"/>
        <v>3500</v>
      </c>
      <c r="L173" s="81">
        <v>3339</v>
      </c>
      <c r="M173" s="81">
        <v>161</v>
      </c>
      <c r="N173" s="81">
        <f t="shared" si="66"/>
        <v>3500</v>
      </c>
      <c r="O173" s="81">
        <f t="shared" si="67"/>
        <v>3339</v>
      </c>
      <c r="P173" s="81">
        <v>3339</v>
      </c>
      <c r="Q173" s="81">
        <v>0</v>
      </c>
      <c r="R173" s="81">
        <v>0</v>
      </c>
      <c r="S173" s="81">
        <v>0</v>
      </c>
      <c r="T173" s="81">
        <v>0</v>
      </c>
      <c r="U173" s="81">
        <v>0</v>
      </c>
      <c r="V173" s="81">
        <f t="shared" si="68"/>
        <v>161</v>
      </c>
      <c r="W173" s="81">
        <v>161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1">
        <f t="shared" si="69"/>
        <v>0</v>
      </c>
      <c r="AD173" s="81">
        <v>0</v>
      </c>
      <c r="AE173" s="81">
        <v>0</v>
      </c>
      <c r="AF173" s="81">
        <f t="shared" si="70"/>
        <v>39</v>
      </c>
      <c r="AG173" s="81">
        <v>39</v>
      </c>
      <c r="AH173" s="81">
        <v>0</v>
      </c>
      <c r="AI173" s="81">
        <v>0</v>
      </c>
      <c r="AJ173" s="81">
        <f t="shared" si="71"/>
        <v>39</v>
      </c>
      <c r="AK173" s="81">
        <v>0</v>
      </c>
      <c r="AL173" s="81">
        <v>0</v>
      </c>
      <c r="AM173" s="81">
        <v>0</v>
      </c>
      <c r="AN173" s="81">
        <v>0</v>
      </c>
      <c r="AO173" s="81">
        <v>0</v>
      </c>
      <c r="AP173" s="81"/>
      <c r="AQ173" s="81">
        <v>39</v>
      </c>
      <c r="AR173" s="81">
        <v>0</v>
      </c>
      <c r="AS173" s="81">
        <v>0</v>
      </c>
      <c r="AT173" s="81">
        <f t="shared" si="72"/>
        <v>0</v>
      </c>
      <c r="AU173" s="81">
        <v>0</v>
      </c>
      <c r="AV173" s="81">
        <v>0</v>
      </c>
      <c r="AW173" s="81">
        <v>0</v>
      </c>
      <c r="AX173" s="81">
        <v>0</v>
      </c>
      <c r="AY173" s="81">
        <v>0</v>
      </c>
      <c r="AZ173" s="81">
        <f t="shared" si="73"/>
        <v>0</v>
      </c>
      <c r="BA173" s="81">
        <v>0</v>
      </c>
      <c r="BB173" s="81">
        <v>0</v>
      </c>
      <c r="BC173" s="81">
        <v>0</v>
      </c>
    </row>
    <row r="174" spans="1:55" s="65" customFormat="1" ht="12" customHeight="1">
      <c r="A174" s="74" t="s">
        <v>490</v>
      </c>
      <c r="B174" s="126" t="s">
        <v>821</v>
      </c>
      <c r="C174" s="74" t="s">
        <v>822</v>
      </c>
      <c r="D174" s="81">
        <f t="shared" si="62"/>
        <v>585</v>
      </c>
      <c r="E174" s="81">
        <f t="shared" si="63"/>
        <v>0</v>
      </c>
      <c r="F174" s="81">
        <v>0</v>
      </c>
      <c r="G174" s="81">
        <v>0</v>
      </c>
      <c r="H174" s="81">
        <f t="shared" si="64"/>
        <v>0</v>
      </c>
      <c r="I174" s="81">
        <v>0</v>
      </c>
      <c r="J174" s="81">
        <v>0</v>
      </c>
      <c r="K174" s="81">
        <f t="shared" si="65"/>
        <v>585</v>
      </c>
      <c r="L174" s="81">
        <v>531</v>
      </c>
      <c r="M174" s="81">
        <v>54</v>
      </c>
      <c r="N174" s="81">
        <f t="shared" si="66"/>
        <v>585</v>
      </c>
      <c r="O174" s="81">
        <f t="shared" si="67"/>
        <v>531</v>
      </c>
      <c r="P174" s="81">
        <v>531</v>
      </c>
      <c r="Q174" s="81">
        <v>0</v>
      </c>
      <c r="R174" s="81">
        <v>0</v>
      </c>
      <c r="S174" s="81">
        <v>0</v>
      </c>
      <c r="T174" s="81">
        <v>0</v>
      </c>
      <c r="U174" s="81">
        <v>0</v>
      </c>
      <c r="V174" s="81">
        <f t="shared" si="68"/>
        <v>54</v>
      </c>
      <c r="W174" s="81">
        <v>54</v>
      </c>
      <c r="X174" s="81">
        <v>0</v>
      </c>
      <c r="Y174" s="81">
        <v>0</v>
      </c>
      <c r="Z174" s="81">
        <v>0</v>
      </c>
      <c r="AA174" s="81">
        <v>0</v>
      </c>
      <c r="AB174" s="81">
        <v>0</v>
      </c>
      <c r="AC174" s="81">
        <f t="shared" si="69"/>
        <v>0</v>
      </c>
      <c r="AD174" s="81">
        <v>0</v>
      </c>
      <c r="AE174" s="81">
        <v>0</v>
      </c>
      <c r="AF174" s="81">
        <f t="shared" si="70"/>
        <v>6</v>
      </c>
      <c r="AG174" s="81">
        <v>6</v>
      </c>
      <c r="AH174" s="81">
        <v>0</v>
      </c>
      <c r="AI174" s="81">
        <v>0</v>
      </c>
      <c r="AJ174" s="81">
        <f t="shared" si="71"/>
        <v>6</v>
      </c>
      <c r="AK174" s="81">
        <v>0</v>
      </c>
      <c r="AL174" s="81">
        <v>0</v>
      </c>
      <c r="AM174" s="81">
        <v>0</v>
      </c>
      <c r="AN174" s="81">
        <v>6</v>
      </c>
      <c r="AO174" s="81">
        <v>0</v>
      </c>
      <c r="AP174" s="81">
        <v>0</v>
      </c>
      <c r="AQ174" s="81">
        <v>0</v>
      </c>
      <c r="AR174" s="81">
        <v>0</v>
      </c>
      <c r="AS174" s="81">
        <v>0</v>
      </c>
      <c r="AT174" s="81">
        <f t="shared" si="72"/>
        <v>0</v>
      </c>
      <c r="AU174" s="81">
        <v>0</v>
      </c>
      <c r="AV174" s="81">
        <v>0</v>
      </c>
      <c r="AW174" s="81">
        <v>0</v>
      </c>
      <c r="AX174" s="81">
        <v>0</v>
      </c>
      <c r="AY174" s="81">
        <v>0</v>
      </c>
      <c r="AZ174" s="81">
        <f t="shared" si="73"/>
        <v>0</v>
      </c>
      <c r="BA174" s="81">
        <v>0</v>
      </c>
      <c r="BB174" s="81">
        <v>0</v>
      </c>
      <c r="BC174" s="81">
        <v>0</v>
      </c>
    </row>
    <row r="175" spans="1:55" s="65" customFormat="1" ht="12" customHeight="1">
      <c r="A175" s="74" t="s">
        <v>490</v>
      </c>
      <c r="B175" s="126" t="s">
        <v>823</v>
      </c>
      <c r="C175" s="74" t="s">
        <v>824</v>
      </c>
      <c r="D175" s="81">
        <f t="shared" si="62"/>
        <v>1904</v>
      </c>
      <c r="E175" s="81">
        <f t="shared" si="63"/>
        <v>0</v>
      </c>
      <c r="F175" s="81">
        <v>0</v>
      </c>
      <c r="G175" s="81">
        <v>0</v>
      </c>
      <c r="H175" s="81">
        <f t="shared" si="64"/>
        <v>0</v>
      </c>
      <c r="I175" s="81">
        <v>0</v>
      </c>
      <c r="J175" s="81">
        <v>0</v>
      </c>
      <c r="K175" s="81">
        <f t="shared" si="65"/>
        <v>1904</v>
      </c>
      <c r="L175" s="81">
        <v>947</v>
      </c>
      <c r="M175" s="81">
        <v>957</v>
      </c>
      <c r="N175" s="81">
        <f t="shared" si="66"/>
        <v>1904</v>
      </c>
      <c r="O175" s="81">
        <f t="shared" si="67"/>
        <v>947</v>
      </c>
      <c r="P175" s="81">
        <v>947</v>
      </c>
      <c r="Q175" s="81">
        <v>0</v>
      </c>
      <c r="R175" s="81">
        <v>0</v>
      </c>
      <c r="S175" s="81">
        <v>0</v>
      </c>
      <c r="T175" s="81">
        <v>0</v>
      </c>
      <c r="U175" s="81">
        <v>0</v>
      </c>
      <c r="V175" s="81">
        <f t="shared" si="68"/>
        <v>957</v>
      </c>
      <c r="W175" s="81">
        <v>186</v>
      </c>
      <c r="X175" s="81">
        <v>0</v>
      </c>
      <c r="Y175" s="81">
        <v>0</v>
      </c>
      <c r="Z175" s="81">
        <v>771</v>
      </c>
      <c r="AA175" s="81">
        <v>0</v>
      </c>
      <c r="AB175" s="81">
        <v>0</v>
      </c>
      <c r="AC175" s="81">
        <f t="shared" si="69"/>
        <v>0</v>
      </c>
      <c r="AD175" s="81">
        <v>0</v>
      </c>
      <c r="AE175" s="81">
        <v>0</v>
      </c>
      <c r="AF175" s="81">
        <f t="shared" si="70"/>
        <v>13</v>
      </c>
      <c r="AG175" s="81">
        <v>13</v>
      </c>
      <c r="AH175" s="81">
        <v>0</v>
      </c>
      <c r="AI175" s="81">
        <v>0</v>
      </c>
      <c r="AJ175" s="81">
        <f t="shared" si="71"/>
        <v>13</v>
      </c>
      <c r="AK175" s="81">
        <v>0</v>
      </c>
      <c r="AL175" s="81">
        <v>0</v>
      </c>
      <c r="AM175" s="81">
        <v>0</v>
      </c>
      <c r="AN175" s="81">
        <v>0</v>
      </c>
      <c r="AO175" s="81">
        <v>0</v>
      </c>
      <c r="AP175" s="81">
        <v>0</v>
      </c>
      <c r="AQ175" s="81">
        <v>13</v>
      </c>
      <c r="AR175" s="81">
        <v>0</v>
      </c>
      <c r="AS175" s="81">
        <v>0</v>
      </c>
      <c r="AT175" s="81">
        <f t="shared" si="72"/>
        <v>0</v>
      </c>
      <c r="AU175" s="81">
        <v>0</v>
      </c>
      <c r="AV175" s="81">
        <v>0</v>
      </c>
      <c r="AW175" s="81">
        <v>0</v>
      </c>
      <c r="AX175" s="81">
        <v>0</v>
      </c>
      <c r="AY175" s="81">
        <v>0</v>
      </c>
      <c r="AZ175" s="81">
        <f t="shared" si="73"/>
        <v>0</v>
      </c>
      <c r="BA175" s="81">
        <v>0</v>
      </c>
      <c r="BB175" s="81">
        <v>0</v>
      </c>
      <c r="BC175" s="81">
        <v>0</v>
      </c>
    </row>
    <row r="176" spans="1:55" s="65" customFormat="1" ht="12" customHeight="1">
      <c r="A176" s="74" t="s">
        <v>490</v>
      </c>
      <c r="B176" s="126" t="s">
        <v>825</v>
      </c>
      <c r="C176" s="74" t="s">
        <v>826</v>
      </c>
      <c r="D176" s="81">
        <f t="shared" si="62"/>
        <v>4886</v>
      </c>
      <c r="E176" s="81">
        <f t="shared" si="63"/>
        <v>0</v>
      </c>
      <c r="F176" s="81">
        <v>0</v>
      </c>
      <c r="G176" s="81">
        <v>0</v>
      </c>
      <c r="H176" s="81">
        <f t="shared" si="64"/>
        <v>4311</v>
      </c>
      <c r="I176" s="81">
        <v>4311</v>
      </c>
      <c r="J176" s="81">
        <v>0</v>
      </c>
      <c r="K176" s="81">
        <f t="shared" si="65"/>
        <v>575</v>
      </c>
      <c r="L176" s="81">
        <v>0</v>
      </c>
      <c r="M176" s="81">
        <v>575</v>
      </c>
      <c r="N176" s="81">
        <f t="shared" si="66"/>
        <v>4886</v>
      </c>
      <c r="O176" s="81">
        <f t="shared" si="67"/>
        <v>4311</v>
      </c>
      <c r="P176" s="81">
        <v>4311</v>
      </c>
      <c r="Q176" s="81">
        <v>0</v>
      </c>
      <c r="R176" s="81">
        <v>0</v>
      </c>
      <c r="S176" s="81">
        <v>0</v>
      </c>
      <c r="T176" s="81">
        <v>0</v>
      </c>
      <c r="U176" s="81">
        <v>0</v>
      </c>
      <c r="V176" s="81">
        <f t="shared" si="68"/>
        <v>575</v>
      </c>
      <c r="W176" s="81">
        <v>575</v>
      </c>
      <c r="X176" s="81">
        <v>0</v>
      </c>
      <c r="Y176" s="81">
        <v>0</v>
      </c>
      <c r="Z176" s="81">
        <v>0</v>
      </c>
      <c r="AA176" s="81">
        <v>0</v>
      </c>
      <c r="AB176" s="81">
        <v>0</v>
      </c>
      <c r="AC176" s="81">
        <f t="shared" si="69"/>
        <v>0</v>
      </c>
      <c r="AD176" s="81">
        <v>0</v>
      </c>
      <c r="AE176" s="81">
        <v>0</v>
      </c>
      <c r="AF176" s="81">
        <f t="shared" si="70"/>
        <v>16</v>
      </c>
      <c r="AG176" s="81">
        <v>16</v>
      </c>
      <c r="AH176" s="81">
        <v>0</v>
      </c>
      <c r="AI176" s="81">
        <v>0</v>
      </c>
      <c r="AJ176" s="81">
        <f t="shared" si="71"/>
        <v>16</v>
      </c>
      <c r="AK176" s="81">
        <v>0</v>
      </c>
      <c r="AL176" s="81">
        <v>0</v>
      </c>
      <c r="AM176" s="81">
        <v>0</v>
      </c>
      <c r="AN176" s="81">
        <v>0</v>
      </c>
      <c r="AO176" s="81">
        <v>0</v>
      </c>
      <c r="AP176" s="81">
        <v>0</v>
      </c>
      <c r="AQ176" s="81">
        <v>0</v>
      </c>
      <c r="AR176" s="81">
        <v>0</v>
      </c>
      <c r="AS176" s="81">
        <v>16</v>
      </c>
      <c r="AT176" s="81">
        <f t="shared" si="72"/>
        <v>0</v>
      </c>
      <c r="AU176" s="81">
        <v>0</v>
      </c>
      <c r="AV176" s="81">
        <v>0</v>
      </c>
      <c r="AW176" s="81">
        <v>0</v>
      </c>
      <c r="AX176" s="81">
        <v>0</v>
      </c>
      <c r="AY176" s="81">
        <v>0</v>
      </c>
      <c r="AZ176" s="81">
        <f t="shared" si="73"/>
        <v>0</v>
      </c>
      <c r="BA176" s="81">
        <v>0</v>
      </c>
      <c r="BB176" s="81">
        <v>0</v>
      </c>
      <c r="BC176" s="81">
        <v>0</v>
      </c>
    </row>
    <row r="177" spans="1:55" s="65" customFormat="1" ht="12" customHeight="1">
      <c r="A177" s="74" t="s">
        <v>490</v>
      </c>
      <c r="B177" s="126" t="s">
        <v>827</v>
      </c>
      <c r="C177" s="74" t="s">
        <v>828</v>
      </c>
      <c r="D177" s="81">
        <f t="shared" si="62"/>
        <v>5999</v>
      </c>
      <c r="E177" s="81">
        <f t="shared" si="63"/>
        <v>0</v>
      </c>
      <c r="F177" s="81">
        <v>0</v>
      </c>
      <c r="G177" s="81">
        <v>0</v>
      </c>
      <c r="H177" s="81">
        <f t="shared" si="64"/>
        <v>5999</v>
      </c>
      <c r="I177" s="81">
        <v>5394</v>
      </c>
      <c r="J177" s="81">
        <v>605</v>
      </c>
      <c r="K177" s="81">
        <f t="shared" si="65"/>
        <v>0</v>
      </c>
      <c r="L177" s="81">
        <v>0</v>
      </c>
      <c r="M177" s="81">
        <v>0</v>
      </c>
      <c r="N177" s="81">
        <f t="shared" si="66"/>
        <v>5999</v>
      </c>
      <c r="O177" s="81">
        <f t="shared" si="67"/>
        <v>5394</v>
      </c>
      <c r="P177" s="81">
        <v>5394</v>
      </c>
      <c r="Q177" s="81">
        <v>0</v>
      </c>
      <c r="R177" s="81">
        <v>0</v>
      </c>
      <c r="S177" s="81">
        <v>0</v>
      </c>
      <c r="T177" s="81">
        <v>0</v>
      </c>
      <c r="U177" s="81">
        <v>0</v>
      </c>
      <c r="V177" s="81">
        <f t="shared" si="68"/>
        <v>605</v>
      </c>
      <c r="W177" s="81">
        <v>605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1">
        <f t="shared" si="69"/>
        <v>0</v>
      </c>
      <c r="AD177" s="81">
        <v>0</v>
      </c>
      <c r="AE177" s="81">
        <v>0</v>
      </c>
      <c r="AF177" s="81">
        <f t="shared" si="70"/>
        <v>0</v>
      </c>
      <c r="AG177" s="81">
        <v>0</v>
      </c>
      <c r="AH177" s="81">
        <v>0</v>
      </c>
      <c r="AI177" s="81">
        <v>0</v>
      </c>
      <c r="AJ177" s="81">
        <f t="shared" si="71"/>
        <v>0</v>
      </c>
      <c r="AK177" s="81">
        <v>0</v>
      </c>
      <c r="AL177" s="81">
        <v>0</v>
      </c>
      <c r="AM177" s="81">
        <v>0</v>
      </c>
      <c r="AN177" s="81">
        <v>0</v>
      </c>
      <c r="AO177" s="81">
        <v>0</v>
      </c>
      <c r="AP177" s="81">
        <v>0</v>
      </c>
      <c r="AQ177" s="81">
        <v>0</v>
      </c>
      <c r="AR177" s="81">
        <v>0</v>
      </c>
      <c r="AS177" s="81">
        <v>0</v>
      </c>
      <c r="AT177" s="81">
        <f t="shared" si="72"/>
        <v>0</v>
      </c>
      <c r="AU177" s="81">
        <v>0</v>
      </c>
      <c r="AV177" s="81">
        <v>0</v>
      </c>
      <c r="AW177" s="81">
        <v>0</v>
      </c>
      <c r="AX177" s="81">
        <v>0</v>
      </c>
      <c r="AY177" s="81">
        <v>0</v>
      </c>
      <c r="AZ177" s="81">
        <f t="shared" si="73"/>
        <v>0</v>
      </c>
      <c r="BA177" s="81">
        <v>0</v>
      </c>
      <c r="BB177" s="81">
        <v>0</v>
      </c>
      <c r="BC177" s="81">
        <v>0</v>
      </c>
    </row>
    <row r="178" spans="1:55" s="65" customFormat="1" ht="12" customHeight="1">
      <c r="A178" s="74" t="s">
        <v>490</v>
      </c>
      <c r="B178" s="126" t="s">
        <v>829</v>
      </c>
      <c r="C178" s="74" t="s">
        <v>830</v>
      </c>
      <c r="D178" s="81">
        <f t="shared" si="62"/>
        <v>2864</v>
      </c>
      <c r="E178" s="81">
        <f t="shared" si="63"/>
        <v>0</v>
      </c>
      <c r="F178" s="81">
        <v>0</v>
      </c>
      <c r="G178" s="81">
        <v>0</v>
      </c>
      <c r="H178" s="81">
        <f t="shared" si="64"/>
        <v>2864</v>
      </c>
      <c r="I178" s="81">
        <v>2054</v>
      </c>
      <c r="J178" s="81">
        <v>810</v>
      </c>
      <c r="K178" s="81">
        <f t="shared" si="65"/>
        <v>0</v>
      </c>
      <c r="L178" s="81">
        <v>0</v>
      </c>
      <c r="M178" s="81">
        <v>0</v>
      </c>
      <c r="N178" s="81">
        <f t="shared" si="66"/>
        <v>2864</v>
      </c>
      <c r="O178" s="81">
        <f t="shared" si="67"/>
        <v>2054</v>
      </c>
      <c r="P178" s="81">
        <v>2054</v>
      </c>
      <c r="Q178" s="81">
        <v>0</v>
      </c>
      <c r="R178" s="81">
        <v>0</v>
      </c>
      <c r="S178" s="81">
        <v>0</v>
      </c>
      <c r="T178" s="81">
        <v>0</v>
      </c>
      <c r="U178" s="81">
        <v>0</v>
      </c>
      <c r="V178" s="81">
        <f t="shared" si="68"/>
        <v>810</v>
      </c>
      <c r="W178" s="81">
        <v>810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f t="shared" si="69"/>
        <v>0</v>
      </c>
      <c r="AD178" s="81">
        <v>0</v>
      </c>
      <c r="AE178" s="81">
        <v>0</v>
      </c>
      <c r="AF178" s="81">
        <f t="shared" si="70"/>
        <v>0</v>
      </c>
      <c r="AG178" s="81">
        <v>0</v>
      </c>
      <c r="AH178" s="81">
        <v>0</v>
      </c>
      <c r="AI178" s="81">
        <v>0</v>
      </c>
      <c r="AJ178" s="81">
        <f t="shared" si="71"/>
        <v>0</v>
      </c>
      <c r="AK178" s="81">
        <v>0</v>
      </c>
      <c r="AL178" s="81">
        <v>0</v>
      </c>
      <c r="AM178" s="81">
        <v>0</v>
      </c>
      <c r="AN178" s="81">
        <v>0</v>
      </c>
      <c r="AO178" s="81">
        <v>0</v>
      </c>
      <c r="AP178" s="81">
        <v>0</v>
      </c>
      <c r="AQ178" s="81">
        <v>0</v>
      </c>
      <c r="AR178" s="81">
        <v>0</v>
      </c>
      <c r="AS178" s="81">
        <v>0</v>
      </c>
      <c r="AT178" s="81">
        <f t="shared" si="72"/>
        <v>0</v>
      </c>
      <c r="AU178" s="81">
        <v>0</v>
      </c>
      <c r="AV178" s="81">
        <v>0</v>
      </c>
      <c r="AW178" s="81">
        <v>0</v>
      </c>
      <c r="AX178" s="81">
        <v>0</v>
      </c>
      <c r="AY178" s="81">
        <v>0</v>
      </c>
      <c r="AZ178" s="81">
        <f t="shared" si="73"/>
        <v>0</v>
      </c>
      <c r="BA178" s="81">
        <v>0</v>
      </c>
      <c r="BB178" s="81">
        <v>0</v>
      </c>
      <c r="BC178" s="81">
        <v>0</v>
      </c>
    </row>
    <row r="179" spans="1:55" s="65" customFormat="1" ht="12" customHeight="1">
      <c r="A179" s="74" t="s">
        <v>490</v>
      </c>
      <c r="B179" s="126" t="s">
        <v>831</v>
      </c>
      <c r="C179" s="74" t="s">
        <v>832</v>
      </c>
      <c r="D179" s="81">
        <f t="shared" si="62"/>
        <v>2444</v>
      </c>
      <c r="E179" s="81">
        <f t="shared" si="63"/>
        <v>0</v>
      </c>
      <c r="F179" s="81">
        <v>0</v>
      </c>
      <c r="G179" s="81">
        <v>0</v>
      </c>
      <c r="H179" s="81">
        <f t="shared" si="64"/>
        <v>0</v>
      </c>
      <c r="I179" s="81">
        <v>0</v>
      </c>
      <c r="J179" s="81">
        <v>0</v>
      </c>
      <c r="K179" s="81">
        <f t="shared" si="65"/>
        <v>2444</v>
      </c>
      <c r="L179" s="81">
        <v>2039</v>
      </c>
      <c r="M179" s="81">
        <v>405</v>
      </c>
      <c r="N179" s="81">
        <f t="shared" si="66"/>
        <v>2444</v>
      </c>
      <c r="O179" s="81">
        <f t="shared" si="67"/>
        <v>2039</v>
      </c>
      <c r="P179" s="81">
        <v>2039</v>
      </c>
      <c r="Q179" s="81">
        <v>0</v>
      </c>
      <c r="R179" s="81">
        <v>0</v>
      </c>
      <c r="S179" s="81">
        <v>0</v>
      </c>
      <c r="T179" s="81">
        <v>0</v>
      </c>
      <c r="U179" s="81">
        <v>0</v>
      </c>
      <c r="V179" s="81">
        <f t="shared" si="68"/>
        <v>405</v>
      </c>
      <c r="W179" s="81">
        <v>405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1">
        <f t="shared" si="69"/>
        <v>0</v>
      </c>
      <c r="AD179" s="81">
        <v>0</v>
      </c>
      <c r="AE179" s="81">
        <v>0</v>
      </c>
      <c r="AF179" s="81">
        <f t="shared" si="70"/>
        <v>47</v>
      </c>
      <c r="AG179" s="81">
        <v>47</v>
      </c>
      <c r="AH179" s="81">
        <v>0</v>
      </c>
      <c r="AI179" s="81">
        <v>0</v>
      </c>
      <c r="AJ179" s="81">
        <f t="shared" si="71"/>
        <v>47</v>
      </c>
      <c r="AK179" s="81">
        <v>0</v>
      </c>
      <c r="AL179" s="81">
        <v>0</v>
      </c>
      <c r="AM179" s="81">
        <v>2</v>
      </c>
      <c r="AN179" s="81">
        <v>34</v>
      </c>
      <c r="AO179" s="81">
        <v>0</v>
      </c>
      <c r="AP179" s="81">
        <v>0</v>
      </c>
      <c r="AQ179" s="81">
        <v>0</v>
      </c>
      <c r="AR179" s="81">
        <v>11</v>
      </c>
      <c r="AS179" s="81">
        <v>0</v>
      </c>
      <c r="AT179" s="81">
        <f t="shared" si="72"/>
        <v>0</v>
      </c>
      <c r="AU179" s="81">
        <v>0</v>
      </c>
      <c r="AV179" s="81">
        <v>0</v>
      </c>
      <c r="AW179" s="81">
        <v>0</v>
      </c>
      <c r="AX179" s="81">
        <v>0</v>
      </c>
      <c r="AY179" s="81">
        <v>0</v>
      </c>
      <c r="AZ179" s="81">
        <f t="shared" si="73"/>
        <v>0</v>
      </c>
      <c r="BA179" s="81">
        <v>0</v>
      </c>
      <c r="BB179" s="81">
        <v>0</v>
      </c>
      <c r="BC179" s="81">
        <v>0</v>
      </c>
    </row>
    <row r="180" spans="1:55" s="65" customFormat="1" ht="12" customHeight="1">
      <c r="A180" s="74" t="s">
        <v>490</v>
      </c>
      <c r="B180" s="126" t="s">
        <v>833</v>
      </c>
      <c r="C180" s="74" t="s">
        <v>834</v>
      </c>
      <c r="D180" s="81">
        <f t="shared" si="62"/>
        <v>3914</v>
      </c>
      <c r="E180" s="81">
        <f t="shared" si="63"/>
        <v>0</v>
      </c>
      <c r="F180" s="81">
        <v>0</v>
      </c>
      <c r="G180" s="81">
        <v>0</v>
      </c>
      <c r="H180" s="81">
        <f t="shared" si="64"/>
        <v>0</v>
      </c>
      <c r="I180" s="81">
        <v>0</v>
      </c>
      <c r="J180" s="81">
        <v>0</v>
      </c>
      <c r="K180" s="81">
        <f t="shared" si="65"/>
        <v>3914</v>
      </c>
      <c r="L180" s="81">
        <v>3032</v>
      </c>
      <c r="M180" s="81">
        <v>882</v>
      </c>
      <c r="N180" s="81">
        <f t="shared" si="66"/>
        <v>4315</v>
      </c>
      <c r="O180" s="81">
        <f t="shared" si="67"/>
        <v>3032</v>
      </c>
      <c r="P180" s="81">
        <v>3032</v>
      </c>
      <c r="Q180" s="81">
        <v>0</v>
      </c>
      <c r="R180" s="81">
        <v>0</v>
      </c>
      <c r="S180" s="81">
        <v>0</v>
      </c>
      <c r="T180" s="81">
        <v>0</v>
      </c>
      <c r="U180" s="81">
        <v>0</v>
      </c>
      <c r="V180" s="81">
        <f t="shared" si="68"/>
        <v>882</v>
      </c>
      <c r="W180" s="81">
        <v>882</v>
      </c>
      <c r="X180" s="81">
        <v>0</v>
      </c>
      <c r="Y180" s="81">
        <v>0</v>
      </c>
      <c r="Z180" s="81">
        <v>0</v>
      </c>
      <c r="AA180" s="81">
        <v>0</v>
      </c>
      <c r="AB180" s="81">
        <v>0</v>
      </c>
      <c r="AC180" s="81">
        <f t="shared" si="69"/>
        <v>401</v>
      </c>
      <c r="AD180" s="81">
        <v>334</v>
      </c>
      <c r="AE180" s="81">
        <v>67</v>
      </c>
      <c r="AF180" s="81">
        <f t="shared" si="70"/>
        <v>70</v>
      </c>
      <c r="AG180" s="81">
        <v>70</v>
      </c>
      <c r="AH180" s="81">
        <v>0</v>
      </c>
      <c r="AI180" s="81">
        <v>0</v>
      </c>
      <c r="AJ180" s="81">
        <f t="shared" si="71"/>
        <v>70</v>
      </c>
      <c r="AK180" s="81">
        <v>0</v>
      </c>
      <c r="AL180" s="81">
        <v>0</v>
      </c>
      <c r="AM180" s="81">
        <v>2</v>
      </c>
      <c r="AN180" s="81">
        <v>51</v>
      </c>
      <c r="AO180" s="81">
        <v>0</v>
      </c>
      <c r="AP180" s="81">
        <v>0</v>
      </c>
      <c r="AQ180" s="81">
        <v>0</v>
      </c>
      <c r="AR180" s="81">
        <v>17</v>
      </c>
      <c r="AS180" s="81">
        <v>0</v>
      </c>
      <c r="AT180" s="81">
        <f t="shared" si="72"/>
        <v>0</v>
      </c>
      <c r="AU180" s="81">
        <v>0</v>
      </c>
      <c r="AV180" s="81">
        <v>0</v>
      </c>
      <c r="AW180" s="81">
        <v>0</v>
      </c>
      <c r="AX180" s="81">
        <v>0</v>
      </c>
      <c r="AY180" s="81">
        <v>0</v>
      </c>
      <c r="AZ180" s="81">
        <f t="shared" si="73"/>
        <v>0</v>
      </c>
      <c r="BA180" s="81">
        <v>0</v>
      </c>
      <c r="BB180" s="81">
        <v>0</v>
      </c>
      <c r="BC180" s="81">
        <v>0</v>
      </c>
    </row>
    <row r="181" spans="1:55" s="65" customFormat="1" ht="12" customHeight="1">
      <c r="A181" s="74" t="s">
        <v>490</v>
      </c>
      <c r="B181" s="126" t="s">
        <v>835</v>
      </c>
      <c r="C181" s="74" t="s">
        <v>836</v>
      </c>
      <c r="D181" s="81">
        <f t="shared" si="62"/>
        <v>793</v>
      </c>
      <c r="E181" s="81">
        <f t="shared" si="63"/>
        <v>0</v>
      </c>
      <c r="F181" s="81">
        <v>0</v>
      </c>
      <c r="G181" s="81">
        <v>0</v>
      </c>
      <c r="H181" s="81">
        <f t="shared" si="64"/>
        <v>0</v>
      </c>
      <c r="I181" s="81">
        <v>0</v>
      </c>
      <c r="J181" s="81">
        <v>0</v>
      </c>
      <c r="K181" s="81">
        <f t="shared" si="65"/>
        <v>793</v>
      </c>
      <c r="L181" s="81">
        <v>217</v>
      </c>
      <c r="M181" s="81">
        <v>576</v>
      </c>
      <c r="N181" s="81">
        <f t="shared" si="66"/>
        <v>793</v>
      </c>
      <c r="O181" s="81">
        <f t="shared" si="67"/>
        <v>217</v>
      </c>
      <c r="P181" s="81">
        <v>217</v>
      </c>
      <c r="Q181" s="81">
        <v>0</v>
      </c>
      <c r="R181" s="81">
        <v>0</v>
      </c>
      <c r="S181" s="81">
        <v>0</v>
      </c>
      <c r="T181" s="81">
        <v>0</v>
      </c>
      <c r="U181" s="81">
        <v>0</v>
      </c>
      <c r="V181" s="81">
        <f t="shared" si="68"/>
        <v>576</v>
      </c>
      <c r="W181" s="81">
        <v>576</v>
      </c>
      <c r="X181" s="81">
        <v>0</v>
      </c>
      <c r="Y181" s="81">
        <v>0</v>
      </c>
      <c r="Z181" s="81">
        <v>0</v>
      </c>
      <c r="AA181" s="81">
        <v>0</v>
      </c>
      <c r="AB181" s="81">
        <v>0</v>
      </c>
      <c r="AC181" s="81">
        <f t="shared" si="69"/>
        <v>0</v>
      </c>
      <c r="AD181" s="81">
        <v>0</v>
      </c>
      <c r="AE181" s="81">
        <v>0</v>
      </c>
      <c r="AF181" s="81">
        <f t="shared" si="70"/>
        <v>2</v>
      </c>
      <c r="AG181" s="81">
        <v>2</v>
      </c>
      <c r="AH181" s="81">
        <v>0</v>
      </c>
      <c r="AI181" s="81">
        <v>0</v>
      </c>
      <c r="AJ181" s="81">
        <f t="shared" si="71"/>
        <v>2</v>
      </c>
      <c r="AK181" s="81">
        <v>0</v>
      </c>
      <c r="AL181" s="81">
        <v>0</v>
      </c>
      <c r="AM181" s="81">
        <v>0</v>
      </c>
      <c r="AN181" s="81">
        <v>0</v>
      </c>
      <c r="AO181" s="81">
        <v>0</v>
      </c>
      <c r="AP181" s="81">
        <v>0</v>
      </c>
      <c r="AQ181" s="81">
        <v>0</v>
      </c>
      <c r="AR181" s="81">
        <v>0</v>
      </c>
      <c r="AS181" s="81">
        <v>2</v>
      </c>
      <c r="AT181" s="81">
        <f t="shared" si="72"/>
        <v>0</v>
      </c>
      <c r="AU181" s="81">
        <v>0</v>
      </c>
      <c r="AV181" s="81">
        <v>0</v>
      </c>
      <c r="AW181" s="81">
        <v>0</v>
      </c>
      <c r="AX181" s="81">
        <v>0</v>
      </c>
      <c r="AY181" s="81">
        <v>0</v>
      </c>
      <c r="AZ181" s="81">
        <f t="shared" si="73"/>
        <v>0</v>
      </c>
      <c r="BA181" s="81">
        <v>0</v>
      </c>
      <c r="BB181" s="81">
        <v>0</v>
      </c>
      <c r="BC181" s="81">
        <v>0</v>
      </c>
    </row>
    <row r="182" spans="1:55" s="65" customFormat="1" ht="12" customHeight="1">
      <c r="A182" s="74" t="s">
        <v>490</v>
      </c>
      <c r="B182" s="126" t="s">
        <v>837</v>
      </c>
      <c r="C182" s="74" t="s">
        <v>838</v>
      </c>
      <c r="D182" s="81">
        <f t="shared" si="62"/>
        <v>7397</v>
      </c>
      <c r="E182" s="81">
        <f t="shared" si="63"/>
        <v>0</v>
      </c>
      <c r="F182" s="81">
        <v>0</v>
      </c>
      <c r="G182" s="81">
        <v>0</v>
      </c>
      <c r="H182" s="81">
        <f t="shared" si="64"/>
        <v>7397</v>
      </c>
      <c r="I182" s="81">
        <v>6165</v>
      </c>
      <c r="J182" s="81">
        <v>1232</v>
      </c>
      <c r="K182" s="81">
        <f t="shared" si="65"/>
        <v>0</v>
      </c>
      <c r="L182" s="81">
        <v>0</v>
      </c>
      <c r="M182" s="81">
        <v>0</v>
      </c>
      <c r="N182" s="81">
        <f t="shared" si="66"/>
        <v>7397</v>
      </c>
      <c r="O182" s="81">
        <f t="shared" si="67"/>
        <v>6165</v>
      </c>
      <c r="P182" s="81">
        <v>6165</v>
      </c>
      <c r="Q182" s="81">
        <v>0</v>
      </c>
      <c r="R182" s="81">
        <v>0</v>
      </c>
      <c r="S182" s="81">
        <v>0</v>
      </c>
      <c r="T182" s="81">
        <v>0</v>
      </c>
      <c r="U182" s="81">
        <v>0</v>
      </c>
      <c r="V182" s="81">
        <f t="shared" si="68"/>
        <v>1232</v>
      </c>
      <c r="W182" s="81">
        <v>1232</v>
      </c>
      <c r="X182" s="81">
        <v>0</v>
      </c>
      <c r="Y182" s="81">
        <v>0</v>
      </c>
      <c r="Z182" s="81">
        <v>0</v>
      </c>
      <c r="AA182" s="81">
        <v>0</v>
      </c>
      <c r="AB182" s="81">
        <v>0</v>
      </c>
      <c r="AC182" s="81">
        <f t="shared" si="69"/>
        <v>0</v>
      </c>
      <c r="AD182" s="81">
        <v>0</v>
      </c>
      <c r="AE182" s="81">
        <v>0</v>
      </c>
      <c r="AF182" s="81">
        <f t="shared" si="70"/>
        <v>23</v>
      </c>
      <c r="AG182" s="81">
        <v>23</v>
      </c>
      <c r="AH182" s="81">
        <v>0</v>
      </c>
      <c r="AI182" s="81">
        <v>0</v>
      </c>
      <c r="AJ182" s="81">
        <f t="shared" si="71"/>
        <v>23</v>
      </c>
      <c r="AK182" s="81">
        <v>0</v>
      </c>
      <c r="AL182" s="81">
        <v>0</v>
      </c>
      <c r="AM182" s="81">
        <v>0</v>
      </c>
      <c r="AN182" s="81">
        <v>0</v>
      </c>
      <c r="AO182" s="81">
        <v>0</v>
      </c>
      <c r="AP182" s="81">
        <v>0</v>
      </c>
      <c r="AQ182" s="81">
        <v>0</v>
      </c>
      <c r="AR182" s="81">
        <v>23</v>
      </c>
      <c r="AS182" s="81">
        <v>0</v>
      </c>
      <c r="AT182" s="81">
        <f t="shared" si="72"/>
        <v>0</v>
      </c>
      <c r="AU182" s="81">
        <v>0</v>
      </c>
      <c r="AV182" s="81">
        <v>0</v>
      </c>
      <c r="AW182" s="81">
        <v>0</v>
      </c>
      <c r="AX182" s="81">
        <v>0</v>
      </c>
      <c r="AY182" s="81">
        <v>0</v>
      </c>
      <c r="AZ182" s="81">
        <f t="shared" si="73"/>
        <v>0</v>
      </c>
      <c r="BA182" s="81">
        <v>0</v>
      </c>
      <c r="BB182" s="81">
        <v>0</v>
      </c>
      <c r="BC182" s="81">
        <v>0</v>
      </c>
    </row>
    <row r="183" spans="1:55" s="65" customFormat="1" ht="12" customHeight="1">
      <c r="A183" s="74" t="s">
        <v>490</v>
      </c>
      <c r="B183" s="126" t="s">
        <v>839</v>
      </c>
      <c r="C183" s="74" t="s">
        <v>840</v>
      </c>
      <c r="D183" s="81">
        <f t="shared" si="62"/>
        <v>4843</v>
      </c>
      <c r="E183" s="81">
        <f t="shared" si="63"/>
        <v>0</v>
      </c>
      <c r="F183" s="81">
        <v>0</v>
      </c>
      <c r="G183" s="81">
        <v>0</v>
      </c>
      <c r="H183" s="81">
        <f t="shared" si="64"/>
        <v>4843</v>
      </c>
      <c r="I183" s="81">
        <v>2775</v>
      </c>
      <c r="J183" s="81">
        <v>2068</v>
      </c>
      <c r="K183" s="81">
        <f t="shared" si="65"/>
        <v>0</v>
      </c>
      <c r="L183" s="81">
        <v>0</v>
      </c>
      <c r="M183" s="81">
        <v>0</v>
      </c>
      <c r="N183" s="81">
        <f t="shared" si="66"/>
        <v>6798</v>
      </c>
      <c r="O183" s="81">
        <f t="shared" si="67"/>
        <v>2775</v>
      </c>
      <c r="P183" s="81">
        <v>2775</v>
      </c>
      <c r="Q183" s="81">
        <v>0</v>
      </c>
      <c r="R183" s="81">
        <v>0</v>
      </c>
      <c r="S183" s="81">
        <v>0</v>
      </c>
      <c r="T183" s="81">
        <v>0</v>
      </c>
      <c r="U183" s="81">
        <v>0</v>
      </c>
      <c r="V183" s="81">
        <f t="shared" si="68"/>
        <v>2068</v>
      </c>
      <c r="W183" s="81">
        <v>1956</v>
      </c>
      <c r="X183" s="81">
        <v>0</v>
      </c>
      <c r="Y183" s="81">
        <v>112</v>
      </c>
      <c r="Z183" s="81">
        <v>0</v>
      </c>
      <c r="AA183" s="81">
        <v>0</v>
      </c>
      <c r="AB183" s="81">
        <v>0</v>
      </c>
      <c r="AC183" s="81">
        <f t="shared" si="69"/>
        <v>1955</v>
      </c>
      <c r="AD183" s="81">
        <v>1955</v>
      </c>
      <c r="AE183" s="81">
        <v>0</v>
      </c>
      <c r="AF183" s="81">
        <f t="shared" si="70"/>
        <v>80</v>
      </c>
      <c r="AG183" s="81">
        <v>80</v>
      </c>
      <c r="AH183" s="81">
        <v>0</v>
      </c>
      <c r="AI183" s="81">
        <v>0</v>
      </c>
      <c r="AJ183" s="81">
        <f t="shared" si="71"/>
        <v>80</v>
      </c>
      <c r="AK183" s="81">
        <v>0</v>
      </c>
      <c r="AL183" s="81">
        <v>0</v>
      </c>
      <c r="AM183" s="81">
        <v>80</v>
      </c>
      <c r="AN183" s="81">
        <v>0</v>
      </c>
      <c r="AO183" s="81">
        <v>0</v>
      </c>
      <c r="AP183" s="81">
        <v>0</v>
      </c>
      <c r="AQ183" s="81">
        <v>0</v>
      </c>
      <c r="AR183" s="81">
        <v>0</v>
      </c>
      <c r="AS183" s="81">
        <v>0</v>
      </c>
      <c r="AT183" s="81">
        <f t="shared" si="72"/>
        <v>0</v>
      </c>
      <c r="AU183" s="81">
        <v>0</v>
      </c>
      <c r="AV183" s="81">
        <v>0</v>
      </c>
      <c r="AW183" s="81">
        <v>0</v>
      </c>
      <c r="AX183" s="81">
        <v>0</v>
      </c>
      <c r="AY183" s="81">
        <v>0</v>
      </c>
      <c r="AZ183" s="81">
        <f t="shared" si="73"/>
        <v>112</v>
      </c>
      <c r="BA183" s="81">
        <v>0</v>
      </c>
      <c r="BB183" s="81">
        <v>0</v>
      </c>
      <c r="BC183" s="81">
        <v>112</v>
      </c>
    </row>
    <row r="184" spans="1:55" s="65" customFormat="1" ht="12" customHeight="1">
      <c r="A184" s="74" t="s">
        <v>490</v>
      </c>
      <c r="B184" s="126" t="s">
        <v>841</v>
      </c>
      <c r="C184" s="74" t="s">
        <v>842</v>
      </c>
      <c r="D184" s="81">
        <f t="shared" si="62"/>
        <v>3720</v>
      </c>
      <c r="E184" s="81">
        <f t="shared" si="63"/>
        <v>0</v>
      </c>
      <c r="F184" s="81">
        <v>0</v>
      </c>
      <c r="G184" s="81">
        <v>0</v>
      </c>
      <c r="H184" s="81">
        <f t="shared" si="64"/>
        <v>0</v>
      </c>
      <c r="I184" s="81">
        <v>0</v>
      </c>
      <c r="J184" s="81">
        <v>0</v>
      </c>
      <c r="K184" s="81">
        <f t="shared" si="65"/>
        <v>3720</v>
      </c>
      <c r="L184" s="81">
        <v>2464</v>
      </c>
      <c r="M184" s="81">
        <v>1256</v>
      </c>
      <c r="N184" s="81">
        <f t="shared" si="66"/>
        <v>3732</v>
      </c>
      <c r="O184" s="81">
        <f t="shared" si="67"/>
        <v>2464</v>
      </c>
      <c r="P184" s="81">
        <v>2464</v>
      </c>
      <c r="Q184" s="81">
        <v>0</v>
      </c>
      <c r="R184" s="81">
        <v>0</v>
      </c>
      <c r="S184" s="81">
        <v>0</v>
      </c>
      <c r="T184" s="81">
        <v>0</v>
      </c>
      <c r="U184" s="81">
        <v>0</v>
      </c>
      <c r="V184" s="81">
        <f t="shared" si="68"/>
        <v>1256</v>
      </c>
      <c r="W184" s="81">
        <v>1256</v>
      </c>
      <c r="X184" s="81">
        <v>0</v>
      </c>
      <c r="Y184" s="81">
        <v>0</v>
      </c>
      <c r="Z184" s="81">
        <v>0</v>
      </c>
      <c r="AA184" s="81">
        <v>0</v>
      </c>
      <c r="AB184" s="81">
        <v>0</v>
      </c>
      <c r="AC184" s="81">
        <f t="shared" si="69"/>
        <v>12</v>
      </c>
      <c r="AD184" s="81">
        <v>12</v>
      </c>
      <c r="AE184" s="81">
        <v>0</v>
      </c>
      <c r="AF184" s="81">
        <f t="shared" si="70"/>
        <v>4</v>
      </c>
      <c r="AG184" s="81">
        <v>4</v>
      </c>
      <c r="AH184" s="81">
        <v>0</v>
      </c>
      <c r="AI184" s="81">
        <v>0</v>
      </c>
      <c r="AJ184" s="81">
        <f t="shared" si="71"/>
        <v>0</v>
      </c>
      <c r="AK184" s="81">
        <v>0</v>
      </c>
      <c r="AL184" s="81">
        <v>0</v>
      </c>
      <c r="AM184" s="81">
        <v>0</v>
      </c>
      <c r="AN184" s="81">
        <v>0</v>
      </c>
      <c r="AO184" s="81">
        <v>0</v>
      </c>
      <c r="AP184" s="81">
        <v>0</v>
      </c>
      <c r="AQ184" s="81">
        <v>0</v>
      </c>
      <c r="AR184" s="81">
        <v>0</v>
      </c>
      <c r="AS184" s="81">
        <v>0</v>
      </c>
      <c r="AT184" s="81">
        <f t="shared" si="72"/>
        <v>4</v>
      </c>
      <c r="AU184" s="81">
        <v>4</v>
      </c>
      <c r="AV184" s="81">
        <v>0</v>
      </c>
      <c r="AW184" s="81">
        <v>0</v>
      </c>
      <c r="AX184" s="81">
        <v>0</v>
      </c>
      <c r="AY184" s="81">
        <v>0</v>
      </c>
      <c r="AZ184" s="81">
        <f t="shared" si="73"/>
        <v>0</v>
      </c>
      <c r="BA184" s="81">
        <v>0</v>
      </c>
      <c r="BB184" s="81">
        <v>0</v>
      </c>
      <c r="BC184" s="81">
        <v>0</v>
      </c>
    </row>
    <row r="185" spans="1:55" s="65" customFormat="1" ht="12" customHeight="1">
      <c r="A185" s="74" t="s">
        <v>490</v>
      </c>
      <c r="B185" s="126" t="s">
        <v>843</v>
      </c>
      <c r="C185" s="74" t="s">
        <v>844</v>
      </c>
      <c r="D185" s="81">
        <f t="shared" si="62"/>
        <v>1644</v>
      </c>
      <c r="E185" s="81">
        <f t="shared" si="63"/>
        <v>0</v>
      </c>
      <c r="F185" s="81">
        <v>0</v>
      </c>
      <c r="G185" s="81">
        <v>0</v>
      </c>
      <c r="H185" s="81">
        <f t="shared" si="64"/>
        <v>0</v>
      </c>
      <c r="I185" s="81">
        <v>0</v>
      </c>
      <c r="J185" s="81">
        <v>0</v>
      </c>
      <c r="K185" s="81">
        <f t="shared" si="65"/>
        <v>1644</v>
      </c>
      <c r="L185" s="81">
        <v>1140</v>
      </c>
      <c r="M185" s="81">
        <v>504</v>
      </c>
      <c r="N185" s="81">
        <f t="shared" si="66"/>
        <v>1654</v>
      </c>
      <c r="O185" s="81">
        <f t="shared" si="67"/>
        <v>1140</v>
      </c>
      <c r="P185" s="81">
        <v>1140</v>
      </c>
      <c r="Q185" s="81">
        <v>0</v>
      </c>
      <c r="R185" s="81">
        <v>0</v>
      </c>
      <c r="S185" s="81">
        <v>0</v>
      </c>
      <c r="T185" s="81">
        <v>0</v>
      </c>
      <c r="U185" s="81">
        <v>0</v>
      </c>
      <c r="V185" s="81">
        <f t="shared" si="68"/>
        <v>504</v>
      </c>
      <c r="W185" s="81">
        <v>504</v>
      </c>
      <c r="X185" s="81">
        <v>0</v>
      </c>
      <c r="Y185" s="81">
        <v>0</v>
      </c>
      <c r="Z185" s="81">
        <v>0</v>
      </c>
      <c r="AA185" s="81">
        <v>0</v>
      </c>
      <c r="AB185" s="81">
        <v>0</v>
      </c>
      <c r="AC185" s="81">
        <f t="shared" si="69"/>
        <v>10</v>
      </c>
      <c r="AD185" s="81">
        <v>10</v>
      </c>
      <c r="AE185" s="81">
        <v>0</v>
      </c>
      <c r="AF185" s="81">
        <f t="shared" si="70"/>
        <v>2</v>
      </c>
      <c r="AG185" s="81">
        <v>2</v>
      </c>
      <c r="AH185" s="81">
        <v>0</v>
      </c>
      <c r="AI185" s="81">
        <v>0</v>
      </c>
      <c r="AJ185" s="81">
        <f t="shared" si="71"/>
        <v>2</v>
      </c>
      <c r="AK185" s="81">
        <v>0</v>
      </c>
      <c r="AL185" s="81">
        <v>0</v>
      </c>
      <c r="AM185" s="81">
        <v>0</v>
      </c>
      <c r="AN185" s="81">
        <v>0</v>
      </c>
      <c r="AO185" s="81">
        <v>0</v>
      </c>
      <c r="AP185" s="81">
        <v>0</v>
      </c>
      <c r="AQ185" s="81">
        <v>0</v>
      </c>
      <c r="AR185" s="81">
        <v>2</v>
      </c>
      <c r="AS185" s="81">
        <v>0</v>
      </c>
      <c r="AT185" s="81">
        <f t="shared" si="72"/>
        <v>0</v>
      </c>
      <c r="AU185" s="81">
        <v>0</v>
      </c>
      <c r="AV185" s="81">
        <v>0</v>
      </c>
      <c r="AW185" s="81">
        <v>0</v>
      </c>
      <c r="AX185" s="81">
        <v>0</v>
      </c>
      <c r="AY185" s="81">
        <v>0</v>
      </c>
      <c r="AZ185" s="81">
        <f t="shared" si="73"/>
        <v>0</v>
      </c>
      <c r="BA185" s="81">
        <v>0</v>
      </c>
      <c r="BB185" s="81">
        <v>0</v>
      </c>
      <c r="BC185" s="81">
        <v>0</v>
      </c>
    </row>
    <row r="186" spans="1:55" s="65" customFormat="1" ht="12" customHeight="1">
      <c r="A186" s="74" t="s">
        <v>490</v>
      </c>
      <c r="B186" s="126" t="s">
        <v>845</v>
      </c>
      <c r="C186" s="74" t="s">
        <v>846</v>
      </c>
      <c r="D186" s="81">
        <f t="shared" si="62"/>
        <v>4007</v>
      </c>
      <c r="E186" s="81">
        <f t="shared" si="63"/>
        <v>0</v>
      </c>
      <c r="F186" s="81">
        <v>0</v>
      </c>
      <c r="G186" s="81">
        <v>0</v>
      </c>
      <c r="H186" s="81">
        <f t="shared" si="64"/>
        <v>0</v>
      </c>
      <c r="I186" s="81">
        <v>0</v>
      </c>
      <c r="J186" s="81">
        <v>0</v>
      </c>
      <c r="K186" s="81">
        <f t="shared" si="65"/>
        <v>4007</v>
      </c>
      <c r="L186" s="81">
        <v>1658</v>
      </c>
      <c r="M186" s="81">
        <v>2349</v>
      </c>
      <c r="N186" s="81">
        <f t="shared" si="66"/>
        <v>4010</v>
      </c>
      <c r="O186" s="81">
        <f t="shared" si="67"/>
        <v>1658</v>
      </c>
      <c r="P186" s="81">
        <v>1658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f t="shared" si="68"/>
        <v>2352</v>
      </c>
      <c r="W186" s="81">
        <v>2349</v>
      </c>
      <c r="X186" s="81">
        <v>3</v>
      </c>
      <c r="Y186" s="81">
        <v>0</v>
      </c>
      <c r="Z186" s="81">
        <v>0</v>
      </c>
      <c r="AA186" s="81">
        <v>0</v>
      </c>
      <c r="AB186" s="81">
        <v>0</v>
      </c>
      <c r="AC186" s="81">
        <f t="shared" si="69"/>
        <v>0</v>
      </c>
      <c r="AD186" s="81">
        <v>0</v>
      </c>
      <c r="AE186" s="81">
        <v>0</v>
      </c>
      <c r="AF186" s="81">
        <f t="shared" si="70"/>
        <v>4</v>
      </c>
      <c r="AG186" s="81">
        <v>4</v>
      </c>
      <c r="AH186" s="81">
        <v>0</v>
      </c>
      <c r="AI186" s="81">
        <v>0</v>
      </c>
      <c r="AJ186" s="81">
        <f t="shared" si="71"/>
        <v>4007</v>
      </c>
      <c r="AK186" s="81">
        <v>4007</v>
      </c>
      <c r="AL186" s="81">
        <v>0</v>
      </c>
      <c r="AM186" s="81">
        <v>0</v>
      </c>
      <c r="AN186" s="81">
        <v>0</v>
      </c>
      <c r="AO186" s="81">
        <v>0</v>
      </c>
      <c r="AP186" s="81">
        <v>0</v>
      </c>
      <c r="AQ186" s="81">
        <v>0</v>
      </c>
      <c r="AR186" s="81">
        <v>0</v>
      </c>
      <c r="AS186" s="81">
        <v>0</v>
      </c>
      <c r="AT186" s="81">
        <f t="shared" si="72"/>
        <v>4</v>
      </c>
      <c r="AU186" s="81">
        <v>4</v>
      </c>
      <c r="AV186" s="81">
        <v>0</v>
      </c>
      <c r="AW186" s="81">
        <v>0</v>
      </c>
      <c r="AX186" s="81">
        <v>0</v>
      </c>
      <c r="AY186" s="81">
        <v>0</v>
      </c>
      <c r="AZ186" s="81">
        <f t="shared" si="73"/>
        <v>0</v>
      </c>
      <c r="BA186" s="81">
        <v>0</v>
      </c>
      <c r="BB186" s="81">
        <v>0</v>
      </c>
      <c r="BC186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847</v>
      </c>
      <c r="C2" s="49" t="s">
        <v>86</v>
      </c>
      <c r="D2" s="14" t="s">
        <v>848</v>
      </c>
      <c r="E2" s="3"/>
      <c r="F2" s="3"/>
      <c r="G2" s="3"/>
      <c r="H2" s="3"/>
      <c r="I2" s="3"/>
      <c r="J2" s="3"/>
      <c r="K2" s="3"/>
      <c r="L2" s="3" t="str">
        <f>LEFT(C2,2)</f>
        <v>01</v>
      </c>
      <c r="M2" s="3" t="str">
        <f>IF(L2&lt;&gt;"",VLOOKUP(L2,$AI$6:$AJ$52,2,FALSE),"-")</f>
        <v>北海道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849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850</v>
      </c>
      <c r="G6" s="190"/>
      <c r="H6" s="41" t="s">
        <v>851</v>
      </c>
      <c r="I6" s="41" t="s">
        <v>852</v>
      </c>
      <c r="J6" s="41" t="s">
        <v>853</v>
      </c>
      <c r="K6" s="5" t="s">
        <v>854</v>
      </c>
      <c r="L6" s="18" t="s">
        <v>855</v>
      </c>
      <c r="M6" s="42" t="s">
        <v>856</v>
      </c>
      <c r="AF6" s="12">
        <f>+'水洗化人口等'!B6</f>
        <v>0</v>
      </c>
      <c r="AG6" s="12">
        <v>6</v>
      </c>
      <c r="AI6" s="46" t="s">
        <v>857</v>
      </c>
      <c r="AJ6" s="3" t="s">
        <v>53</v>
      </c>
    </row>
    <row r="7" spans="2:36" ht="16.5" customHeight="1">
      <c r="B7" s="194" t="s">
        <v>858</v>
      </c>
      <c r="C7" s="6" t="s">
        <v>859</v>
      </c>
      <c r="D7" s="19">
        <f>AD7</f>
        <v>392655</v>
      </c>
      <c r="F7" s="191" t="s">
        <v>860</v>
      </c>
      <c r="G7" s="7" t="s">
        <v>464</v>
      </c>
      <c r="H7" s="20">
        <f aca="true" t="shared" si="0" ref="H7:H12">AD14</f>
        <v>388548</v>
      </c>
      <c r="I7" s="20">
        <f aca="true" t="shared" si="1" ref="I7:I12">AD24</f>
        <v>143482</v>
      </c>
      <c r="J7" s="20">
        <f aca="true" t="shared" si="2" ref="J7:J12">SUM(H7:I7)</f>
        <v>532030</v>
      </c>
      <c r="K7" s="21">
        <f aca="true" t="shared" si="3" ref="K7:K12">IF(J$13&gt;0,J7/J$13,0)</f>
        <v>0.8137839892439731</v>
      </c>
      <c r="L7" s="22">
        <f>AD34</f>
        <v>10082</v>
      </c>
      <c r="M7" s="23">
        <f>AD37</f>
        <v>2223</v>
      </c>
      <c r="AA7" s="4" t="s">
        <v>859</v>
      </c>
      <c r="AB7" s="50" t="s">
        <v>861</v>
      </c>
      <c r="AC7" s="50" t="s">
        <v>862</v>
      </c>
      <c r="AD7" s="12">
        <f aca="true" ca="1" t="shared" si="4" ref="AD7:AD53">IF(AD$2=0,INDIRECT(AB7&amp;"!"&amp;AC7&amp;$AG$2),0)</f>
        <v>392655</v>
      </c>
      <c r="AF7" s="46" t="str">
        <f>+'水洗化人口等'!B7</f>
        <v>01000</v>
      </c>
      <c r="AG7" s="12">
        <v>7</v>
      </c>
      <c r="AI7" s="46" t="s">
        <v>863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2917</v>
      </c>
      <c r="F8" s="192"/>
      <c r="G8" s="7" t="s">
        <v>466</v>
      </c>
      <c r="H8" s="20">
        <f t="shared" si="0"/>
        <v>3067</v>
      </c>
      <c r="I8" s="20">
        <f t="shared" si="1"/>
        <v>1699</v>
      </c>
      <c r="J8" s="20">
        <f t="shared" si="2"/>
        <v>4766</v>
      </c>
      <c r="K8" s="21">
        <f t="shared" si="3"/>
        <v>0.0072899920920564175</v>
      </c>
      <c r="L8" s="22">
        <f>AD35</f>
        <v>72</v>
      </c>
      <c r="M8" s="23">
        <f>AD38</f>
        <v>31</v>
      </c>
      <c r="AA8" s="4" t="s">
        <v>69</v>
      </c>
      <c r="AB8" s="50" t="s">
        <v>861</v>
      </c>
      <c r="AC8" s="50" t="s">
        <v>864</v>
      </c>
      <c r="AD8" s="12">
        <f ca="1" t="shared" si="4"/>
        <v>2917</v>
      </c>
      <c r="AF8" s="46" t="str">
        <f>+'水洗化人口等'!B8</f>
        <v>01100</v>
      </c>
      <c r="AG8" s="12">
        <v>8</v>
      </c>
      <c r="AI8" s="46" t="s">
        <v>865</v>
      </c>
      <c r="AJ8" s="3" t="s">
        <v>51</v>
      </c>
    </row>
    <row r="9" spans="2:36" ht="16.5" customHeight="1">
      <c r="B9" s="196"/>
      <c r="C9" s="8" t="s">
        <v>866</v>
      </c>
      <c r="D9" s="25">
        <f>SUM(D7:D8)</f>
        <v>395572</v>
      </c>
      <c r="F9" s="192"/>
      <c r="G9" s="7" t="s">
        <v>1</v>
      </c>
      <c r="H9" s="20">
        <f t="shared" si="0"/>
        <v>5895</v>
      </c>
      <c r="I9" s="20">
        <f t="shared" si="1"/>
        <v>2870</v>
      </c>
      <c r="J9" s="20">
        <f t="shared" si="2"/>
        <v>8765</v>
      </c>
      <c r="K9" s="21">
        <f t="shared" si="3"/>
        <v>0.013406794101316512</v>
      </c>
      <c r="L9" s="22">
        <f>AD36</f>
        <v>0</v>
      </c>
      <c r="M9" s="23">
        <f>AD39</f>
        <v>112</v>
      </c>
      <c r="AA9" s="4" t="s">
        <v>867</v>
      </c>
      <c r="AB9" s="50" t="s">
        <v>861</v>
      </c>
      <c r="AC9" s="50" t="s">
        <v>868</v>
      </c>
      <c r="AD9" s="12">
        <f ca="1" t="shared" si="4"/>
        <v>4768966</v>
      </c>
      <c r="AF9" s="46" t="str">
        <f>+'水洗化人口等'!B9</f>
        <v>01202</v>
      </c>
      <c r="AG9" s="12">
        <v>9</v>
      </c>
      <c r="AI9" s="46" t="s">
        <v>869</v>
      </c>
      <c r="AJ9" s="3" t="s">
        <v>50</v>
      </c>
    </row>
    <row r="10" spans="2:36" ht="16.5" customHeight="1">
      <c r="B10" s="197" t="s">
        <v>870</v>
      </c>
      <c r="C10" s="9" t="s">
        <v>867</v>
      </c>
      <c r="D10" s="24">
        <f>AD9</f>
        <v>4768966</v>
      </c>
      <c r="F10" s="192"/>
      <c r="G10" s="7" t="s">
        <v>479</v>
      </c>
      <c r="H10" s="20">
        <f t="shared" si="0"/>
        <v>70060</v>
      </c>
      <c r="I10" s="20">
        <f t="shared" si="1"/>
        <v>37588</v>
      </c>
      <c r="J10" s="20">
        <f t="shared" si="2"/>
        <v>107648</v>
      </c>
      <c r="K10" s="21">
        <f t="shared" si="3"/>
        <v>0.16465653980815972</v>
      </c>
      <c r="L10" s="26" t="s">
        <v>871</v>
      </c>
      <c r="M10" s="27" t="s">
        <v>871</v>
      </c>
      <c r="AA10" s="4" t="s">
        <v>872</v>
      </c>
      <c r="AB10" s="50" t="s">
        <v>861</v>
      </c>
      <c r="AC10" s="50" t="s">
        <v>873</v>
      </c>
      <c r="AD10" s="12">
        <f ca="1" t="shared" si="4"/>
        <v>0</v>
      </c>
      <c r="AF10" s="46" t="str">
        <f>+'水洗化人口等'!B10</f>
        <v>01203</v>
      </c>
      <c r="AG10" s="12">
        <v>10</v>
      </c>
      <c r="AI10" s="46" t="s">
        <v>874</v>
      </c>
      <c r="AJ10" s="3" t="s">
        <v>49</v>
      </c>
    </row>
    <row r="11" spans="2:36" ht="16.5" customHeight="1">
      <c r="B11" s="198"/>
      <c r="C11" s="7" t="s">
        <v>872</v>
      </c>
      <c r="D11" s="24">
        <f>AD10</f>
        <v>0</v>
      </c>
      <c r="F11" s="192"/>
      <c r="G11" s="7" t="s">
        <v>481</v>
      </c>
      <c r="H11" s="20">
        <f t="shared" si="0"/>
        <v>0</v>
      </c>
      <c r="I11" s="20">
        <f t="shared" si="1"/>
        <v>564</v>
      </c>
      <c r="J11" s="20">
        <f t="shared" si="2"/>
        <v>564</v>
      </c>
      <c r="K11" s="21">
        <f t="shared" si="3"/>
        <v>0.000862684754494297</v>
      </c>
      <c r="L11" s="26" t="s">
        <v>871</v>
      </c>
      <c r="M11" s="27" t="s">
        <v>871</v>
      </c>
      <c r="AA11" s="4" t="s">
        <v>875</v>
      </c>
      <c r="AB11" s="50" t="s">
        <v>861</v>
      </c>
      <c r="AC11" s="50" t="s">
        <v>876</v>
      </c>
      <c r="AD11" s="12">
        <f ca="1" t="shared" si="4"/>
        <v>267354</v>
      </c>
      <c r="AF11" s="46" t="str">
        <f>+'水洗化人口等'!B11</f>
        <v>01204</v>
      </c>
      <c r="AG11" s="12">
        <v>11</v>
      </c>
      <c r="AI11" s="46" t="s">
        <v>877</v>
      </c>
      <c r="AJ11" s="3" t="s">
        <v>48</v>
      </c>
    </row>
    <row r="12" spans="2:36" ht="16.5" customHeight="1">
      <c r="B12" s="198"/>
      <c r="C12" s="7" t="s">
        <v>875</v>
      </c>
      <c r="D12" s="24">
        <f>AD11</f>
        <v>267354</v>
      </c>
      <c r="F12" s="192"/>
      <c r="G12" s="7" t="s">
        <v>483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21">
        <f t="shared" si="3"/>
        <v>0</v>
      </c>
      <c r="L12" s="26" t="s">
        <v>871</v>
      </c>
      <c r="M12" s="27" t="s">
        <v>871</v>
      </c>
      <c r="AA12" s="4" t="s">
        <v>878</v>
      </c>
      <c r="AB12" s="50" t="s">
        <v>861</v>
      </c>
      <c r="AC12" s="50" t="s">
        <v>879</v>
      </c>
      <c r="AD12" s="12">
        <f ca="1" t="shared" si="4"/>
        <v>183707</v>
      </c>
      <c r="AF12" s="46" t="str">
        <f>+'水洗化人口等'!B12</f>
        <v>01205</v>
      </c>
      <c r="AG12" s="12">
        <v>12</v>
      </c>
      <c r="AI12" s="46" t="s">
        <v>880</v>
      </c>
      <c r="AJ12" s="3" t="s">
        <v>47</v>
      </c>
    </row>
    <row r="13" spans="2:36" ht="16.5" customHeight="1">
      <c r="B13" s="199"/>
      <c r="C13" s="8" t="s">
        <v>866</v>
      </c>
      <c r="D13" s="25">
        <f>SUM(D10:D12)</f>
        <v>5036320</v>
      </c>
      <c r="F13" s="193"/>
      <c r="G13" s="7" t="s">
        <v>866</v>
      </c>
      <c r="H13" s="20">
        <f>SUM(H7:H12)</f>
        <v>467570</v>
      </c>
      <c r="I13" s="20">
        <f>SUM(I7:I12)</f>
        <v>186203</v>
      </c>
      <c r="J13" s="20">
        <f>SUM(J7:J12)</f>
        <v>653773</v>
      </c>
      <c r="K13" s="21">
        <v>1</v>
      </c>
      <c r="L13" s="26" t="s">
        <v>871</v>
      </c>
      <c r="M13" s="27" t="s">
        <v>871</v>
      </c>
      <c r="AA13" s="4" t="s">
        <v>60</v>
      </c>
      <c r="AB13" s="50" t="s">
        <v>861</v>
      </c>
      <c r="AC13" s="50" t="s">
        <v>881</v>
      </c>
      <c r="AD13" s="12">
        <f ca="1" t="shared" si="4"/>
        <v>22693</v>
      </c>
      <c r="AF13" s="46" t="str">
        <f>+'水洗化人口等'!B13</f>
        <v>01206</v>
      </c>
      <c r="AG13" s="12">
        <v>13</v>
      </c>
      <c r="AI13" s="46" t="s">
        <v>882</v>
      </c>
      <c r="AJ13" s="3" t="s">
        <v>46</v>
      </c>
    </row>
    <row r="14" spans="2:36" ht="16.5" customHeight="1" thickBot="1">
      <c r="B14" s="176" t="s">
        <v>883</v>
      </c>
      <c r="C14" s="177"/>
      <c r="D14" s="28">
        <f>SUM(D9,D13)</f>
        <v>5431892</v>
      </c>
      <c r="F14" s="174" t="s">
        <v>884</v>
      </c>
      <c r="G14" s="175"/>
      <c r="H14" s="20">
        <f>AD20</f>
        <v>3871</v>
      </c>
      <c r="I14" s="20">
        <f>AD30</f>
        <v>68</v>
      </c>
      <c r="J14" s="20">
        <f>SUM(H14:I14)</f>
        <v>3939</v>
      </c>
      <c r="K14" s="29" t="s">
        <v>871</v>
      </c>
      <c r="L14" s="26" t="s">
        <v>871</v>
      </c>
      <c r="M14" s="27" t="s">
        <v>871</v>
      </c>
      <c r="AA14" s="4" t="s">
        <v>464</v>
      </c>
      <c r="AB14" s="50" t="s">
        <v>885</v>
      </c>
      <c r="AC14" s="50" t="s">
        <v>879</v>
      </c>
      <c r="AD14" s="12">
        <f ca="1" t="shared" si="4"/>
        <v>388548</v>
      </c>
      <c r="AF14" s="46" t="str">
        <f>+'水洗化人口等'!B14</f>
        <v>01207</v>
      </c>
      <c r="AG14" s="12">
        <v>14</v>
      </c>
      <c r="AI14" s="46" t="s">
        <v>886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22693</v>
      </c>
      <c r="F15" s="176" t="s">
        <v>54</v>
      </c>
      <c r="G15" s="177"/>
      <c r="H15" s="30">
        <f>SUM(H13:H14)</f>
        <v>471441</v>
      </c>
      <c r="I15" s="30">
        <f>SUM(I13:I14)</f>
        <v>186271</v>
      </c>
      <c r="J15" s="30">
        <f>SUM(J13:J14)</f>
        <v>657712</v>
      </c>
      <c r="K15" s="31" t="s">
        <v>871</v>
      </c>
      <c r="L15" s="32">
        <f>SUM(L7:L9)</f>
        <v>10154</v>
      </c>
      <c r="M15" s="33">
        <f>SUM(M7:M9)</f>
        <v>2366</v>
      </c>
      <c r="AA15" s="4" t="s">
        <v>466</v>
      </c>
      <c r="AB15" s="50" t="s">
        <v>885</v>
      </c>
      <c r="AC15" s="50" t="s">
        <v>887</v>
      </c>
      <c r="AD15" s="12">
        <f ca="1" t="shared" si="4"/>
        <v>3067</v>
      </c>
      <c r="AF15" s="46" t="str">
        <f>+'水洗化人口等'!B15</f>
        <v>01208</v>
      </c>
      <c r="AG15" s="12">
        <v>15</v>
      </c>
      <c r="AI15" s="46" t="s">
        <v>888</v>
      </c>
      <c r="AJ15" s="3" t="s">
        <v>44</v>
      </c>
    </row>
    <row r="16" spans="2:36" ht="16.5" customHeight="1" thickBot="1">
      <c r="B16" s="10" t="s">
        <v>889</v>
      </c>
      <c r="AA16" s="4" t="s">
        <v>1</v>
      </c>
      <c r="AB16" s="50" t="s">
        <v>885</v>
      </c>
      <c r="AC16" s="50" t="s">
        <v>881</v>
      </c>
      <c r="AD16" s="12">
        <f ca="1" t="shared" si="4"/>
        <v>5895</v>
      </c>
      <c r="AF16" s="46" t="str">
        <f>+'水洗化人口等'!B16</f>
        <v>01209</v>
      </c>
      <c r="AG16" s="12">
        <v>16</v>
      </c>
      <c r="AI16" s="46" t="s">
        <v>890</v>
      </c>
      <c r="AJ16" s="3" t="s">
        <v>43</v>
      </c>
    </row>
    <row r="17" spans="3:36" ht="16.5" customHeight="1" thickBot="1">
      <c r="C17" s="34">
        <f>AD12</f>
        <v>183707</v>
      </c>
      <c r="D17" s="4" t="s">
        <v>891</v>
      </c>
      <c r="J17" s="17"/>
      <c r="AA17" s="4" t="s">
        <v>479</v>
      </c>
      <c r="AB17" s="50" t="s">
        <v>885</v>
      </c>
      <c r="AC17" s="50" t="s">
        <v>892</v>
      </c>
      <c r="AD17" s="12">
        <f ca="1" t="shared" si="4"/>
        <v>70060</v>
      </c>
      <c r="AF17" s="46" t="str">
        <f>+'水洗化人口等'!B17</f>
        <v>01210</v>
      </c>
      <c r="AG17" s="12">
        <v>17</v>
      </c>
      <c r="AI17" s="46" t="s">
        <v>893</v>
      </c>
      <c r="AJ17" s="3" t="s">
        <v>42</v>
      </c>
    </row>
    <row r="18" spans="6:36" ht="30" customHeight="1">
      <c r="F18" s="189" t="s">
        <v>894</v>
      </c>
      <c r="G18" s="190"/>
      <c r="H18" s="41" t="s">
        <v>851</v>
      </c>
      <c r="I18" s="41" t="s">
        <v>852</v>
      </c>
      <c r="J18" s="45" t="s">
        <v>853</v>
      </c>
      <c r="AA18" s="4" t="s">
        <v>481</v>
      </c>
      <c r="AB18" s="50" t="s">
        <v>885</v>
      </c>
      <c r="AC18" s="50" t="s">
        <v>895</v>
      </c>
      <c r="AD18" s="12">
        <f ca="1" t="shared" si="4"/>
        <v>0</v>
      </c>
      <c r="AF18" s="46" t="str">
        <f>+'水洗化人口等'!B18</f>
        <v>01211</v>
      </c>
      <c r="AG18" s="12">
        <v>18</v>
      </c>
      <c r="AI18" s="46" t="s">
        <v>896</v>
      </c>
      <c r="AJ18" s="3" t="s">
        <v>41</v>
      </c>
    </row>
    <row r="19" spans="3:36" ht="16.5" customHeight="1">
      <c r="C19" s="43" t="s">
        <v>897</v>
      </c>
      <c r="D19" s="11">
        <f>IF(D$14&gt;0,D13/D$14,0)</f>
        <v>0.9271760189635582</v>
      </c>
      <c r="F19" s="174" t="s">
        <v>898</v>
      </c>
      <c r="G19" s="175"/>
      <c r="H19" s="20">
        <f>AD21</f>
        <v>21310</v>
      </c>
      <c r="I19" s="20">
        <f>AD31</f>
        <v>6328</v>
      </c>
      <c r="J19" s="24">
        <f>SUM(H19:I19)</f>
        <v>27638</v>
      </c>
      <c r="AA19" s="4" t="s">
        <v>483</v>
      </c>
      <c r="AB19" s="50" t="s">
        <v>885</v>
      </c>
      <c r="AC19" s="50" t="s">
        <v>899</v>
      </c>
      <c r="AD19" s="12">
        <f ca="1" t="shared" si="4"/>
        <v>0</v>
      </c>
      <c r="AF19" s="46" t="str">
        <f>+'水洗化人口等'!B19</f>
        <v>01212</v>
      </c>
      <c r="AG19" s="12">
        <v>19</v>
      </c>
      <c r="AI19" s="46" t="s">
        <v>900</v>
      </c>
      <c r="AJ19" s="3" t="s">
        <v>40</v>
      </c>
    </row>
    <row r="20" spans="3:36" ht="16.5" customHeight="1">
      <c r="C20" s="43" t="s">
        <v>901</v>
      </c>
      <c r="D20" s="11">
        <f>IF(D$14&gt;0,D9/D$14,0)</f>
        <v>0.07282398103644182</v>
      </c>
      <c r="F20" s="174" t="s">
        <v>902</v>
      </c>
      <c r="G20" s="175"/>
      <c r="H20" s="20">
        <f>AD22</f>
        <v>297248</v>
      </c>
      <c r="I20" s="20">
        <f>AD32</f>
        <v>42021</v>
      </c>
      <c r="J20" s="24">
        <f>SUM(H20:I20)</f>
        <v>339269</v>
      </c>
      <c r="AA20" s="4" t="s">
        <v>884</v>
      </c>
      <c r="AB20" s="50" t="s">
        <v>885</v>
      </c>
      <c r="AC20" s="50" t="s">
        <v>903</v>
      </c>
      <c r="AD20" s="12">
        <f ca="1" t="shared" si="4"/>
        <v>3871</v>
      </c>
      <c r="AF20" s="46" t="str">
        <f>+'水洗化人口等'!B20</f>
        <v>01213</v>
      </c>
      <c r="AG20" s="12">
        <v>20</v>
      </c>
      <c r="AI20" s="46" t="s">
        <v>904</v>
      </c>
      <c r="AJ20" s="3" t="s">
        <v>39</v>
      </c>
    </row>
    <row r="21" spans="3:36" ht="16.5" customHeight="1">
      <c r="C21" s="44" t="s">
        <v>905</v>
      </c>
      <c r="D21" s="11">
        <f>IF(D$14&gt;0,D10/D$14,0)</f>
        <v>0.8779567045883828</v>
      </c>
      <c r="F21" s="174" t="s">
        <v>906</v>
      </c>
      <c r="G21" s="175"/>
      <c r="H21" s="20">
        <f>AD23</f>
        <v>148971</v>
      </c>
      <c r="I21" s="20">
        <f>AD33</f>
        <v>142976</v>
      </c>
      <c r="J21" s="24">
        <f>SUM(H21:I21)</f>
        <v>291947</v>
      </c>
      <c r="AA21" s="4" t="s">
        <v>898</v>
      </c>
      <c r="AB21" s="50" t="s">
        <v>885</v>
      </c>
      <c r="AC21" s="50" t="s">
        <v>907</v>
      </c>
      <c r="AD21" s="12">
        <f ca="1" t="shared" si="4"/>
        <v>21310</v>
      </c>
      <c r="AF21" s="46" t="str">
        <f>+'水洗化人口等'!B21</f>
        <v>01214</v>
      </c>
      <c r="AG21" s="12">
        <v>21</v>
      </c>
      <c r="AI21" s="46" t="s">
        <v>908</v>
      </c>
      <c r="AJ21" s="3" t="s">
        <v>38</v>
      </c>
    </row>
    <row r="22" spans="3:36" ht="16.5" customHeight="1" thickBot="1">
      <c r="C22" s="43" t="s">
        <v>909</v>
      </c>
      <c r="D22" s="11">
        <f>IF(D$14&gt;0,D12/D$14,0)</f>
        <v>0.049219314375175356</v>
      </c>
      <c r="F22" s="176" t="s">
        <v>54</v>
      </c>
      <c r="G22" s="177"/>
      <c r="H22" s="30">
        <f>SUM(H19:H21)</f>
        <v>467529</v>
      </c>
      <c r="I22" s="30">
        <f>SUM(I19:I21)</f>
        <v>191325</v>
      </c>
      <c r="J22" s="35">
        <f>SUM(J19:J21)</f>
        <v>658854</v>
      </c>
      <c r="AA22" s="4" t="s">
        <v>902</v>
      </c>
      <c r="AB22" s="50" t="s">
        <v>885</v>
      </c>
      <c r="AC22" s="50" t="s">
        <v>910</v>
      </c>
      <c r="AD22" s="12">
        <f ca="1" t="shared" si="4"/>
        <v>297248</v>
      </c>
      <c r="AF22" s="46" t="str">
        <f>+'水洗化人口等'!B22</f>
        <v>01215</v>
      </c>
      <c r="AG22" s="12">
        <v>22</v>
      </c>
      <c r="AI22" s="46" t="s">
        <v>911</v>
      </c>
      <c r="AJ22" s="3" t="s">
        <v>37</v>
      </c>
    </row>
    <row r="23" spans="3:36" ht="16.5" customHeight="1">
      <c r="C23" s="43" t="s">
        <v>912</v>
      </c>
      <c r="D23" s="11">
        <f>IF(D$14&gt;0,C17/D$14,0)</f>
        <v>0.03382007595143644</v>
      </c>
      <c r="F23" s="10"/>
      <c r="J23" s="36"/>
      <c r="AA23" s="4" t="s">
        <v>906</v>
      </c>
      <c r="AB23" s="50" t="s">
        <v>885</v>
      </c>
      <c r="AC23" s="50" t="s">
        <v>913</v>
      </c>
      <c r="AD23" s="12">
        <f ca="1" t="shared" si="4"/>
        <v>148971</v>
      </c>
      <c r="AF23" s="46" t="str">
        <f>+'水洗化人口等'!B23</f>
        <v>01216</v>
      </c>
      <c r="AG23" s="12">
        <v>23</v>
      </c>
      <c r="AI23" s="46" t="s">
        <v>914</v>
      </c>
      <c r="AJ23" s="3" t="s">
        <v>36</v>
      </c>
    </row>
    <row r="24" spans="3:36" ht="16.5" customHeight="1" thickBot="1">
      <c r="C24" s="43" t="s">
        <v>915</v>
      </c>
      <c r="D24" s="11">
        <f>IF(D$9&gt;0,D7/D$9,0)</f>
        <v>0.9926258683627759</v>
      </c>
      <c r="J24" s="37" t="s">
        <v>916</v>
      </c>
      <c r="AA24" s="4" t="s">
        <v>464</v>
      </c>
      <c r="AB24" s="50" t="s">
        <v>885</v>
      </c>
      <c r="AC24" s="50" t="s">
        <v>917</v>
      </c>
      <c r="AD24" s="12">
        <f ca="1" t="shared" si="4"/>
        <v>143482</v>
      </c>
      <c r="AF24" s="46" t="str">
        <f>+'水洗化人口等'!B24</f>
        <v>01217</v>
      </c>
      <c r="AG24" s="12">
        <v>24</v>
      </c>
      <c r="AI24" s="46" t="s">
        <v>918</v>
      </c>
      <c r="AJ24" s="3" t="s">
        <v>35</v>
      </c>
    </row>
    <row r="25" spans="3:36" ht="16.5" customHeight="1">
      <c r="C25" s="43" t="s">
        <v>919</v>
      </c>
      <c r="D25" s="11">
        <f>IF(D$9&gt;0,D8/D$9,0)</f>
        <v>0.00737413163722407</v>
      </c>
      <c r="F25" s="185" t="s">
        <v>6</v>
      </c>
      <c r="G25" s="186"/>
      <c r="H25" s="186"/>
      <c r="I25" s="178" t="s">
        <v>920</v>
      </c>
      <c r="J25" s="180" t="s">
        <v>921</v>
      </c>
      <c r="AA25" s="4" t="s">
        <v>466</v>
      </c>
      <c r="AB25" s="50" t="s">
        <v>885</v>
      </c>
      <c r="AC25" s="50" t="s">
        <v>922</v>
      </c>
      <c r="AD25" s="12">
        <f ca="1" t="shared" si="4"/>
        <v>1699</v>
      </c>
      <c r="AF25" s="46" t="str">
        <f>+'水洗化人口等'!B25</f>
        <v>01218</v>
      </c>
      <c r="AG25" s="12">
        <v>25</v>
      </c>
      <c r="AI25" s="46" t="s">
        <v>923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885</v>
      </c>
      <c r="AC26" s="50" t="s">
        <v>924</v>
      </c>
      <c r="AD26" s="12">
        <f ca="1" t="shared" si="4"/>
        <v>2870</v>
      </c>
      <c r="AF26" s="46" t="str">
        <f>+'水洗化人口等'!B26</f>
        <v>01219</v>
      </c>
      <c r="AG26" s="12">
        <v>26</v>
      </c>
      <c r="AI26" s="46" t="s">
        <v>925</v>
      </c>
      <c r="AJ26" s="3" t="s">
        <v>33</v>
      </c>
    </row>
    <row r="27" spans="6:36" ht="16.5" customHeight="1">
      <c r="F27" s="171" t="s">
        <v>469</v>
      </c>
      <c r="G27" s="172"/>
      <c r="H27" s="173"/>
      <c r="I27" s="22">
        <f aca="true" t="shared" si="5" ref="I27:I35">AD40</f>
        <v>5724</v>
      </c>
      <c r="J27" s="38">
        <f>AD49</f>
        <v>252</v>
      </c>
      <c r="AA27" s="4" t="s">
        <v>479</v>
      </c>
      <c r="AB27" s="50" t="s">
        <v>885</v>
      </c>
      <c r="AC27" s="50" t="s">
        <v>926</v>
      </c>
      <c r="AD27" s="12">
        <f ca="1" t="shared" si="4"/>
        <v>37588</v>
      </c>
      <c r="AF27" s="46" t="str">
        <f>+'水洗化人口等'!B27</f>
        <v>01220</v>
      </c>
      <c r="AG27" s="12">
        <v>27</v>
      </c>
      <c r="AI27" s="46" t="s">
        <v>927</v>
      </c>
      <c r="AJ27" s="3" t="s">
        <v>32</v>
      </c>
    </row>
    <row r="28" spans="6:36" ht="16.5" customHeight="1">
      <c r="F28" s="182" t="s">
        <v>928</v>
      </c>
      <c r="G28" s="183"/>
      <c r="H28" s="184"/>
      <c r="I28" s="22">
        <f t="shared" si="5"/>
        <v>83</v>
      </c>
      <c r="J28" s="38">
        <f>AD50</f>
        <v>126</v>
      </c>
      <c r="AA28" s="4" t="s">
        <v>481</v>
      </c>
      <c r="AB28" s="50" t="s">
        <v>885</v>
      </c>
      <c r="AC28" s="50" t="s">
        <v>929</v>
      </c>
      <c r="AD28" s="12">
        <f ca="1" t="shared" si="4"/>
        <v>564</v>
      </c>
      <c r="AF28" s="46" t="str">
        <f>+'水洗化人口等'!B28</f>
        <v>01221</v>
      </c>
      <c r="AG28" s="12">
        <v>28</v>
      </c>
      <c r="AI28" s="46" t="s">
        <v>930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 t="shared" si="5"/>
        <v>847</v>
      </c>
      <c r="J29" s="38">
        <f>AD51</f>
        <v>15</v>
      </c>
      <c r="AA29" s="4" t="s">
        <v>483</v>
      </c>
      <c r="AB29" s="50" t="s">
        <v>885</v>
      </c>
      <c r="AC29" s="50" t="s">
        <v>931</v>
      </c>
      <c r="AD29" s="12">
        <f ca="1" t="shared" si="4"/>
        <v>0</v>
      </c>
      <c r="AF29" s="46" t="str">
        <f>+'水洗化人口等'!B29</f>
        <v>01222</v>
      </c>
      <c r="AG29" s="12">
        <v>29</v>
      </c>
      <c r="AI29" s="46" t="s">
        <v>932</v>
      </c>
      <c r="AJ29" s="3" t="s">
        <v>30</v>
      </c>
    </row>
    <row r="30" spans="6:36" ht="16.5" customHeight="1">
      <c r="F30" s="171" t="s">
        <v>466</v>
      </c>
      <c r="G30" s="172"/>
      <c r="H30" s="173"/>
      <c r="I30" s="22">
        <f t="shared" si="5"/>
        <v>1633</v>
      </c>
      <c r="J30" s="38">
        <f>AD52</f>
        <v>18</v>
      </c>
      <c r="AA30" s="4" t="s">
        <v>884</v>
      </c>
      <c r="AB30" s="50" t="s">
        <v>885</v>
      </c>
      <c r="AC30" s="50" t="s">
        <v>933</v>
      </c>
      <c r="AD30" s="12">
        <f ca="1" t="shared" si="4"/>
        <v>68</v>
      </c>
      <c r="AF30" s="46" t="str">
        <f>+'水洗化人口等'!B30</f>
        <v>01223</v>
      </c>
      <c r="AG30" s="12">
        <v>30</v>
      </c>
      <c r="AI30" s="46" t="s">
        <v>934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 t="shared" si="5"/>
        <v>0</v>
      </c>
      <c r="J31" s="38">
        <f>AD53</f>
        <v>0</v>
      </c>
      <c r="AA31" s="4" t="s">
        <v>898</v>
      </c>
      <c r="AB31" s="50" t="s">
        <v>885</v>
      </c>
      <c r="AC31" s="50" t="s">
        <v>862</v>
      </c>
      <c r="AD31" s="12">
        <f ca="1" t="shared" si="4"/>
        <v>6328</v>
      </c>
      <c r="AF31" s="46" t="str">
        <f>+'水洗化人口等'!B31</f>
        <v>01224</v>
      </c>
      <c r="AG31" s="12">
        <v>31</v>
      </c>
      <c r="AI31" s="46" t="s">
        <v>935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 t="shared" si="5"/>
        <v>2932</v>
      </c>
      <c r="J32" s="27" t="s">
        <v>871</v>
      </c>
      <c r="AA32" s="4" t="s">
        <v>902</v>
      </c>
      <c r="AB32" s="50" t="s">
        <v>885</v>
      </c>
      <c r="AC32" s="50" t="s">
        <v>936</v>
      </c>
      <c r="AD32" s="12">
        <f ca="1" t="shared" si="4"/>
        <v>42021</v>
      </c>
      <c r="AF32" s="46" t="str">
        <f>+'水洗化人口等'!B32</f>
        <v>01225</v>
      </c>
      <c r="AG32" s="12">
        <v>32</v>
      </c>
      <c r="AI32" s="46" t="s">
        <v>937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 t="shared" si="5"/>
        <v>3084</v>
      </c>
      <c r="J33" s="27" t="s">
        <v>871</v>
      </c>
      <c r="AA33" s="4" t="s">
        <v>906</v>
      </c>
      <c r="AB33" s="50" t="s">
        <v>885</v>
      </c>
      <c r="AC33" s="50" t="s">
        <v>873</v>
      </c>
      <c r="AD33" s="12">
        <f ca="1" t="shared" si="4"/>
        <v>142976</v>
      </c>
      <c r="AF33" s="46" t="str">
        <f>+'水洗化人口等'!B33</f>
        <v>01226</v>
      </c>
      <c r="AG33" s="12">
        <v>33</v>
      </c>
      <c r="AI33" s="46" t="s">
        <v>938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 t="shared" si="5"/>
        <v>1352</v>
      </c>
      <c r="J34" s="27" t="s">
        <v>871</v>
      </c>
      <c r="AA34" s="4" t="s">
        <v>464</v>
      </c>
      <c r="AB34" s="50" t="s">
        <v>885</v>
      </c>
      <c r="AC34" s="50" t="s">
        <v>939</v>
      </c>
      <c r="AD34" s="50">
        <f ca="1" t="shared" si="4"/>
        <v>10082</v>
      </c>
      <c r="AF34" s="46" t="str">
        <f>+'水洗化人口等'!B34</f>
        <v>01227</v>
      </c>
      <c r="AG34" s="12">
        <v>34</v>
      </c>
      <c r="AI34" s="46" t="s">
        <v>940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 t="shared" si="5"/>
        <v>157</v>
      </c>
      <c r="J35" s="27" t="s">
        <v>871</v>
      </c>
      <c r="AA35" s="4" t="s">
        <v>466</v>
      </c>
      <c r="AB35" s="50" t="s">
        <v>885</v>
      </c>
      <c r="AC35" s="50" t="s">
        <v>941</v>
      </c>
      <c r="AD35" s="50">
        <f ca="1" t="shared" si="4"/>
        <v>72</v>
      </c>
      <c r="AF35" s="46" t="str">
        <f>+'水洗化人口等'!B35</f>
        <v>01228</v>
      </c>
      <c r="AG35" s="12">
        <v>35</v>
      </c>
      <c r="AI35" s="46" t="s">
        <v>942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15812</v>
      </c>
      <c r="J36" s="40">
        <f>SUM(J27:J31)</f>
        <v>411</v>
      </c>
      <c r="AA36" s="4" t="s">
        <v>1</v>
      </c>
      <c r="AB36" s="50" t="s">
        <v>885</v>
      </c>
      <c r="AC36" s="50" t="s">
        <v>943</v>
      </c>
      <c r="AD36" s="50">
        <f ca="1" t="shared" si="4"/>
        <v>0</v>
      </c>
      <c r="AF36" s="46" t="str">
        <f>+'水洗化人口等'!B36</f>
        <v>01229</v>
      </c>
      <c r="AG36" s="12">
        <v>36</v>
      </c>
      <c r="AI36" s="46" t="s">
        <v>944</v>
      </c>
      <c r="AJ36" s="3" t="s">
        <v>23</v>
      </c>
    </row>
    <row r="37" spans="27:36" ht="13.5">
      <c r="AA37" s="4" t="s">
        <v>464</v>
      </c>
      <c r="AB37" s="50" t="s">
        <v>885</v>
      </c>
      <c r="AC37" s="50" t="s">
        <v>945</v>
      </c>
      <c r="AD37" s="50">
        <f ca="1" t="shared" si="4"/>
        <v>2223</v>
      </c>
      <c r="AF37" s="46" t="str">
        <f>+'水洗化人口等'!B37</f>
        <v>01230</v>
      </c>
      <c r="AG37" s="12">
        <v>37</v>
      </c>
      <c r="AI37" s="46" t="s">
        <v>946</v>
      </c>
      <c r="AJ37" s="3" t="s">
        <v>22</v>
      </c>
    </row>
    <row r="38" spans="27:36" ht="13.5">
      <c r="AA38" s="4" t="s">
        <v>466</v>
      </c>
      <c r="AB38" s="50" t="s">
        <v>885</v>
      </c>
      <c r="AC38" s="50" t="s">
        <v>947</v>
      </c>
      <c r="AD38" s="50">
        <f ca="1" t="shared" si="4"/>
        <v>31</v>
      </c>
      <c r="AF38" s="46" t="str">
        <f>+'水洗化人口等'!B38</f>
        <v>01231</v>
      </c>
      <c r="AG38" s="12">
        <v>38</v>
      </c>
      <c r="AI38" s="46" t="s">
        <v>948</v>
      </c>
      <c r="AJ38" s="3" t="s">
        <v>21</v>
      </c>
    </row>
    <row r="39" spans="27:36" ht="13.5">
      <c r="AA39" s="4" t="s">
        <v>1</v>
      </c>
      <c r="AB39" s="50" t="s">
        <v>885</v>
      </c>
      <c r="AC39" s="50" t="s">
        <v>949</v>
      </c>
      <c r="AD39" s="50">
        <f ca="1" t="shared" si="4"/>
        <v>112</v>
      </c>
      <c r="AF39" s="46" t="str">
        <f>+'水洗化人口等'!B39</f>
        <v>01233</v>
      </c>
      <c r="AG39" s="12">
        <v>39</v>
      </c>
      <c r="AI39" s="46" t="s">
        <v>950</v>
      </c>
      <c r="AJ39" s="3" t="s">
        <v>20</v>
      </c>
    </row>
    <row r="40" spans="27:36" ht="13.5">
      <c r="AA40" s="4" t="s">
        <v>469</v>
      </c>
      <c r="AB40" s="50" t="s">
        <v>885</v>
      </c>
      <c r="AC40" s="50" t="s">
        <v>951</v>
      </c>
      <c r="AD40" s="50">
        <f ca="1" t="shared" si="4"/>
        <v>5724</v>
      </c>
      <c r="AF40" s="46" t="str">
        <f>+'水洗化人口等'!B40</f>
        <v>01234</v>
      </c>
      <c r="AG40" s="12">
        <v>40</v>
      </c>
      <c r="AI40" s="46" t="s">
        <v>952</v>
      </c>
      <c r="AJ40" s="3" t="s">
        <v>19</v>
      </c>
    </row>
    <row r="41" spans="27:36" ht="13.5">
      <c r="AA41" s="4" t="s">
        <v>928</v>
      </c>
      <c r="AB41" s="50" t="s">
        <v>885</v>
      </c>
      <c r="AC41" s="50" t="s">
        <v>953</v>
      </c>
      <c r="AD41" s="50">
        <f ca="1" t="shared" si="4"/>
        <v>83</v>
      </c>
      <c r="AF41" s="46" t="str">
        <f>+'水洗化人口等'!B41</f>
        <v>01235</v>
      </c>
      <c r="AG41" s="12">
        <v>41</v>
      </c>
      <c r="AI41" s="46" t="s">
        <v>954</v>
      </c>
      <c r="AJ41" s="3" t="s">
        <v>18</v>
      </c>
    </row>
    <row r="42" spans="27:36" ht="13.5">
      <c r="AA42" s="4" t="s">
        <v>0</v>
      </c>
      <c r="AB42" s="50" t="s">
        <v>885</v>
      </c>
      <c r="AC42" s="50" t="s">
        <v>955</v>
      </c>
      <c r="AD42" s="50">
        <f ca="1" t="shared" si="4"/>
        <v>847</v>
      </c>
      <c r="AF42" s="46" t="str">
        <f>+'水洗化人口等'!B42</f>
        <v>01236</v>
      </c>
      <c r="AG42" s="12">
        <v>42</v>
      </c>
      <c r="AI42" s="46" t="s">
        <v>956</v>
      </c>
      <c r="AJ42" s="3" t="s">
        <v>17</v>
      </c>
    </row>
    <row r="43" spans="27:36" ht="13.5">
      <c r="AA43" s="4" t="s">
        <v>466</v>
      </c>
      <c r="AB43" s="50" t="s">
        <v>885</v>
      </c>
      <c r="AC43" s="50" t="s">
        <v>957</v>
      </c>
      <c r="AD43" s="50">
        <f ca="1" t="shared" si="4"/>
        <v>1633</v>
      </c>
      <c r="AF43" s="46" t="str">
        <f>+'水洗化人口等'!B43</f>
        <v>01303</v>
      </c>
      <c r="AG43" s="12">
        <v>43</v>
      </c>
      <c r="AI43" s="46" t="s">
        <v>958</v>
      </c>
      <c r="AJ43" s="3" t="s">
        <v>16</v>
      </c>
    </row>
    <row r="44" spans="27:36" ht="13.5">
      <c r="AA44" s="4" t="s">
        <v>1</v>
      </c>
      <c r="AB44" s="50" t="s">
        <v>885</v>
      </c>
      <c r="AC44" s="50" t="s">
        <v>959</v>
      </c>
      <c r="AD44" s="50">
        <f ca="1" t="shared" si="4"/>
        <v>0</v>
      </c>
      <c r="AF44" s="46" t="str">
        <f>+'水洗化人口等'!B44</f>
        <v>01304</v>
      </c>
      <c r="AG44" s="12">
        <v>44</v>
      </c>
      <c r="AI44" s="46" t="s">
        <v>960</v>
      </c>
      <c r="AJ44" s="3" t="s">
        <v>15</v>
      </c>
    </row>
    <row r="45" spans="27:36" ht="13.5">
      <c r="AA45" s="4" t="s">
        <v>2</v>
      </c>
      <c r="AB45" s="50" t="s">
        <v>885</v>
      </c>
      <c r="AC45" s="50" t="s">
        <v>961</v>
      </c>
      <c r="AD45" s="50">
        <f ca="1" t="shared" si="4"/>
        <v>2932</v>
      </c>
      <c r="AF45" s="46" t="str">
        <f>+'水洗化人口等'!B45</f>
        <v>01331</v>
      </c>
      <c r="AG45" s="12">
        <v>45</v>
      </c>
      <c r="AI45" s="46" t="s">
        <v>962</v>
      </c>
      <c r="AJ45" s="3" t="s">
        <v>14</v>
      </c>
    </row>
    <row r="46" spans="27:36" ht="13.5">
      <c r="AA46" s="4" t="s">
        <v>3</v>
      </c>
      <c r="AB46" s="50" t="s">
        <v>885</v>
      </c>
      <c r="AC46" s="50" t="s">
        <v>963</v>
      </c>
      <c r="AD46" s="50">
        <f ca="1" t="shared" si="4"/>
        <v>3084</v>
      </c>
      <c r="AF46" s="46" t="str">
        <f>+'水洗化人口等'!B46</f>
        <v>01332</v>
      </c>
      <c r="AG46" s="12">
        <v>46</v>
      </c>
      <c r="AI46" s="46" t="s">
        <v>964</v>
      </c>
      <c r="AJ46" s="3" t="s">
        <v>13</v>
      </c>
    </row>
    <row r="47" spans="27:36" ht="13.5">
      <c r="AA47" s="4" t="s">
        <v>4</v>
      </c>
      <c r="AB47" s="50" t="s">
        <v>885</v>
      </c>
      <c r="AC47" s="50" t="s">
        <v>965</v>
      </c>
      <c r="AD47" s="50">
        <f ca="1" t="shared" si="4"/>
        <v>1352</v>
      </c>
      <c r="AF47" s="46" t="str">
        <f>+'水洗化人口等'!B47</f>
        <v>01333</v>
      </c>
      <c r="AG47" s="12">
        <v>47</v>
      </c>
      <c r="AI47" s="46" t="s">
        <v>966</v>
      </c>
      <c r="AJ47" s="3" t="s">
        <v>12</v>
      </c>
    </row>
    <row r="48" spans="27:36" ht="13.5">
      <c r="AA48" s="4" t="s">
        <v>5</v>
      </c>
      <c r="AB48" s="50" t="s">
        <v>885</v>
      </c>
      <c r="AC48" s="50" t="s">
        <v>967</v>
      </c>
      <c r="AD48" s="50">
        <f ca="1" t="shared" si="4"/>
        <v>157</v>
      </c>
      <c r="AF48" s="46" t="str">
        <f>+'水洗化人口等'!B48</f>
        <v>01334</v>
      </c>
      <c r="AG48" s="12">
        <v>48</v>
      </c>
      <c r="AI48" s="46" t="s">
        <v>968</v>
      </c>
      <c r="AJ48" s="3" t="s">
        <v>11</v>
      </c>
    </row>
    <row r="49" spans="27:36" ht="13.5">
      <c r="AA49" s="4" t="s">
        <v>469</v>
      </c>
      <c r="AB49" s="50" t="s">
        <v>885</v>
      </c>
      <c r="AC49" s="50" t="s">
        <v>969</v>
      </c>
      <c r="AD49" s="50">
        <f ca="1" t="shared" si="4"/>
        <v>252</v>
      </c>
      <c r="AF49" s="46" t="str">
        <f>+'水洗化人口等'!B49</f>
        <v>01337</v>
      </c>
      <c r="AG49" s="12">
        <v>49</v>
      </c>
      <c r="AI49" s="46" t="s">
        <v>970</v>
      </c>
      <c r="AJ49" s="3" t="s">
        <v>10</v>
      </c>
    </row>
    <row r="50" spans="27:36" ht="13.5">
      <c r="AA50" s="4" t="s">
        <v>928</v>
      </c>
      <c r="AB50" s="50" t="s">
        <v>885</v>
      </c>
      <c r="AC50" s="50" t="s">
        <v>971</v>
      </c>
      <c r="AD50" s="50">
        <f ca="1" t="shared" si="4"/>
        <v>126</v>
      </c>
      <c r="AF50" s="46" t="str">
        <f>+'水洗化人口等'!B50</f>
        <v>01343</v>
      </c>
      <c r="AG50" s="12">
        <v>50</v>
      </c>
      <c r="AI50" s="46" t="s">
        <v>972</v>
      </c>
      <c r="AJ50" s="3" t="s">
        <v>9</v>
      </c>
    </row>
    <row r="51" spans="27:36" ht="13.5">
      <c r="AA51" s="4" t="s">
        <v>0</v>
      </c>
      <c r="AB51" s="50" t="s">
        <v>885</v>
      </c>
      <c r="AC51" s="50" t="s">
        <v>973</v>
      </c>
      <c r="AD51" s="50">
        <f ca="1" t="shared" si="4"/>
        <v>15</v>
      </c>
      <c r="AF51" s="46" t="str">
        <f>+'水洗化人口等'!B51</f>
        <v>01345</v>
      </c>
      <c r="AG51" s="12">
        <v>51</v>
      </c>
      <c r="AI51" s="46" t="s">
        <v>974</v>
      </c>
      <c r="AJ51" s="3" t="s">
        <v>8</v>
      </c>
    </row>
    <row r="52" spans="27:36" ht="13.5">
      <c r="AA52" s="4" t="s">
        <v>466</v>
      </c>
      <c r="AB52" s="50" t="s">
        <v>885</v>
      </c>
      <c r="AC52" s="50" t="s">
        <v>975</v>
      </c>
      <c r="AD52" s="50">
        <f ca="1" t="shared" si="4"/>
        <v>18</v>
      </c>
      <c r="AF52" s="46" t="str">
        <f>+'水洗化人口等'!B52</f>
        <v>01346</v>
      </c>
      <c r="AG52" s="12">
        <v>52</v>
      </c>
      <c r="AI52" s="46" t="s">
        <v>976</v>
      </c>
      <c r="AJ52" s="3" t="s">
        <v>7</v>
      </c>
    </row>
    <row r="53" spans="27:33" ht="13.5">
      <c r="AA53" s="4" t="s">
        <v>1</v>
      </c>
      <c r="AB53" s="50" t="s">
        <v>885</v>
      </c>
      <c r="AC53" s="50" t="s">
        <v>977</v>
      </c>
      <c r="AD53" s="50">
        <f ca="1" t="shared" si="4"/>
        <v>0</v>
      </c>
      <c r="AF53" s="46" t="str">
        <f>+'水洗化人口等'!B53</f>
        <v>01347</v>
      </c>
      <c r="AG53" s="12">
        <v>53</v>
      </c>
    </row>
    <row r="54" spans="32:33" ht="13.5">
      <c r="AF54" s="46" t="str">
        <f>+'水洗化人口等'!B54</f>
        <v>01361</v>
      </c>
      <c r="AG54" s="12">
        <v>54</v>
      </c>
    </row>
    <row r="55" spans="32:33" ht="13.5">
      <c r="AF55" s="46" t="str">
        <f>+'水洗化人口等'!B55</f>
        <v>01362</v>
      </c>
      <c r="AG55" s="12">
        <v>55</v>
      </c>
    </row>
    <row r="56" spans="32:33" ht="13.5">
      <c r="AF56" s="46" t="str">
        <f>+'水洗化人口等'!B56</f>
        <v>01363</v>
      </c>
      <c r="AG56" s="12">
        <v>56</v>
      </c>
    </row>
    <row r="57" spans="32:33" ht="13.5">
      <c r="AF57" s="46" t="str">
        <f>+'水洗化人口等'!B57</f>
        <v>01364</v>
      </c>
      <c r="AG57" s="12">
        <v>57</v>
      </c>
    </row>
    <row r="58" spans="32:33" ht="13.5">
      <c r="AF58" s="46" t="str">
        <f>+'水洗化人口等'!B58</f>
        <v>01367</v>
      </c>
      <c r="AG58" s="12">
        <v>58</v>
      </c>
    </row>
    <row r="59" spans="32:33" ht="13.5">
      <c r="AF59" s="46" t="str">
        <f>+'水洗化人口等'!B59</f>
        <v>01370</v>
      </c>
      <c r="AG59" s="12">
        <v>59</v>
      </c>
    </row>
    <row r="60" spans="32:33" ht="13.5">
      <c r="AF60" s="46" t="str">
        <f>+'水洗化人口等'!B60</f>
        <v>01371</v>
      </c>
      <c r="AG60" s="12">
        <v>60</v>
      </c>
    </row>
    <row r="61" spans="32:33" ht="13.5">
      <c r="AF61" s="46" t="str">
        <f>+'水洗化人口等'!B61</f>
        <v>01391</v>
      </c>
      <c r="AG61" s="12">
        <v>61</v>
      </c>
    </row>
    <row r="62" spans="32:33" ht="13.5">
      <c r="AF62" s="46" t="str">
        <f>+'水洗化人口等'!B62</f>
        <v>01392</v>
      </c>
      <c r="AG62" s="12">
        <v>62</v>
      </c>
    </row>
    <row r="63" spans="32:33" ht="13.5">
      <c r="AF63" s="46" t="str">
        <f>+'水洗化人口等'!B63</f>
        <v>01393</v>
      </c>
      <c r="AG63" s="12">
        <v>63</v>
      </c>
    </row>
    <row r="64" spans="32:33" ht="13.5">
      <c r="AF64" s="46" t="str">
        <f>+'水洗化人口等'!B64</f>
        <v>01394</v>
      </c>
      <c r="AG64" s="12">
        <v>64</v>
      </c>
    </row>
    <row r="65" spans="32:33" ht="13.5">
      <c r="AF65" s="46" t="str">
        <f>+'水洗化人口等'!B65</f>
        <v>01395</v>
      </c>
      <c r="AG65" s="12">
        <v>65</v>
      </c>
    </row>
    <row r="66" spans="32:33" ht="13.5">
      <c r="AF66" s="46" t="str">
        <f>+'水洗化人口等'!B66</f>
        <v>01396</v>
      </c>
      <c r="AG66" s="12">
        <v>66</v>
      </c>
    </row>
    <row r="67" spans="32:33" ht="13.5">
      <c r="AF67" s="46" t="str">
        <f>+'水洗化人口等'!B67</f>
        <v>01397</v>
      </c>
      <c r="AG67" s="12">
        <v>67</v>
      </c>
    </row>
    <row r="68" spans="32:33" ht="13.5">
      <c r="AF68" s="46" t="str">
        <f>+'水洗化人口等'!B68</f>
        <v>01398</v>
      </c>
      <c r="AG68" s="12">
        <v>68</v>
      </c>
    </row>
    <row r="69" spans="32:33" ht="13.5">
      <c r="AF69" s="46" t="str">
        <f>+'水洗化人口等'!B69</f>
        <v>01399</v>
      </c>
      <c r="AG69" s="12">
        <v>69</v>
      </c>
    </row>
    <row r="70" spans="32:33" ht="13.5">
      <c r="AF70" s="46" t="str">
        <f>+'水洗化人口等'!B70</f>
        <v>01400</v>
      </c>
      <c r="AG70" s="12">
        <v>70</v>
      </c>
    </row>
    <row r="71" spans="32:33" ht="13.5">
      <c r="AF71" s="46" t="str">
        <f>+'水洗化人口等'!B71</f>
        <v>01401</v>
      </c>
      <c r="AG71" s="12">
        <v>71</v>
      </c>
    </row>
    <row r="72" spans="32:33" ht="13.5">
      <c r="AF72" s="46" t="str">
        <f>+'水洗化人口等'!B72</f>
        <v>01402</v>
      </c>
      <c r="AG72" s="12">
        <v>72</v>
      </c>
    </row>
    <row r="73" spans="32:33" ht="13.5">
      <c r="AF73" s="46" t="str">
        <f>+'水洗化人口等'!B73</f>
        <v>01403</v>
      </c>
      <c r="AG73" s="12">
        <v>73</v>
      </c>
    </row>
    <row r="74" spans="32:33" ht="13.5">
      <c r="AF74" s="46" t="str">
        <f>+'水洗化人口等'!B74</f>
        <v>01404</v>
      </c>
      <c r="AG74" s="12">
        <v>74</v>
      </c>
    </row>
    <row r="75" spans="32:33" ht="13.5">
      <c r="AF75" s="46" t="str">
        <f>+'水洗化人口等'!B75</f>
        <v>01405</v>
      </c>
      <c r="AG75" s="12">
        <v>75</v>
      </c>
    </row>
    <row r="76" spans="32:33" ht="13.5">
      <c r="AF76" s="46" t="str">
        <f>+'水洗化人口等'!B76</f>
        <v>01406</v>
      </c>
      <c r="AG76" s="12">
        <v>76</v>
      </c>
    </row>
    <row r="77" spans="32:33" ht="13.5">
      <c r="AF77" s="46" t="str">
        <f>+'水洗化人口等'!B77</f>
        <v>01407</v>
      </c>
      <c r="AG77" s="12">
        <v>77</v>
      </c>
    </row>
    <row r="78" spans="32:33" ht="13.5">
      <c r="AF78" s="46" t="str">
        <f>+'水洗化人口等'!B78</f>
        <v>01408</v>
      </c>
      <c r="AG78" s="12">
        <v>78</v>
      </c>
    </row>
    <row r="79" spans="32:33" ht="13.5">
      <c r="AF79" s="46" t="str">
        <f>+'水洗化人口等'!B79</f>
        <v>01409</v>
      </c>
      <c r="AG79" s="12">
        <v>79</v>
      </c>
    </row>
    <row r="80" spans="32:33" ht="13.5">
      <c r="AF80" s="46" t="str">
        <f>+'水洗化人口等'!B80</f>
        <v>01423</v>
      </c>
      <c r="AG80" s="12">
        <v>80</v>
      </c>
    </row>
    <row r="81" spans="32:33" ht="13.5">
      <c r="AF81" s="46" t="str">
        <f>+'水洗化人口等'!B81</f>
        <v>01424</v>
      </c>
      <c r="AG81" s="12">
        <v>81</v>
      </c>
    </row>
    <row r="82" spans="32:33" ht="13.5">
      <c r="AF82" s="46" t="str">
        <f>+'水洗化人口等'!B82</f>
        <v>01425</v>
      </c>
      <c r="AG82" s="12">
        <v>82</v>
      </c>
    </row>
    <row r="83" spans="32:33" ht="13.5">
      <c r="AF83" s="46" t="str">
        <f>+'水洗化人口等'!B83</f>
        <v>01427</v>
      </c>
      <c r="AG83" s="12">
        <v>83</v>
      </c>
    </row>
    <row r="84" spans="32:33" ht="13.5">
      <c r="AF84" s="46" t="str">
        <f>+'水洗化人口等'!B84</f>
        <v>01428</v>
      </c>
      <c r="AG84" s="12">
        <v>84</v>
      </c>
    </row>
    <row r="85" spans="32:33" ht="13.5">
      <c r="AF85" s="46" t="str">
        <f>+'水洗化人口等'!B85</f>
        <v>01429</v>
      </c>
      <c r="AG85" s="12">
        <v>85</v>
      </c>
    </row>
    <row r="86" spans="32:33" ht="13.5">
      <c r="AF86" s="46" t="str">
        <f>+'水洗化人口等'!B86</f>
        <v>01430</v>
      </c>
      <c r="AG86" s="12">
        <v>86</v>
      </c>
    </row>
    <row r="87" spans="32:33" ht="13.5">
      <c r="AF87" s="46" t="str">
        <f>+'水洗化人口等'!B87</f>
        <v>01431</v>
      </c>
      <c r="AG87" s="12">
        <v>87</v>
      </c>
    </row>
    <row r="88" spans="32:33" ht="13.5">
      <c r="AF88" s="46" t="str">
        <f>+'水洗化人口等'!B88</f>
        <v>01432</v>
      </c>
      <c r="AG88" s="12">
        <v>88</v>
      </c>
    </row>
    <row r="89" spans="32:33" ht="13.5">
      <c r="AF89" s="46" t="str">
        <f>+'水洗化人口等'!B89</f>
        <v>01433</v>
      </c>
      <c r="AG89" s="12">
        <v>89</v>
      </c>
    </row>
    <row r="90" spans="32:33" ht="13.5">
      <c r="AF90" s="46" t="str">
        <f>+'水洗化人口等'!B90</f>
        <v>01434</v>
      </c>
      <c r="AG90" s="12">
        <v>90</v>
      </c>
    </row>
    <row r="91" spans="32:33" ht="13.5">
      <c r="AF91" s="46" t="str">
        <f>+'水洗化人口等'!B91</f>
        <v>01436</v>
      </c>
      <c r="AG91" s="12">
        <v>91</v>
      </c>
    </row>
    <row r="92" spans="32:33" ht="13.5">
      <c r="AF92" s="46" t="str">
        <f>+'水洗化人口等'!B92</f>
        <v>01437</v>
      </c>
      <c r="AG92" s="12">
        <v>92</v>
      </c>
    </row>
    <row r="93" spans="32:33" ht="13.5">
      <c r="AF93" s="46" t="str">
        <f>+'水洗化人口等'!B93</f>
        <v>01438</v>
      </c>
      <c r="AG93" s="12">
        <v>93</v>
      </c>
    </row>
    <row r="94" spans="32:33" ht="13.5">
      <c r="AF94" s="46" t="str">
        <f>+'水洗化人口等'!B94</f>
        <v>01452</v>
      </c>
      <c r="AG94" s="12">
        <v>94</v>
      </c>
    </row>
    <row r="95" spans="32:33" ht="13.5">
      <c r="AF95" s="46" t="str">
        <f>+'水洗化人口等'!B95</f>
        <v>01453</v>
      </c>
      <c r="AG95" s="12">
        <v>95</v>
      </c>
    </row>
    <row r="96" spans="32:33" ht="13.5">
      <c r="AF96" s="46" t="str">
        <f>+'水洗化人口等'!B96</f>
        <v>01454</v>
      </c>
      <c r="AG96" s="12">
        <v>96</v>
      </c>
    </row>
    <row r="97" spans="32:33" ht="13.5">
      <c r="AF97" s="46" t="str">
        <f>+'水洗化人口等'!B97</f>
        <v>01455</v>
      </c>
      <c r="AG97" s="12">
        <v>97</v>
      </c>
    </row>
    <row r="98" spans="32:33" ht="13.5">
      <c r="AF98" s="46" t="str">
        <f>+'水洗化人口等'!B98</f>
        <v>01456</v>
      </c>
      <c r="AG98" s="12">
        <v>98</v>
      </c>
    </row>
    <row r="99" spans="32:33" ht="13.5">
      <c r="AF99" s="46" t="str">
        <f>+'水洗化人口等'!B99</f>
        <v>01457</v>
      </c>
      <c r="AG99" s="12">
        <v>99</v>
      </c>
    </row>
    <row r="100" spans="32:33" ht="13.5">
      <c r="AF100" s="46" t="str">
        <f>+'水洗化人口等'!B100</f>
        <v>01458</v>
      </c>
      <c r="AG100" s="12">
        <v>100</v>
      </c>
    </row>
    <row r="101" spans="32:33" ht="13.5">
      <c r="AF101" s="46" t="str">
        <f>+'水洗化人口等'!B101</f>
        <v>01459</v>
      </c>
      <c r="AG101" s="12">
        <v>101</v>
      </c>
    </row>
    <row r="102" spans="32:33" ht="13.5">
      <c r="AF102" s="46" t="str">
        <f>+'水洗化人口等'!B102</f>
        <v>01460</v>
      </c>
      <c r="AG102" s="12">
        <v>102</v>
      </c>
    </row>
    <row r="103" spans="32:33" ht="13.5">
      <c r="AF103" s="46" t="str">
        <f>+'水洗化人口等'!B103</f>
        <v>01461</v>
      </c>
      <c r="AG103" s="12">
        <v>103</v>
      </c>
    </row>
    <row r="104" spans="32:33" ht="13.5">
      <c r="AF104" s="46" t="str">
        <f>+'水洗化人口等'!B104</f>
        <v>01462</v>
      </c>
      <c r="AG104" s="12">
        <v>104</v>
      </c>
    </row>
    <row r="105" spans="32:33" ht="13.5">
      <c r="AF105" s="46" t="str">
        <f>+'水洗化人口等'!B105</f>
        <v>01463</v>
      </c>
      <c r="AG105" s="12">
        <v>105</v>
      </c>
    </row>
    <row r="106" spans="32:33" ht="13.5">
      <c r="AF106" s="46" t="str">
        <f>+'水洗化人口等'!B106</f>
        <v>01464</v>
      </c>
      <c r="AG106" s="12">
        <v>106</v>
      </c>
    </row>
    <row r="107" spans="32:33" ht="13.5">
      <c r="AF107" s="46" t="str">
        <f>+'水洗化人口等'!B107</f>
        <v>01465</v>
      </c>
      <c r="AG107" s="12">
        <v>107</v>
      </c>
    </row>
    <row r="108" spans="32:33" ht="13.5">
      <c r="AF108" s="46" t="str">
        <f>+'水洗化人口等'!B108</f>
        <v>01468</v>
      </c>
      <c r="AG108" s="12">
        <v>108</v>
      </c>
    </row>
    <row r="109" spans="32:33" ht="13.5">
      <c r="AF109" s="46" t="str">
        <f>+'水洗化人口等'!B109</f>
        <v>01469</v>
      </c>
      <c r="AG109" s="12">
        <v>109</v>
      </c>
    </row>
    <row r="110" spans="32:33" ht="13.5">
      <c r="AF110" s="46" t="str">
        <f>+'水洗化人口等'!B110</f>
        <v>01470</v>
      </c>
      <c r="AG110" s="12">
        <v>110</v>
      </c>
    </row>
    <row r="111" spans="32:33" ht="13.5">
      <c r="AF111" s="46" t="str">
        <f>+'水洗化人口等'!B111</f>
        <v>01471</v>
      </c>
      <c r="AG111" s="12">
        <v>111</v>
      </c>
    </row>
    <row r="112" spans="32:33" ht="13.5">
      <c r="AF112" s="46" t="str">
        <f>+'水洗化人口等'!B112</f>
        <v>01472</v>
      </c>
      <c r="AG112" s="12">
        <v>112</v>
      </c>
    </row>
    <row r="113" spans="32:33" ht="13.5">
      <c r="AF113" s="46" t="str">
        <f>+'水洗化人口等'!B113</f>
        <v>01481</v>
      </c>
      <c r="AG113" s="12">
        <v>113</v>
      </c>
    </row>
    <row r="114" spans="32:33" ht="13.5">
      <c r="AF114" s="46" t="str">
        <f>+'水洗化人口等'!B114</f>
        <v>01482</v>
      </c>
      <c r="AG114" s="12">
        <v>114</v>
      </c>
    </row>
    <row r="115" spans="32:33" ht="13.5">
      <c r="AF115" s="46" t="str">
        <f>+'水洗化人口等'!B115</f>
        <v>01483</v>
      </c>
      <c r="AG115" s="12">
        <v>115</v>
      </c>
    </row>
    <row r="116" spans="32:33" ht="13.5">
      <c r="AF116" s="46" t="str">
        <f>+'水洗化人口等'!B116</f>
        <v>01484</v>
      </c>
      <c r="AG116" s="12">
        <v>116</v>
      </c>
    </row>
    <row r="117" spans="32:33" ht="13.5">
      <c r="AF117" s="46" t="str">
        <f>+'水洗化人口等'!B117</f>
        <v>01485</v>
      </c>
      <c r="AG117" s="12">
        <v>117</v>
      </c>
    </row>
    <row r="118" spans="32:33" ht="13.5">
      <c r="AF118" s="46" t="str">
        <f>+'水洗化人口等'!B118</f>
        <v>01486</v>
      </c>
      <c r="AG118" s="12">
        <v>118</v>
      </c>
    </row>
    <row r="119" spans="32:33" ht="13.5">
      <c r="AF119" s="46" t="str">
        <f>+'水洗化人口等'!B119</f>
        <v>01487</v>
      </c>
      <c r="AG119" s="12">
        <v>119</v>
      </c>
    </row>
    <row r="120" spans="32:33" ht="13.5">
      <c r="AF120" s="46" t="str">
        <f>+'水洗化人口等'!B120</f>
        <v>01511</v>
      </c>
      <c r="AG120" s="12">
        <v>120</v>
      </c>
    </row>
    <row r="121" spans="32:33" ht="13.5">
      <c r="AF121" s="46" t="str">
        <f>+'水洗化人口等'!B121</f>
        <v>01512</v>
      </c>
      <c r="AG121" s="12">
        <v>121</v>
      </c>
    </row>
    <row r="122" spans="32:33" ht="13.5">
      <c r="AF122" s="46" t="str">
        <f>+'水洗化人口等'!B122</f>
        <v>01513</v>
      </c>
      <c r="AG122" s="12">
        <v>122</v>
      </c>
    </row>
    <row r="123" spans="32:33" ht="13.5">
      <c r="AF123" s="46" t="str">
        <f>+'水洗化人口等'!B123</f>
        <v>01514</v>
      </c>
      <c r="AG123" s="12">
        <v>123</v>
      </c>
    </row>
    <row r="124" spans="32:33" ht="13.5">
      <c r="AF124" s="46" t="str">
        <f>+'水洗化人口等'!B124</f>
        <v>01516</v>
      </c>
      <c r="AG124" s="12">
        <v>124</v>
      </c>
    </row>
    <row r="125" spans="32:33" ht="13.5">
      <c r="AF125" s="46" t="str">
        <f>+'水洗化人口等'!B125</f>
        <v>01517</v>
      </c>
      <c r="AG125" s="12">
        <v>125</v>
      </c>
    </row>
    <row r="126" spans="32:33" ht="13.5">
      <c r="AF126" s="46" t="str">
        <f>+'水洗化人口等'!B126</f>
        <v>01518</v>
      </c>
      <c r="AG126" s="12">
        <v>126</v>
      </c>
    </row>
    <row r="127" spans="32:33" ht="13.5">
      <c r="AF127" s="46" t="str">
        <f>+'水洗化人口等'!B127</f>
        <v>01519</v>
      </c>
      <c r="AG127" s="12">
        <v>127</v>
      </c>
    </row>
    <row r="128" spans="32:33" ht="13.5">
      <c r="AF128" s="46" t="str">
        <f>+'水洗化人口等'!B128</f>
        <v>01520</v>
      </c>
      <c r="AG128" s="12">
        <v>128</v>
      </c>
    </row>
    <row r="129" spans="32:33" ht="13.5">
      <c r="AF129" s="46" t="str">
        <f>+'水洗化人口等'!B129</f>
        <v>01543</v>
      </c>
      <c r="AG129" s="12">
        <v>129</v>
      </c>
    </row>
    <row r="130" spans="32:33" ht="13.5">
      <c r="AF130" s="46" t="str">
        <f>+'水洗化人口等'!B130</f>
        <v>01544</v>
      </c>
      <c r="AG130" s="12">
        <v>130</v>
      </c>
    </row>
    <row r="131" spans="32:33" ht="13.5">
      <c r="AF131" s="46" t="str">
        <f>+'水洗化人口等'!B131</f>
        <v>01545</v>
      </c>
      <c r="AG131" s="12">
        <v>131</v>
      </c>
    </row>
    <row r="132" spans="32:33" ht="13.5">
      <c r="AF132" s="46" t="str">
        <f>+'水洗化人口等'!B132</f>
        <v>01546</v>
      </c>
      <c r="AG132" s="12">
        <v>132</v>
      </c>
    </row>
    <row r="133" spans="32:33" ht="13.5">
      <c r="AF133" s="46" t="str">
        <f>+'水洗化人口等'!B133</f>
        <v>01547</v>
      </c>
      <c r="AG133" s="12">
        <v>133</v>
      </c>
    </row>
    <row r="134" spans="32:33" ht="13.5">
      <c r="AF134" s="46" t="str">
        <f>+'水洗化人口等'!B134</f>
        <v>01549</v>
      </c>
      <c r="AG134" s="12">
        <v>134</v>
      </c>
    </row>
    <row r="135" spans="32:33" ht="13.5">
      <c r="AF135" s="46" t="str">
        <f>+'水洗化人口等'!B135</f>
        <v>01550</v>
      </c>
      <c r="AG135" s="12">
        <v>135</v>
      </c>
    </row>
    <row r="136" spans="32:33" ht="13.5">
      <c r="AF136" s="46" t="str">
        <f>+'水洗化人口等'!B136</f>
        <v>01552</v>
      </c>
      <c r="AG136" s="12">
        <v>136</v>
      </c>
    </row>
    <row r="137" spans="32:33" ht="13.5">
      <c r="AF137" s="46" t="str">
        <f>+'水洗化人口等'!B137</f>
        <v>01555</v>
      </c>
      <c r="AG137" s="12">
        <v>137</v>
      </c>
    </row>
    <row r="138" spans="32:33" ht="13.5">
      <c r="AF138" s="46" t="str">
        <f>+'水洗化人口等'!B138</f>
        <v>01559</v>
      </c>
      <c r="AG138" s="12">
        <v>138</v>
      </c>
    </row>
    <row r="139" spans="32:33" ht="13.5">
      <c r="AF139" s="46" t="str">
        <f>+'水洗化人口等'!B139</f>
        <v>01560</v>
      </c>
      <c r="AG139" s="12">
        <v>139</v>
      </c>
    </row>
    <row r="140" spans="32:33" ht="13.5">
      <c r="AF140" s="46" t="str">
        <f>+'水洗化人口等'!B140</f>
        <v>01561</v>
      </c>
      <c r="AG140" s="12">
        <v>140</v>
      </c>
    </row>
    <row r="141" spans="32:33" ht="13.5">
      <c r="AF141" s="46" t="str">
        <f>+'水洗化人口等'!B141</f>
        <v>01562</v>
      </c>
      <c r="AG141" s="12">
        <v>141</v>
      </c>
    </row>
    <row r="142" spans="32:33" ht="13.5">
      <c r="AF142" s="46" t="str">
        <f>+'水洗化人口等'!B142</f>
        <v>01563</v>
      </c>
      <c r="AG142" s="12">
        <v>142</v>
      </c>
    </row>
    <row r="143" spans="32:33" ht="13.5">
      <c r="AF143" s="46" t="str">
        <f>+'水洗化人口等'!B143</f>
        <v>01564</v>
      </c>
      <c r="AG143" s="12">
        <v>143</v>
      </c>
    </row>
    <row r="144" spans="32:33" ht="13.5">
      <c r="AF144" s="46" t="str">
        <f>+'水洗化人口等'!B144</f>
        <v>01571</v>
      </c>
      <c r="AG144" s="12">
        <v>144</v>
      </c>
    </row>
    <row r="145" spans="32:33" ht="13.5">
      <c r="AF145" s="46" t="str">
        <f>+'水洗化人口等'!B145</f>
        <v>01575</v>
      </c>
      <c r="AG145" s="12">
        <v>145</v>
      </c>
    </row>
    <row r="146" spans="32:33" ht="13.5">
      <c r="AF146" s="46" t="str">
        <f>+'水洗化人口等'!B146</f>
        <v>01578</v>
      </c>
      <c r="AG146" s="12">
        <v>146</v>
      </c>
    </row>
    <row r="147" spans="32:33" ht="13.5">
      <c r="AF147" s="46" t="str">
        <f>+'水洗化人口等'!B147</f>
        <v>01581</v>
      </c>
      <c r="AG147" s="12">
        <v>147</v>
      </c>
    </row>
    <row r="148" spans="32:33" ht="13.5">
      <c r="AF148" s="46" t="str">
        <f>+'水洗化人口等'!B148</f>
        <v>01584</v>
      </c>
      <c r="AG148" s="12">
        <v>148</v>
      </c>
    </row>
    <row r="149" spans="32:33" ht="13.5">
      <c r="AF149" s="46" t="str">
        <f>+'水洗化人口等'!B149</f>
        <v>01585</v>
      </c>
      <c r="AG149" s="12">
        <v>149</v>
      </c>
    </row>
    <row r="150" spans="32:33" ht="13.5">
      <c r="AF150" s="46" t="str">
        <f>+'水洗化人口等'!B150</f>
        <v>01586</v>
      </c>
      <c r="AG150" s="12">
        <v>150</v>
      </c>
    </row>
    <row r="151" spans="32:33" ht="13.5">
      <c r="AF151" s="46" t="str">
        <f>+'水洗化人口等'!B151</f>
        <v>01601</v>
      </c>
      <c r="AG151" s="12">
        <v>151</v>
      </c>
    </row>
    <row r="152" spans="32:33" ht="13.5">
      <c r="AF152" s="46" t="str">
        <f>+'水洗化人口等'!B152</f>
        <v>01602</v>
      </c>
      <c r="AG152" s="12">
        <v>152</v>
      </c>
    </row>
    <row r="153" spans="32:33" ht="13.5">
      <c r="AF153" s="46" t="str">
        <f>+'水洗化人口等'!B153</f>
        <v>01604</v>
      </c>
      <c r="AG153" s="12">
        <v>153</v>
      </c>
    </row>
    <row r="154" spans="32:33" ht="13.5">
      <c r="AF154" s="46" t="str">
        <f>+'水洗化人口等'!B154</f>
        <v>01607</v>
      </c>
      <c r="AG154" s="12">
        <v>154</v>
      </c>
    </row>
    <row r="155" spans="32:33" ht="13.5">
      <c r="AF155" s="46" t="str">
        <f>+'水洗化人口等'!B155</f>
        <v>01608</v>
      </c>
      <c r="AG155" s="12">
        <v>155</v>
      </c>
    </row>
    <row r="156" spans="32:33" ht="13.5">
      <c r="AF156" s="46" t="str">
        <f>+'水洗化人口等'!B156</f>
        <v>01609</v>
      </c>
      <c r="AG156" s="12">
        <v>156</v>
      </c>
    </row>
    <row r="157" spans="32:33" ht="13.5">
      <c r="AF157" s="46" t="str">
        <f>+'水洗化人口等'!B157</f>
        <v>01610</v>
      </c>
      <c r="AG157" s="12">
        <v>157</v>
      </c>
    </row>
    <row r="158" spans="32:33" ht="13.5">
      <c r="AF158" s="46" t="str">
        <f>+'水洗化人口等'!B158</f>
        <v>01631</v>
      </c>
      <c r="AG158" s="12">
        <v>158</v>
      </c>
    </row>
    <row r="159" spans="32:33" ht="13.5">
      <c r="AF159" s="46" t="str">
        <f>+'水洗化人口等'!B159</f>
        <v>01632</v>
      </c>
      <c r="AG159" s="12">
        <v>159</v>
      </c>
    </row>
    <row r="160" spans="32:33" ht="13.5">
      <c r="AF160" s="46" t="str">
        <f>+'水洗化人口等'!B160</f>
        <v>01633</v>
      </c>
      <c r="AG160" s="12">
        <v>160</v>
      </c>
    </row>
    <row r="161" spans="32:33" ht="13.5">
      <c r="AF161" s="46" t="str">
        <f>+'水洗化人口等'!B161</f>
        <v>01634</v>
      </c>
      <c r="AG161" s="12">
        <v>161</v>
      </c>
    </row>
    <row r="162" spans="32:33" ht="13.5">
      <c r="AF162" s="46" t="str">
        <f>+'水洗化人口等'!B162</f>
        <v>01635</v>
      </c>
      <c r="AG162" s="12">
        <v>162</v>
      </c>
    </row>
    <row r="163" spans="32:33" ht="13.5">
      <c r="AF163" s="46" t="str">
        <f>+'水洗化人口等'!B163</f>
        <v>01636</v>
      </c>
      <c r="AG163" s="12">
        <v>163</v>
      </c>
    </row>
    <row r="164" spans="32:33" ht="13.5">
      <c r="AF164" s="46" t="str">
        <f>+'水洗化人口等'!B164</f>
        <v>01637</v>
      </c>
      <c r="AG164" s="12">
        <v>164</v>
      </c>
    </row>
    <row r="165" spans="32:33" ht="13.5">
      <c r="AF165" s="46" t="str">
        <f>+'水洗化人口等'!B165</f>
        <v>01638</v>
      </c>
      <c r="AG165" s="12">
        <v>165</v>
      </c>
    </row>
    <row r="166" spans="32:33" ht="13.5">
      <c r="AF166" s="46" t="str">
        <f>+'水洗化人口等'!B166</f>
        <v>01639</v>
      </c>
      <c r="AG166" s="12">
        <v>166</v>
      </c>
    </row>
    <row r="167" spans="32:33" ht="13.5">
      <c r="AF167" s="46" t="str">
        <f>+'水洗化人口等'!B167</f>
        <v>01641</v>
      </c>
      <c r="AG167" s="12">
        <v>167</v>
      </c>
    </row>
    <row r="168" spans="32:33" ht="13.5">
      <c r="AF168" s="46" t="str">
        <f>+'水洗化人口等'!B168</f>
        <v>01642</v>
      </c>
      <c r="AG168" s="12">
        <v>168</v>
      </c>
    </row>
    <row r="169" spans="32:33" ht="13.5">
      <c r="AF169" s="46" t="str">
        <f>+'水洗化人口等'!B169</f>
        <v>01643</v>
      </c>
      <c r="AG169" s="12">
        <v>169</v>
      </c>
    </row>
    <row r="170" spans="32:33" ht="13.5">
      <c r="AF170" s="46" t="str">
        <f>+'水洗化人口等'!B170</f>
        <v>01644</v>
      </c>
      <c r="AG170" s="12">
        <v>170</v>
      </c>
    </row>
    <row r="171" spans="32:33" ht="13.5">
      <c r="AF171" s="46" t="str">
        <f>+'水洗化人口等'!B171</f>
        <v>01645</v>
      </c>
      <c r="AG171" s="12">
        <v>171</v>
      </c>
    </row>
    <row r="172" spans="32:33" ht="13.5">
      <c r="AF172" s="46" t="str">
        <f>+'水洗化人口等'!B172</f>
        <v>01646</v>
      </c>
      <c r="AG172" s="12">
        <v>172</v>
      </c>
    </row>
    <row r="173" spans="32:33" ht="13.5">
      <c r="AF173" s="46" t="str">
        <f>+'水洗化人口等'!B173</f>
        <v>01647</v>
      </c>
      <c r="AG173" s="12">
        <v>173</v>
      </c>
    </row>
    <row r="174" spans="32:33" ht="13.5">
      <c r="AF174" s="46" t="str">
        <f>+'水洗化人口等'!B174</f>
        <v>01648</v>
      </c>
      <c r="AG174" s="12">
        <v>174</v>
      </c>
    </row>
    <row r="175" spans="32:33" ht="13.5">
      <c r="AF175" s="46" t="str">
        <f>+'水洗化人口等'!B175</f>
        <v>01649</v>
      </c>
      <c r="AG175" s="12">
        <v>175</v>
      </c>
    </row>
    <row r="176" spans="32:33" ht="13.5">
      <c r="AF176" s="46" t="str">
        <f>+'水洗化人口等'!B176</f>
        <v>01661</v>
      </c>
      <c r="AG176" s="12">
        <v>176</v>
      </c>
    </row>
    <row r="177" spans="32:33" ht="13.5">
      <c r="AF177" s="46" t="str">
        <f>+'水洗化人口等'!B177</f>
        <v>01662</v>
      </c>
      <c r="AG177" s="12">
        <v>177</v>
      </c>
    </row>
    <row r="178" spans="32:33" ht="13.5">
      <c r="AF178" s="46" t="str">
        <f>+'水洗化人口等'!B178</f>
        <v>01663</v>
      </c>
      <c r="AG178" s="12">
        <v>178</v>
      </c>
    </row>
    <row r="179" spans="32:33" ht="13.5">
      <c r="AF179" s="46" t="str">
        <f>+'水洗化人口等'!B179</f>
        <v>01664</v>
      </c>
      <c r="AG179" s="12">
        <v>179</v>
      </c>
    </row>
    <row r="180" spans="32:33" ht="13.5">
      <c r="AF180" s="46" t="str">
        <f>+'水洗化人口等'!B180</f>
        <v>01665</v>
      </c>
      <c r="AG180" s="12">
        <v>180</v>
      </c>
    </row>
    <row r="181" spans="32:33" ht="13.5">
      <c r="AF181" s="46" t="str">
        <f>+'水洗化人口等'!B181</f>
        <v>01667</v>
      </c>
      <c r="AG181" s="12">
        <v>181</v>
      </c>
    </row>
    <row r="182" spans="32:33" ht="13.5">
      <c r="AF182" s="46" t="str">
        <f>+'水洗化人口等'!B182</f>
        <v>01668</v>
      </c>
      <c r="AG182" s="12">
        <v>182</v>
      </c>
    </row>
    <row r="183" spans="32:33" ht="13.5">
      <c r="AF183" s="46" t="str">
        <f>+'水洗化人口等'!B183</f>
        <v>01691</v>
      </c>
      <c r="AG183" s="12">
        <v>183</v>
      </c>
    </row>
    <row r="184" spans="32:33" ht="13.5">
      <c r="AF184" s="46" t="str">
        <f>+'水洗化人口等'!B184</f>
        <v>01692</v>
      </c>
      <c r="AG184" s="12">
        <v>184</v>
      </c>
    </row>
    <row r="185" spans="32:33" ht="13.5">
      <c r="AF185" s="46" t="str">
        <f>+'水洗化人口等'!B185</f>
        <v>01693</v>
      </c>
      <c r="AG185" s="12">
        <v>185</v>
      </c>
    </row>
    <row r="186" spans="32:33" ht="13.5">
      <c r="AF186" s="46" t="str">
        <f>+'水洗化人口等'!B186</f>
        <v>01694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2015-10-13T05:22:19Z</cp:lastPrinted>
  <dcterms:created xsi:type="dcterms:W3CDTF">2008-01-06T09:25:24Z</dcterms:created>
  <dcterms:modified xsi:type="dcterms:W3CDTF">2016-08-26T09:09:43Z</dcterms:modified>
  <cp:category/>
  <cp:version/>
  <cp:contentType/>
  <cp:contentStatus/>
</cp:coreProperties>
</file>