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'組合状況'!$A$6:$CC$22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'委託許可件数（市町村）'!$A$7:$S$41</definedName>
    <definedName name="_xlnm.Print_Area" localSheetId="6">'委託許可件数（組合）'!$A$7:$S$22</definedName>
    <definedName name="_xlnm.Print_Area" localSheetId="3">'収集運搬機材（市町村）'!$A$7:$AY$41</definedName>
    <definedName name="_xlnm.Print_Area" localSheetId="4">'収集運搬機材（組合）'!$A$7:$AY$22</definedName>
    <definedName name="_xlnm.Print_Area" localSheetId="7">'処理業者と従業員数'!$A$7:$J$41</definedName>
    <definedName name="_xlnm.Print_Area" localSheetId="0">'組合状況'!$A$7:$CC$22</definedName>
    <definedName name="_xlnm.Print_Area" localSheetId="1">'廃棄物処理従事職員数（市町村）'!$A$7:$AD$41</definedName>
    <definedName name="_xlnm.Print_Area" localSheetId="2">'廃棄物処理従事職員数（組合）'!$A$7:$AD$22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<sst xmlns="http://schemas.openxmlformats.org/spreadsheetml/2006/main" count="1317" uniqueCount="206">
  <si>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</si>
  <si>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</si>
  <si>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</si>
  <si>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</si>
  <si>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</si>
  <si>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</si>
  <si>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</si>
  <si>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</si>
  <si>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</si>
  <si>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</si>
  <si>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</si>
  <si>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</si>
  <si>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</si>
  <si>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</si>
  <si>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</si>
  <si>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</si>
  <si>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</si>
  <si>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</si>
  <si>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</si>
  <si>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</si>
  <si>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</si>
  <si>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</si>
  <si>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</si>
  <si>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</si>
  <si>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</si>
  <si>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</si>
  <si>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</si>
  <si>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</si>
  <si>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</si>
  <si>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</si>
  <si>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</si>
  <si>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</si>
  <si>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</si>
  <si>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</si>
  <si>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</si>
  <si>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</si>
  <si>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</si>
  <si>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</si>
  <si>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</si>
  <si>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</si>
  <si>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</si>
  <si>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</si>
  <si>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</si>
  <si>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</si>
  <si>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</si>
  <si>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</si>
  <si>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</si>
  <si>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</si>
  <si>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</si>
  <si>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</si>
  <si>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</si>
  <si>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</si>
  <si>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</si>
  <si>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</si>
  <si>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</si>
  <si>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</si>
  <si>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</si>
  <si>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</si>
  <si>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</si>
  <si>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</si>
  <si>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</si>
  <si>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</si>
  <si>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</si>
  <si>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</si>
  <si>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</si>
  <si>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</si>
  <si>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</si>
  <si>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</si>
  <si>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</si>
  <si>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</si>
  <si>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</si>
  <si>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</si>
  <si>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</si>
  <si>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</si>
  <si>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</si>
  <si>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</si>
  <si>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</si>
  <si>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</si>
  <si>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</si>
  <si>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</si>
  <si>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</si>
  <si>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</si>
  <si>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</si>
  <si>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</si>
  <si>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</si>
  <si>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</si>
  <si>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</si>
  <si>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</si>
  <si>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</si>
  <si>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</si>
  <si>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</si>
  <si>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</si>
  <si>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</si>
  <si>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</si>
  <si>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</si>
  <si>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</si>
  <si>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</si>
  <si>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</si>
  <si>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</si>
  <si>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</si>
  <si>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</si>
  <si>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</si>
  <si>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</si>
  <si>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</si>
  <si>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</si>
  <si>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高知県</t>
  </si>
  <si>
    <t>39000</t>
  </si>
  <si>
    <t>39820</t>
  </si>
  <si>
    <t>香南香美衛生組合</t>
  </si>
  <si>
    <t>39211</t>
  </si>
  <si>
    <t>香南市</t>
  </si>
  <si>
    <t>39212</t>
  </si>
  <si>
    <t>香美市</t>
  </si>
  <si>
    <t>39822</t>
  </si>
  <si>
    <t>仁淀川下流衛生事務組合</t>
  </si>
  <si>
    <t>39205</t>
  </si>
  <si>
    <t>土佐市</t>
  </si>
  <si>
    <t>39201</t>
  </si>
  <si>
    <t>高知市</t>
  </si>
  <si>
    <t>39386</t>
  </si>
  <si>
    <t>いの町</t>
  </si>
  <si>
    <t>39410</t>
  </si>
  <si>
    <t>日高村</t>
  </si>
  <si>
    <t>39823</t>
  </si>
  <si>
    <t>高吾北広域町村事務組合</t>
  </si>
  <si>
    <t>39402</t>
  </si>
  <si>
    <t>佐川町</t>
  </si>
  <si>
    <t>39403</t>
  </si>
  <si>
    <t>越知町</t>
  </si>
  <si>
    <t>39387</t>
  </si>
  <si>
    <t>仁淀川</t>
  </si>
  <si>
    <t>39840</t>
  </si>
  <si>
    <t>香南清掃組合</t>
  </si>
  <si>
    <t>39204</t>
  </si>
  <si>
    <t>南国市</t>
  </si>
  <si>
    <t>39844</t>
  </si>
  <si>
    <t>幡多広域市町村圏事務組合</t>
  </si>
  <si>
    <t>39210</t>
  </si>
  <si>
    <t>四万十市</t>
  </si>
  <si>
    <t>39208</t>
  </si>
  <si>
    <t>宿毛市</t>
  </si>
  <si>
    <t>39209</t>
  </si>
  <si>
    <t>土佐清水市</t>
  </si>
  <si>
    <t>39428</t>
  </si>
  <si>
    <t>黒潮町</t>
  </si>
  <si>
    <t>39424</t>
  </si>
  <si>
    <t>大月町</t>
  </si>
  <si>
    <t>39427</t>
  </si>
  <si>
    <t>三原村</t>
  </si>
  <si>
    <t>39848</t>
  </si>
  <si>
    <t>幡多中央環境施設組合</t>
  </si>
  <si>
    <t>39853</t>
  </si>
  <si>
    <t>津野山広域事務組合</t>
  </si>
  <si>
    <t>39405</t>
  </si>
  <si>
    <t>梼原町</t>
  </si>
  <si>
    <t>39411</t>
  </si>
  <si>
    <t>津野町</t>
  </si>
  <si>
    <t>39854</t>
  </si>
  <si>
    <t>高幡東部清掃組合</t>
  </si>
  <si>
    <t>39206</t>
  </si>
  <si>
    <t>須崎市</t>
  </si>
  <si>
    <t>39401</t>
  </si>
  <si>
    <t>中土佐町</t>
  </si>
  <si>
    <t>39855</t>
  </si>
  <si>
    <t>芸東衛生組合</t>
  </si>
  <si>
    <t>39202</t>
  </si>
  <si>
    <t>室戸市</t>
  </si>
  <si>
    <t>39301</t>
  </si>
  <si>
    <t>東洋町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</si>
  <si>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</si>
  <si>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</si>
  <si>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</si>
  <si>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</si>
  <si>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</si>
  <si>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</si>
  <si>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</si>
  <si>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</si>
  <si>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</si>
  <si>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</si>
  <si>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</si>
  <si>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</si>
  <si>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</si>
  <si>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</si>
  <si>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39873</t>
  </si>
  <si>
    <t>安芸広域市町村圏事務組合</t>
  </si>
  <si>
    <t>39203</t>
  </si>
  <si>
    <t>安芸市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</si>
  <si>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</si>
  <si>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</si>
  <si>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</si>
  <si>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</si>
  <si>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</si>
  <si>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</si>
  <si>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</si>
  <si>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</si>
  <si>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</si>
  <si>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</si>
  <si>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</si>
  <si>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</si>
  <si>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39878</t>
  </si>
  <si>
    <t>中芸広域連合</t>
  </si>
  <si>
    <t>39880</t>
  </si>
  <si>
    <t>高知中央西部焼却処理事務組合</t>
  </si>
  <si>
    <t>仁淀川町</t>
  </si>
  <si>
    <t>39412</t>
  </si>
  <si>
    <t>四万十町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</si>
</sst>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2">
        <f aca="true" t="shared" si="0" ref="D7:T7">COUNTIF(D8:D22,"○")</f>
        <v>3</v>
      </c>
      <c r="E7" s="72">
        <f t="shared" si="0"/>
        <v>1</v>
      </c>
      <c r="F7" s="72">
        <f t="shared" si="0"/>
        <v>12</v>
      </c>
      <c r="G7" s="72">
        <f t="shared" si="0"/>
        <v>4</v>
      </c>
      <c r="H7" s="72">
        <f t="shared" si="0"/>
        <v>2</v>
      </c>
      <c r="I7" s="72">
        <f t="shared" si="0"/>
        <v>4</v>
      </c>
      <c r="J7" s="72">
        <f t="shared" si="0"/>
        <v>6</v>
      </c>
      <c r="K7" s="72">
        <f t="shared" si="0"/>
        <v>6</v>
      </c>
      <c r="L7" s="72">
        <f t="shared" si="0"/>
        <v>0</v>
      </c>
      <c r="M7" s="72">
        <f t="shared" si="0"/>
        <v>6</v>
      </c>
      <c r="N7" s="72">
        <f t="shared" si="0"/>
        <v>3</v>
      </c>
      <c r="O7" s="72">
        <f t="shared" si="0"/>
        <v>7</v>
      </c>
      <c r="P7" s="72">
        <f t="shared" si="0"/>
        <v>7</v>
      </c>
      <c r="Q7" s="72">
        <f t="shared" si="0"/>
        <v>4</v>
      </c>
      <c r="R7" s="72">
        <f t="shared" si="0"/>
        <v>5</v>
      </c>
      <c r="S7" s="72">
        <f t="shared" si="0"/>
        <v>1</v>
      </c>
      <c r="T7" s="72">
        <f t="shared" si="0"/>
        <v>1</v>
      </c>
      <c r="U7" s="72">
        <f aca="true" t="shared" si="1" ref="U7:AZ7">COUNTIF(U8:U22,"&lt;&gt;")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10</v>
      </c>
      <c r="AA7" s="72">
        <f t="shared" si="1"/>
        <v>10</v>
      </c>
      <c r="AB7" s="72">
        <f t="shared" si="1"/>
        <v>5</v>
      </c>
      <c r="AC7" s="72">
        <f t="shared" si="1"/>
        <v>5</v>
      </c>
      <c r="AD7" s="72">
        <f t="shared" si="1"/>
        <v>4</v>
      </c>
      <c r="AE7" s="72">
        <f t="shared" si="1"/>
        <v>4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COUNTIF(BA8:BA22,"&lt;&gt;")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104</v>
      </c>
      <c r="O8" s="57"/>
      <c r="P8" s="57" t="s">
        <v>104</v>
      </c>
      <c r="Q8" s="57" t="s">
        <v>104</v>
      </c>
      <c r="R8" s="57"/>
      <c r="S8" s="57" t="s">
        <v>104</v>
      </c>
      <c r="T8" s="57"/>
      <c r="U8" s="57">
        <v>2</v>
      </c>
      <c r="V8" s="58" t="s">
        <v>109</v>
      </c>
      <c r="W8" s="57" t="s">
        <v>110</v>
      </c>
      <c r="X8" s="58" t="s">
        <v>111</v>
      </c>
      <c r="Y8" s="57" t="s">
        <v>112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113</v>
      </c>
      <c r="C9" s="57" t="s">
        <v>114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 t="s">
        <v>104</v>
      </c>
      <c r="O9" s="57" t="s">
        <v>104</v>
      </c>
      <c r="P9" s="57" t="s">
        <v>104</v>
      </c>
      <c r="Q9" s="57" t="s">
        <v>104</v>
      </c>
      <c r="R9" s="57" t="s">
        <v>104</v>
      </c>
      <c r="S9" s="57"/>
      <c r="T9" s="57" t="s">
        <v>104</v>
      </c>
      <c r="U9" s="57">
        <v>4</v>
      </c>
      <c r="V9" s="58" t="s">
        <v>115</v>
      </c>
      <c r="W9" s="57" t="s">
        <v>116</v>
      </c>
      <c r="X9" s="58" t="s">
        <v>117</v>
      </c>
      <c r="Y9" s="57" t="s">
        <v>118</v>
      </c>
      <c r="Z9" s="58" t="s">
        <v>119</v>
      </c>
      <c r="AA9" s="57" t="s">
        <v>120</v>
      </c>
      <c r="AB9" s="58" t="s">
        <v>121</v>
      </c>
      <c r="AC9" s="57" t="s">
        <v>122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123</v>
      </c>
      <c r="C10" s="57" t="s">
        <v>124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/>
      <c r="N10" s="57" t="s">
        <v>104</v>
      </c>
      <c r="O10" s="57" t="s">
        <v>104</v>
      </c>
      <c r="P10" s="57" t="s">
        <v>104</v>
      </c>
      <c r="Q10" s="57" t="s">
        <v>104</v>
      </c>
      <c r="R10" s="57" t="s">
        <v>104</v>
      </c>
      <c r="S10" s="57"/>
      <c r="T10" s="57"/>
      <c r="U10" s="57">
        <v>3</v>
      </c>
      <c r="V10" s="58" t="s">
        <v>125</v>
      </c>
      <c r="W10" s="57" t="s">
        <v>126</v>
      </c>
      <c r="X10" s="58" t="s">
        <v>127</v>
      </c>
      <c r="Y10" s="57" t="s">
        <v>128</v>
      </c>
      <c r="Z10" s="58" t="s">
        <v>129</v>
      </c>
      <c r="AA10" s="57" t="s">
        <v>130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58" t="s">
        <v>131</v>
      </c>
      <c r="C11" s="57" t="s">
        <v>132</v>
      </c>
      <c r="D11" s="57"/>
      <c r="E11" s="57"/>
      <c r="F11" s="57" t="s">
        <v>104</v>
      </c>
      <c r="G11" s="57"/>
      <c r="H11" s="57"/>
      <c r="I11" s="57" t="s">
        <v>104</v>
      </c>
      <c r="J11" s="57"/>
      <c r="K11" s="57" t="s">
        <v>104</v>
      </c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3</v>
      </c>
      <c r="V11" s="58" t="s">
        <v>133</v>
      </c>
      <c r="W11" s="57" t="s">
        <v>134</v>
      </c>
      <c r="X11" s="58" t="s">
        <v>109</v>
      </c>
      <c r="Y11" s="57" t="s">
        <v>110</v>
      </c>
      <c r="Z11" s="58" t="s">
        <v>111</v>
      </c>
      <c r="AA11" s="57" t="s">
        <v>112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135</v>
      </c>
      <c r="C12" s="57" t="s">
        <v>136</v>
      </c>
      <c r="D12" s="57"/>
      <c r="E12" s="57"/>
      <c r="F12" s="57" t="s">
        <v>104</v>
      </c>
      <c r="G12" s="57" t="s">
        <v>104</v>
      </c>
      <c r="H12" s="57"/>
      <c r="I12" s="57"/>
      <c r="J12" s="57" t="s">
        <v>104</v>
      </c>
      <c r="K12" s="57" t="s">
        <v>104</v>
      </c>
      <c r="L12" s="57"/>
      <c r="M12" s="57"/>
      <c r="N12" s="57"/>
      <c r="O12" s="57"/>
      <c r="P12" s="57" t="s">
        <v>104</v>
      </c>
      <c r="Q12" s="57"/>
      <c r="R12" s="57"/>
      <c r="S12" s="57"/>
      <c r="T12" s="57"/>
      <c r="U12" s="57">
        <v>6</v>
      </c>
      <c r="V12" s="58" t="s">
        <v>137</v>
      </c>
      <c r="W12" s="57" t="s">
        <v>138</v>
      </c>
      <c r="X12" s="58" t="s">
        <v>139</v>
      </c>
      <c r="Y12" s="57" t="s">
        <v>140</v>
      </c>
      <c r="Z12" s="58" t="s">
        <v>141</v>
      </c>
      <c r="AA12" s="57" t="s">
        <v>142</v>
      </c>
      <c r="AB12" s="58" t="s">
        <v>143</v>
      </c>
      <c r="AC12" s="57" t="s">
        <v>144</v>
      </c>
      <c r="AD12" s="58" t="s">
        <v>145</v>
      </c>
      <c r="AE12" s="57" t="s">
        <v>146</v>
      </c>
      <c r="AF12" s="58" t="s">
        <v>147</v>
      </c>
      <c r="AG12" s="57" t="s">
        <v>148</v>
      </c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149</v>
      </c>
      <c r="C13" s="57" t="s">
        <v>150</v>
      </c>
      <c r="D13" s="57"/>
      <c r="E13" s="57"/>
      <c r="F13" s="57" t="s">
        <v>104</v>
      </c>
      <c r="G13" s="57"/>
      <c r="H13" s="57"/>
      <c r="I13" s="57"/>
      <c r="J13" s="57"/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2</v>
      </c>
      <c r="V13" s="58" t="s">
        <v>137</v>
      </c>
      <c r="W13" s="57" t="s">
        <v>138</v>
      </c>
      <c r="X13" s="58" t="s">
        <v>143</v>
      </c>
      <c r="Y13" s="57" t="s">
        <v>144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151</v>
      </c>
      <c r="C14" s="57" t="s">
        <v>152</v>
      </c>
      <c r="D14" s="57"/>
      <c r="E14" s="57"/>
      <c r="F14" s="57" t="s">
        <v>104</v>
      </c>
      <c r="G14" s="57"/>
      <c r="H14" s="57"/>
      <c r="I14" s="57"/>
      <c r="J14" s="57" t="s">
        <v>104</v>
      </c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2</v>
      </c>
      <c r="V14" s="58" t="s">
        <v>153</v>
      </c>
      <c r="W14" s="57" t="s">
        <v>154</v>
      </c>
      <c r="X14" s="58" t="s">
        <v>155</v>
      </c>
      <c r="Y14" s="57" t="s">
        <v>156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105</v>
      </c>
      <c r="B15" s="58" t="s">
        <v>157</v>
      </c>
      <c r="C15" s="57" t="s">
        <v>158</v>
      </c>
      <c r="D15" s="57"/>
      <c r="E15" s="57"/>
      <c r="F15" s="57" t="s">
        <v>104</v>
      </c>
      <c r="G15" s="57"/>
      <c r="H15" s="57"/>
      <c r="I15" s="57"/>
      <c r="J15" s="57"/>
      <c r="K15" s="57"/>
      <c r="L15" s="57"/>
      <c r="M15" s="57"/>
      <c r="N15" s="57"/>
      <c r="O15" s="57" t="s">
        <v>104</v>
      </c>
      <c r="P15" s="57"/>
      <c r="Q15" s="57"/>
      <c r="R15" s="57"/>
      <c r="S15" s="57"/>
      <c r="T15" s="57"/>
      <c r="U15" s="57">
        <v>3</v>
      </c>
      <c r="V15" s="58" t="s">
        <v>159</v>
      </c>
      <c r="W15" s="57" t="s">
        <v>160</v>
      </c>
      <c r="X15" s="58" t="s">
        <v>161</v>
      </c>
      <c r="Y15" s="57" t="s">
        <v>162</v>
      </c>
      <c r="Z15" s="58" t="s">
        <v>155</v>
      </c>
      <c r="AA15" s="57" t="s">
        <v>156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105</v>
      </c>
      <c r="B16" s="58" t="s">
        <v>163</v>
      </c>
      <c r="C16" s="57" t="s">
        <v>164</v>
      </c>
      <c r="D16" s="57"/>
      <c r="E16" s="57"/>
      <c r="F16" s="57" t="s">
        <v>104</v>
      </c>
      <c r="G16" s="57" t="s">
        <v>104</v>
      </c>
      <c r="H16" s="57"/>
      <c r="I16" s="57" t="s">
        <v>104</v>
      </c>
      <c r="J16" s="57" t="s">
        <v>104</v>
      </c>
      <c r="K16" s="57" t="s">
        <v>104</v>
      </c>
      <c r="L16" s="57"/>
      <c r="M16" s="57"/>
      <c r="N16" s="57"/>
      <c r="O16" s="57" t="s">
        <v>104</v>
      </c>
      <c r="P16" s="57" t="s">
        <v>104</v>
      </c>
      <c r="Q16" s="57"/>
      <c r="R16" s="57" t="s">
        <v>104</v>
      </c>
      <c r="S16" s="57"/>
      <c r="T16" s="57"/>
      <c r="U16" s="57">
        <v>2</v>
      </c>
      <c r="V16" s="58" t="s">
        <v>165</v>
      </c>
      <c r="W16" s="57" t="s">
        <v>166</v>
      </c>
      <c r="X16" s="58" t="s">
        <v>167</v>
      </c>
      <c r="Y16" s="57" t="s">
        <v>168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105</v>
      </c>
      <c r="B17" s="58" t="s">
        <v>169</v>
      </c>
      <c r="C17" s="57" t="s">
        <v>170</v>
      </c>
      <c r="D17" s="57"/>
      <c r="E17" s="57"/>
      <c r="F17" s="57" t="s">
        <v>104</v>
      </c>
      <c r="G17" s="57"/>
      <c r="H17" s="57" t="s">
        <v>104</v>
      </c>
      <c r="I17" s="57"/>
      <c r="J17" s="57" t="s">
        <v>104</v>
      </c>
      <c r="K17" s="57" t="s">
        <v>104</v>
      </c>
      <c r="L17" s="57"/>
      <c r="M17" s="57" t="s">
        <v>104</v>
      </c>
      <c r="N17" s="57"/>
      <c r="O17" s="57"/>
      <c r="P17" s="57"/>
      <c r="Q17" s="57"/>
      <c r="R17" s="57"/>
      <c r="S17" s="57"/>
      <c r="T17" s="57"/>
      <c r="U17" s="57">
        <v>2</v>
      </c>
      <c r="V17" s="58" t="s">
        <v>119</v>
      </c>
      <c r="W17" s="57" t="s">
        <v>120</v>
      </c>
      <c r="X17" s="58" t="s">
        <v>121</v>
      </c>
      <c r="Y17" s="57" t="s">
        <v>122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105</v>
      </c>
      <c r="B18" s="58" t="s">
        <v>171</v>
      </c>
      <c r="C18" s="57" t="s">
        <v>172</v>
      </c>
      <c r="D18" s="57" t="s">
        <v>104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104</v>
      </c>
      <c r="P18" s="57" t="s">
        <v>104</v>
      </c>
      <c r="Q18" s="57"/>
      <c r="R18" s="57" t="s">
        <v>104</v>
      </c>
      <c r="S18" s="57"/>
      <c r="T18" s="57"/>
      <c r="U18" s="57">
        <v>3</v>
      </c>
      <c r="V18" s="58" t="s">
        <v>139</v>
      </c>
      <c r="W18" s="57" t="s">
        <v>140</v>
      </c>
      <c r="X18" s="58" t="s">
        <v>145</v>
      </c>
      <c r="Y18" s="57" t="s">
        <v>146</v>
      </c>
      <c r="Z18" s="58" t="s">
        <v>147</v>
      </c>
      <c r="AA18" s="57" t="s">
        <v>148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105</v>
      </c>
      <c r="B19" s="58" t="s">
        <v>173</v>
      </c>
      <c r="C19" s="57" t="s">
        <v>174</v>
      </c>
      <c r="D19" s="57"/>
      <c r="E19" s="57" t="s">
        <v>104</v>
      </c>
      <c r="F19" s="57" t="s">
        <v>104</v>
      </c>
      <c r="G19" s="57" t="s">
        <v>104</v>
      </c>
      <c r="H19" s="57" t="s">
        <v>104</v>
      </c>
      <c r="I19" s="57" t="s">
        <v>104</v>
      </c>
      <c r="J19" s="57" t="s">
        <v>104</v>
      </c>
      <c r="K19" s="57" t="s">
        <v>104</v>
      </c>
      <c r="L19" s="57"/>
      <c r="M19" s="57"/>
      <c r="N19" s="57"/>
      <c r="O19" s="57" t="s">
        <v>104</v>
      </c>
      <c r="P19" s="57" t="s">
        <v>104</v>
      </c>
      <c r="Q19" s="57" t="s">
        <v>104</v>
      </c>
      <c r="R19" s="57" t="s">
        <v>104</v>
      </c>
      <c r="S19" s="57"/>
      <c r="T19" s="57"/>
      <c r="U19" s="57">
        <v>5</v>
      </c>
      <c r="V19" s="58" t="s">
        <v>175</v>
      </c>
      <c r="W19" s="57" t="s">
        <v>176</v>
      </c>
      <c r="X19" s="58" t="s">
        <v>177</v>
      </c>
      <c r="Y19" s="57" t="s">
        <v>178</v>
      </c>
      <c r="Z19" s="58" t="s">
        <v>179</v>
      </c>
      <c r="AA19" s="57" t="s">
        <v>180</v>
      </c>
      <c r="AB19" s="58" t="s">
        <v>181</v>
      </c>
      <c r="AC19" s="57" t="s">
        <v>182</v>
      </c>
      <c r="AD19" s="58" t="s">
        <v>119</v>
      </c>
      <c r="AE19" s="57" t="s">
        <v>120</v>
      </c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105</v>
      </c>
      <c r="B20" s="58" t="s">
        <v>183</v>
      </c>
      <c r="C20" s="57" t="s">
        <v>184</v>
      </c>
      <c r="D20" s="57"/>
      <c r="E20" s="57"/>
      <c r="F20" s="57" t="s">
        <v>104</v>
      </c>
      <c r="G20" s="57"/>
      <c r="H20" s="57"/>
      <c r="I20" s="57"/>
      <c r="J20" s="57"/>
      <c r="K20" s="57"/>
      <c r="L20" s="57"/>
      <c r="M20" s="57" t="s">
        <v>104</v>
      </c>
      <c r="N20" s="57"/>
      <c r="O20" s="57"/>
      <c r="P20" s="57"/>
      <c r="Q20" s="57"/>
      <c r="R20" s="57"/>
      <c r="S20" s="57"/>
      <c r="T20" s="57"/>
      <c r="U20" s="57">
        <v>9</v>
      </c>
      <c r="V20" s="58" t="s">
        <v>165</v>
      </c>
      <c r="W20" s="57" t="s">
        <v>166</v>
      </c>
      <c r="X20" s="58" t="s">
        <v>185</v>
      </c>
      <c r="Y20" s="57" t="s">
        <v>186</v>
      </c>
      <c r="Z20" s="58" t="s">
        <v>167</v>
      </c>
      <c r="AA20" s="57" t="s">
        <v>168</v>
      </c>
      <c r="AB20" s="58" t="s">
        <v>187</v>
      </c>
      <c r="AC20" s="57" t="s">
        <v>188</v>
      </c>
      <c r="AD20" s="58" t="s">
        <v>189</v>
      </c>
      <c r="AE20" s="57" t="s">
        <v>190</v>
      </c>
      <c r="AF20" s="58" t="s">
        <v>191</v>
      </c>
      <c r="AG20" s="57" t="s">
        <v>192</v>
      </c>
      <c r="AH20" s="58" t="s">
        <v>193</v>
      </c>
      <c r="AI20" s="57" t="s">
        <v>194</v>
      </c>
      <c r="AJ20" s="58" t="s">
        <v>195</v>
      </c>
      <c r="AK20" s="57" t="s">
        <v>196</v>
      </c>
      <c r="AL20" s="58" t="s">
        <v>197</v>
      </c>
      <c r="AM20" s="57" t="s">
        <v>198</v>
      </c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7" customFormat="1" ht="12" customHeight="1">
      <c r="A21" s="57" t="s">
        <v>105</v>
      </c>
      <c r="B21" s="58" t="s">
        <v>199</v>
      </c>
      <c r="C21" s="57" t="s">
        <v>200</v>
      </c>
      <c r="D21" s="57"/>
      <c r="E21" s="57"/>
      <c r="F21" s="57" t="s">
        <v>104</v>
      </c>
      <c r="G21" s="57"/>
      <c r="H21" s="57"/>
      <c r="I21" s="57"/>
      <c r="J21" s="57"/>
      <c r="K21" s="57"/>
      <c r="L21" s="57"/>
      <c r="M21" s="57"/>
      <c r="N21" s="57"/>
      <c r="O21" s="57" t="s">
        <v>104</v>
      </c>
      <c r="P21" s="57"/>
      <c r="Q21" s="57"/>
      <c r="R21" s="57"/>
      <c r="S21" s="57"/>
      <c r="T21" s="57"/>
      <c r="U21" s="57">
        <v>5</v>
      </c>
      <c r="V21" s="58" t="s">
        <v>187</v>
      </c>
      <c r="W21" s="57" t="s">
        <v>188</v>
      </c>
      <c r="X21" s="58" t="s">
        <v>189</v>
      </c>
      <c r="Y21" s="57" t="s">
        <v>190</v>
      </c>
      <c r="Z21" s="58" t="s">
        <v>191</v>
      </c>
      <c r="AA21" s="57" t="s">
        <v>192</v>
      </c>
      <c r="AB21" s="58" t="s">
        <v>193</v>
      </c>
      <c r="AC21" s="57" t="s">
        <v>194</v>
      </c>
      <c r="AD21" s="58" t="s">
        <v>195</v>
      </c>
      <c r="AE21" s="57" t="s">
        <v>196</v>
      </c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7" customFormat="1" ht="12" customHeight="1">
      <c r="A22" s="57" t="s">
        <v>105</v>
      </c>
      <c r="B22" s="58" t="s">
        <v>201</v>
      </c>
      <c r="C22" s="57" t="s">
        <v>202</v>
      </c>
      <c r="D22" s="57"/>
      <c r="E22" s="57"/>
      <c r="F22" s="57" t="s">
        <v>104</v>
      </c>
      <c r="G22" s="57"/>
      <c r="H22" s="57"/>
      <c r="I22" s="57"/>
      <c r="J22" s="57"/>
      <c r="K22" s="57"/>
      <c r="L22" s="57"/>
      <c r="M22" s="57" t="s">
        <v>104</v>
      </c>
      <c r="N22" s="57"/>
      <c r="O22" s="57"/>
      <c r="P22" s="57"/>
      <c r="Q22" s="57"/>
      <c r="R22" s="57"/>
      <c r="S22" s="57"/>
      <c r="T22" s="57"/>
      <c r="U22" s="57">
        <v>3</v>
      </c>
      <c r="V22" s="58" t="s">
        <v>115</v>
      </c>
      <c r="W22" s="57" t="s">
        <v>116</v>
      </c>
      <c r="X22" s="58" t="s">
        <v>119</v>
      </c>
      <c r="Y22" s="57" t="s">
        <v>120</v>
      </c>
      <c r="Z22" s="58" t="s">
        <v>121</v>
      </c>
      <c r="AA22" s="57" t="s">
        <v>122</v>
      </c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</sheetData>
  <sheetProtection/>
  <autoFilter ref="A6:CC22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D7">SUM(D8:D41)</f>
        <v>369</v>
      </c>
      <c r="E7" s="73">
        <f t="shared" si="0"/>
        <v>147</v>
      </c>
      <c r="F7" s="73">
        <f t="shared" si="0"/>
        <v>104</v>
      </c>
      <c r="G7" s="73">
        <f t="shared" si="0"/>
        <v>43</v>
      </c>
      <c r="H7" s="73">
        <f t="shared" si="0"/>
        <v>222</v>
      </c>
      <c r="I7" s="73">
        <f t="shared" si="0"/>
        <v>174</v>
      </c>
      <c r="J7" s="73">
        <f t="shared" si="0"/>
        <v>39</v>
      </c>
      <c r="K7" s="73">
        <f t="shared" si="0"/>
        <v>7</v>
      </c>
      <c r="L7" s="73">
        <f t="shared" si="0"/>
        <v>2</v>
      </c>
      <c r="M7" s="73">
        <f t="shared" si="0"/>
        <v>24</v>
      </c>
      <c r="N7" s="73">
        <f t="shared" si="0"/>
        <v>24</v>
      </c>
      <c r="O7" s="73">
        <f t="shared" si="0"/>
        <v>21</v>
      </c>
      <c r="P7" s="73">
        <f t="shared" si="0"/>
        <v>3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393</v>
      </c>
      <c r="W7" s="73">
        <f t="shared" si="0"/>
        <v>171</v>
      </c>
      <c r="X7" s="73">
        <f t="shared" si="0"/>
        <v>125</v>
      </c>
      <c r="Y7" s="73">
        <f t="shared" si="0"/>
        <v>46</v>
      </c>
      <c r="Z7" s="73">
        <f t="shared" si="0"/>
        <v>222</v>
      </c>
      <c r="AA7" s="73">
        <f t="shared" si="0"/>
        <v>174</v>
      </c>
      <c r="AB7" s="73">
        <f t="shared" si="0"/>
        <v>39</v>
      </c>
      <c r="AC7" s="73">
        <f t="shared" si="0"/>
        <v>7</v>
      </c>
      <c r="AD7" s="73">
        <f t="shared" si="0"/>
        <v>2</v>
      </c>
    </row>
    <row r="8" spans="1:30" s="67" customFormat="1" ht="12" customHeight="1">
      <c r="A8" s="62" t="s">
        <v>105</v>
      </c>
      <c r="B8" s="63" t="s">
        <v>117</v>
      </c>
      <c r="C8" s="62" t="s">
        <v>118</v>
      </c>
      <c r="D8" s="64">
        <f aca="true" t="shared" si="1" ref="D8:D41">SUM(E8,+H8)</f>
        <v>244</v>
      </c>
      <c r="E8" s="64">
        <f aca="true" t="shared" si="2" ref="E8:E41">SUM(F8:G8)</f>
        <v>69</v>
      </c>
      <c r="F8" s="64">
        <v>26</v>
      </c>
      <c r="G8" s="64">
        <v>43</v>
      </c>
      <c r="H8" s="64">
        <f aca="true" t="shared" si="3" ref="H8:H41">SUM(I8:L8)</f>
        <v>175</v>
      </c>
      <c r="I8" s="64">
        <v>159</v>
      </c>
      <c r="J8" s="64">
        <v>12</v>
      </c>
      <c r="K8" s="64">
        <v>4</v>
      </c>
      <c r="L8" s="64">
        <v>0</v>
      </c>
      <c r="M8" s="64">
        <f aca="true" t="shared" si="4" ref="M8:M41">SUM(N8,+Q8)</f>
        <v>8</v>
      </c>
      <c r="N8" s="64">
        <f aca="true" t="shared" si="5" ref="N8:N41">SUM(O8:P8)</f>
        <v>8</v>
      </c>
      <c r="O8" s="64">
        <v>5</v>
      </c>
      <c r="P8" s="64">
        <v>3</v>
      </c>
      <c r="Q8" s="64">
        <f aca="true" t="shared" si="6" ref="Q8:Q41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252</v>
      </c>
      <c r="W8" s="64">
        <f t="shared" si="7"/>
        <v>77</v>
      </c>
      <c r="X8" s="64">
        <f t="shared" si="7"/>
        <v>31</v>
      </c>
      <c r="Y8" s="64">
        <f t="shared" si="7"/>
        <v>46</v>
      </c>
      <c r="Z8" s="64">
        <f t="shared" si="7"/>
        <v>175</v>
      </c>
      <c r="AA8" s="64">
        <f t="shared" si="7"/>
        <v>159</v>
      </c>
      <c r="AB8" s="64">
        <f t="shared" si="7"/>
        <v>12</v>
      </c>
      <c r="AC8" s="64">
        <f t="shared" si="7"/>
        <v>4</v>
      </c>
      <c r="AD8" s="64">
        <f t="shared" si="7"/>
        <v>0</v>
      </c>
    </row>
    <row r="9" spans="1:30" s="67" customFormat="1" ht="12" customHeight="1">
      <c r="A9" s="62" t="s">
        <v>105</v>
      </c>
      <c r="B9" s="63" t="s">
        <v>165</v>
      </c>
      <c r="C9" s="62" t="s">
        <v>166</v>
      </c>
      <c r="D9" s="64">
        <f t="shared" si="1"/>
        <v>1</v>
      </c>
      <c r="E9" s="64">
        <f t="shared" si="2"/>
        <v>1</v>
      </c>
      <c r="F9" s="64">
        <v>1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</v>
      </c>
      <c r="N9" s="64">
        <f t="shared" si="5"/>
        <v>1</v>
      </c>
      <c r="O9" s="64">
        <v>1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</v>
      </c>
      <c r="W9" s="64">
        <f t="shared" si="7"/>
        <v>2</v>
      </c>
      <c r="X9" s="64">
        <f t="shared" si="7"/>
        <v>2</v>
      </c>
      <c r="Y9" s="64">
        <f t="shared" si="7"/>
        <v>0</v>
      </c>
      <c r="Z9" s="64">
        <f t="shared" si="7"/>
        <v>0</v>
      </c>
      <c r="AA9" s="64">
        <f t="shared" si="7"/>
        <v>0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105</v>
      </c>
      <c r="B10" s="63" t="s">
        <v>185</v>
      </c>
      <c r="C10" s="62" t="s">
        <v>186</v>
      </c>
      <c r="D10" s="64">
        <f t="shared" si="1"/>
        <v>22</v>
      </c>
      <c r="E10" s="64">
        <f t="shared" si="2"/>
        <v>8</v>
      </c>
      <c r="F10" s="64">
        <v>8</v>
      </c>
      <c r="G10" s="64">
        <v>0</v>
      </c>
      <c r="H10" s="64">
        <f t="shared" si="3"/>
        <v>14</v>
      </c>
      <c r="I10" s="64">
        <v>6</v>
      </c>
      <c r="J10" s="64">
        <v>8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22</v>
      </c>
      <c r="W10" s="64">
        <f t="shared" si="7"/>
        <v>8</v>
      </c>
      <c r="X10" s="64">
        <f t="shared" si="7"/>
        <v>8</v>
      </c>
      <c r="Y10" s="64">
        <f t="shared" si="7"/>
        <v>0</v>
      </c>
      <c r="Z10" s="64">
        <f t="shared" si="7"/>
        <v>14</v>
      </c>
      <c r="AA10" s="64">
        <f t="shared" si="7"/>
        <v>6</v>
      </c>
      <c r="AB10" s="64">
        <f t="shared" si="7"/>
        <v>8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105</v>
      </c>
      <c r="B11" s="63" t="s">
        <v>133</v>
      </c>
      <c r="C11" s="62" t="s">
        <v>134</v>
      </c>
      <c r="D11" s="64">
        <f t="shared" si="1"/>
        <v>8</v>
      </c>
      <c r="E11" s="64">
        <f t="shared" si="2"/>
        <v>6</v>
      </c>
      <c r="F11" s="64">
        <v>6</v>
      </c>
      <c r="G11" s="64">
        <v>0</v>
      </c>
      <c r="H11" s="64">
        <f t="shared" si="3"/>
        <v>2</v>
      </c>
      <c r="I11" s="64">
        <v>0</v>
      </c>
      <c r="J11" s="64">
        <v>0</v>
      </c>
      <c r="K11" s="64">
        <v>0</v>
      </c>
      <c r="L11" s="64">
        <v>2</v>
      </c>
      <c r="M11" s="64">
        <f t="shared" si="4"/>
        <v>2</v>
      </c>
      <c r="N11" s="64">
        <f t="shared" si="5"/>
        <v>2</v>
      </c>
      <c r="O11" s="64">
        <v>2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10</v>
      </c>
      <c r="W11" s="64">
        <f t="shared" si="7"/>
        <v>8</v>
      </c>
      <c r="X11" s="64">
        <f t="shared" si="7"/>
        <v>8</v>
      </c>
      <c r="Y11" s="64">
        <f t="shared" si="7"/>
        <v>0</v>
      </c>
      <c r="Z11" s="64">
        <f t="shared" si="7"/>
        <v>2</v>
      </c>
      <c r="AA11" s="64">
        <f t="shared" si="7"/>
        <v>0</v>
      </c>
      <c r="AB11" s="64">
        <f t="shared" si="7"/>
        <v>0</v>
      </c>
      <c r="AC11" s="64">
        <f t="shared" si="7"/>
        <v>0</v>
      </c>
      <c r="AD11" s="64">
        <f t="shared" si="7"/>
        <v>2</v>
      </c>
    </row>
    <row r="12" spans="1:30" s="67" customFormat="1" ht="12" customHeight="1">
      <c r="A12" s="68" t="s">
        <v>105</v>
      </c>
      <c r="B12" s="69" t="s">
        <v>115</v>
      </c>
      <c r="C12" s="62" t="s">
        <v>116</v>
      </c>
      <c r="D12" s="70">
        <f t="shared" si="1"/>
        <v>14</v>
      </c>
      <c r="E12" s="70">
        <f t="shared" si="2"/>
        <v>4</v>
      </c>
      <c r="F12" s="70">
        <v>4</v>
      </c>
      <c r="G12" s="70">
        <v>0</v>
      </c>
      <c r="H12" s="70">
        <f t="shared" si="3"/>
        <v>10</v>
      </c>
      <c r="I12" s="70">
        <v>0</v>
      </c>
      <c r="J12" s="70">
        <v>10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14</v>
      </c>
      <c r="W12" s="70">
        <f t="shared" si="7"/>
        <v>4</v>
      </c>
      <c r="X12" s="70">
        <f t="shared" si="7"/>
        <v>4</v>
      </c>
      <c r="Y12" s="70">
        <f t="shared" si="7"/>
        <v>0</v>
      </c>
      <c r="Z12" s="70">
        <f t="shared" si="7"/>
        <v>10</v>
      </c>
      <c r="AA12" s="70">
        <f t="shared" si="7"/>
        <v>0</v>
      </c>
      <c r="AB12" s="70">
        <f t="shared" si="7"/>
        <v>10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105</v>
      </c>
      <c r="B13" s="69" t="s">
        <v>159</v>
      </c>
      <c r="C13" s="62" t="s">
        <v>160</v>
      </c>
      <c r="D13" s="70">
        <f t="shared" si="1"/>
        <v>14</v>
      </c>
      <c r="E13" s="70">
        <f t="shared" si="2"/>
        <v>7</v>
      </c>
      <c r="F13" s="70">
        <v>7</v>
      </c>
      <c r="G13" s="70">
        <v>0</v>
      </c>
      <c r="H13" s="70">
        <f t="shared" si="3"/>
        <v>7</v>
      </c>
      <c r="I13" s="70">
        <v>0</v>
      </c>
      <c r="J13" s="70">
        <v>5</v>
      </c>
      <c r="K13" s="70">
        <v>2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14</v>
      </c>
      <c r="W13" s="70">
        <f t="shared" si="7"/>
        <v>7</v>
      </c>
      <c r="X13" s="70">
        <f t="shared" si="7"/>
        <v>7</v>
      </c>
      <c r="Y13" s="70">
        <f t="shared" si="7"/>
        <v>0</v>
      </c>
      <c r="Z13" s="70">
        <f t="shared" si="7"/>
        <v>7</v>
      </c>
      <c r="AA13" s="70">
        <f t="shared" si="7"/>
        <v>0</v>
      </c>
      <c r="AB13" s="70">
        <f t="shared" si="7"/>
        <v>5</v>
      </c>
      <c r="AC13" s="70">
        <f t="shared" si="7"/>
        <v>2</v>
      </c>
      <c r="AD13" s="70">
        <f t="shared" si="7"/>
        <v>0</v>
      </c>
    </row>
    <row r="14" spans="1:30" s="67" customFormat="1" ht="12" customHeight="1">
      <c r="A14" s="68" t="s">
        <v>105</v>
      </c>
      <c r="B14" s="69" t="s">
        <v>139</v>
      </c>
      <c r="C14" s="62" t="s">
        <v>140</v>
      </c>
      <c r="D14" s="70">
        <f t="shared" si="1"/>
        <v>6</v>
      </c>
      <c r="E14" s="70">
        <f t="shared" si="2"/>
        <v>6</v>
      </c>
      <c r="F14" s="70">
        <v>6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7"/>
        <v>7</v>
      </c>
      <c r="X14" s="70">
        <f t="shared" si="7"/>
        <v>7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105</v>
      </c>
      <c r="B15" s="69" t="s">
        <v>141</v>
      </c>
      <c r="C15" s="62" t="s">
        <v>142</v>
      </c>
      <c r="D15" s="70">
        <f t="shared" si="1"/>
        <v>8</v>
      </c>
      <c r="E15" s="70">
        <f t="shared" si="2"/>
        <v>5</v>
      </c>
      <c r="F15" s="70">
        <v>5</v>
      </c>
      <c r="G15" s="70">
        <v>0</v>
      </c>
      <c r="H15" s="70">
        <f t="shared" si="3"/>
        <v>3</v>
      </c>
      <c r="I15" s="70">
        <v>0</v>
      </c>
      <c r="J15" s="70">
        <v>2</v>
      </c>
      <c r="K15" s="70">
        <v>1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9</v>
      </c>
      <c r="W15" s="70">
        <f t="shared" si="7"/>
        <v>6</v>
      </c>
      <c r="X15" s="70">
        <f t="shared" si="7"/>
        <v>6</v>
      </c>
      <c r="Y15" s="70">
        <f t="shared" si="7"/>
        <v>0</v>
      </c>
      <c r="Z15" s="70">
        <f t="shared" si="7"/>
        <v>3</v>
      </c>
      <c r="AA15" s="70">
        <f t="shared" si="7"/>
        <v>0</v>
      </c>
      <c r="AB15" s="70">
        <f t="shared" si="7"/>
        <v>2</v>
      </c>
      <c r="AC15" s="70">
        <f t="shared" si="7"/>
        <v>1</v>
      </c>
      <c r="AD15" s="70">
        <f t="shared" si="7"/>
        <v>0</v>
      </c>
    </row>
    <row r="16" spans="1:30" s="67" customFormat="1" ht="12" customHeight="1">
      <c r="A16" s="68" t="s">
        <v>105</v>
      </c>
      <c r="B16" s="69" t="s">
        <v>137</v>
      </c>
      <c r="C16" s="62" t="s">
        <v>138</v>
      </c>
      <c r="D16" s="70">
        <f t="shared" si="1"/>
        <v>3</v>
      </c>
      <c r="E16" s="70">
        <f t="shared" si="2"/>
        <v>3</v>
      </c>
      <c r="F16" s="70">
        <v>3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4</v>
      </c>
      <c r="W16" s="70">
        <f t="shared" si="7"/>
        <v>4</v>
      </c>
      <c r="X16" s="70">
        <f t="shared" si="7"/>
        <v>4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105</v>
      </c>
      <c r="B17" s="69" t="s">
        <v>109</v>
      </c>
      <c r="C17" s="62" t="s">
        <v>110</v>
      </c>
      <c r="D17" s="70">
        <f t="shared" si="1"/>
        <v>5</v>
      </c>
      <c r="E17" s="70">
        <f t="shared" si="2"/>
        <v>5</v>
      </c>
      <c r="F17" s="70">
        <v>5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4</v>
      </c>
      <c r="N17" s="70">
        <f t="shared" si="5"/>
        <v>4</v>
      </c>
      <c r="O17" s="70">
        <v>4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9</v>
      </c>
      <c r="W17" s="70">
        <f t="shared" si="7"/>
        <v>9</v>
      </c>
      <c r="X17" s="70">
        <f t="shared" si="7"/>
        <v>9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105</v>
      </c>
      <c r="B18" s="69" t="s">
        <v>111</v>
      </c>
      <c r="C18" s="62" t="s">
        <v>112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</v>
      </c>
      <c r="W18" s="70">
        <f t="shared" si="7"/>
        <v>4</v>
      </c>
      <c r="X18" s="70">
        <f t="shared" si="7"/>
        <v>4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105</v>
      </c>
      <c r="B19" s="69" t="s">
        <v>167</v>
      </c>
      <c r="C19" s="62" t="s">
        <v>168</v>
      </c>
      <c r="D19" s="70">
        <f t="shared" si="1"/>
        <v>5</v>
      </c>
      <c r="E19" s="70">
        <f t="shared" si="2"/>
        <v>1</v>
      </c>
      <c r="F19" s="70">
        <v>1</v>
      </c>
      <c r="G19" s="70">
        <v>0</v>
      </c>
      <c r="H19" s="70">
        <f t="shared" si="3"/>
        <v>4</v>
      </c>
      <c r="I19" s="70">
        <v>4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5</v>
      </c>
      <c r="W19" s="70">
        <f t="shared" si="7"/>
        <v>1</v>
      </c>
      <c r="X19" s="70">
        <f t="shared" si="7"/>
        <v>1</v>
      </c>
      <c r="Y19" s="70">
        <f t="shared" si="7"/>
        <v>0</v>
      </c>
      <c r="Z19" s="70">
        <f t="shared" si="7"/>
        <v>4</v>
      </c>
      <c r="AA19" s="70">
        <f t="shared" si="7"/>
        <v>4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105</v>
      </c>
      <c r="B20" s="69" t="s">
        <v>187</v>
      </c>
      <c r="C20" s="62" t="s">
        <v>188</v>
      </c>
      <c r="D20" s="70">
        <f t="shared" si="1"/>
        <v>6</v>
      </c>
      <c r="E20" s="70">
        <f t="shared" si="2"/>
        <v>2</v>
      </c>
      <c r="F20" s="70">
        <v>2</v>
      </c>
      <c r="G20" s="70">
        <v>0</v>
      </c>
      <c r="H20" s="70">
        <f t="shared" si="3"/>
        <v>4</v>
      </c>
      <c r="I20" s="70">
        <v>2</v>
      </c>
      <c r="J20" s="70">
        <v>2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6</v>
      </c>
      <c r="W20" s="70">
        <f t="shared" si="7"/>
        <v>2</v>
      </c>
      <c r="X20" s="70">
        <f t="shared" si="7"/>
        <v>2</v>
      </c>
      <c r="Y20" s="70">
        <f t="shared" si="7"/>
        <v>0</v>
      </c>
      <c r="Z20" s="70">
        <f t="shared" si="7"/>
        <v>4</v>
      </c>
      <c r="AA20" s="70">
        <f t="shared" si="7"/>
        <v>2</v>
      </c>
      <c r="AB20" s="70">
        <f t="shared" si="7"/>
        <v>2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105</v>
      </c>
      <c r="B21" s="69" t="s">
        <v>189</v>
      </c>
      <c r="C21" s="62" t="s">
        <v>190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7"/>
        <v>1</v>
      </c>
      <c r="X21" s="70">
        <f t="shared" si="7"/>
        <v>1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105</v>
      </c>
      <c r="B22" s="69" t="s">
        <v>191</v>
      </c>
      <c r="C22" s="62" t="s">
        <v>192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7"/>
        <v>1</v>
      </c>
      <c r="X22" s="70">
        <f t="shared" si="7"/>
        <v>1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105</v>
      </c>
      <c r="B23" s="69" t="s">
        <v>193</v>
      </c>
      <c r="C23" s="62" t="s">
        <v>194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105</v>
      </c>
      <c r="B24" s="69" t="s">
        <v>195</v>
      </c>
      <c r="C24" s="62" t="s">
        <v>196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7"/>
        <v>1</v>
      </c>
      <c r="X24" s="70">
        <f t="shared" si="7"/>
        <v>1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105</v>
      </c>
      <c r="B25" s="69" t="s">
        <v>197</v>
      </c>
      <c r="C25" s="62" t="s">
        <v>198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7"/>
        <v>1</v>
      </c>
      <c r="X25" s="70">
        <f t="shared" si="7"/>
        <v>1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105</v>
      </c>
      <c r="B26" s="69" t="s">
        <v>175</v>
      </c>
      <c r="C26" s="62" t="s">
        <v>176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0</v>
      </c>
      <c r="W26" s="70">
        <f t="shared" si="7"/>
        <v>0</v>
      </c>
      <c r="X26" s="70">
        <f t="shared" si="7"/>
        <v>0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105</v>
      </c>
      <c r="B27" s="69" t="s">
        <v>177</v>
      </c>
      <c r="C27" s="62" t="s">
        <v>178</v>
      </c>
      <c r="D27" s="70">
        <f t="shared" si="1"/>
        <v>2</v>
      </c>
      <c r="E27" s="70">
        <f t="shared" si="2"/>
        <v>1</v>
      </c>
      <c r="F27" s="70">
        <v>1</v>
      </c>
      <c r="G27" s="70">
        <v>0</v>
      </c>
      <c r="H27" s="70">
        <f t="shared" si="3"/>
        <v>1</v>
      </c>
      <c r="I27" s="70">
        <v>1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1</v>
      </c>
      <c r="X27" s="70">
        <f t="shared" si="7"/>
        <v>1</v>
      </c>
      <c r="Y27" s="70">
        <f t="shared" si="7"/>
        <v>0</v>
      </c>
      <c r="Z27" s="70">
        <f t="shared" si="7"/>
        <v>1</v>
      </c>
      <c r="AA27" s="70">
        <f t="shared" si="7"/>
        <v>1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105</v>
      </c>
      <c r="B28" s="69" t="s">
        <v>179</v>
      </c>
      <c r="C28" s="62" t="s">
        <v>180</v>
      </c>
      <c r="D28" s="70">
        <f t="shared" si="1"/>
        <v>0</v>
      </c>
      <c r="E28" s="70">
        <f t="shared" si="2"/>
        <v>0</v>
      </c>
      <c r="F28" s="70">
        <v>0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0</v>
      </c>
      <c r="W28" s="70">
        <f t="shared" si="7"/>
        <v>0</v>
      </c>
      <c r="X28" s="70">
        <f t="shared" si="7"/>
        <v>0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105</v>
      </c>
      <c r="B29" s="69" t="s">
        <v>181</v>
      </c>
      <c r="C29" s="62" t="s">
        <v>182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105</v>
      </c>
      <c r="B30" s="69" t="s">
        <v>119</v>
      </c>
      <c r="C30" s="62" t="s">
        <v>120</v>
      </c>
      <c r="D30" s="70">
        <f t="shared" si="1"/>
        <v>3</v>
      </c>
      <c r="E30" s="70">
        <f t="shared" si="2"/>
        <v>3</v>
      </c>
      <c r="F30" s="70">
        <v>3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105</v>
      </c>
      <c r="B31" s="69" t="s">
        <v>129</v>
      </c>
      <c r="C31" s="62" t="s">
        <v>203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3</v>
      </c>
      <c r="W31" s="70">
        <f t="shared" si="7"/>
        <v>3</v>
      </c>
      <c r="X31" s="70">
        <f t="shared" si="7"/>
        <v>3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105</v>
      </c>
      <c r="B32" s="69" t="s">
        <v>161</v>
      </c>
      <c r="C32" s="62" t="s">
        <v>162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105</v>
      </c>
      <c r="B33" s="69" t="s">
        <v>125</v>
      </c>
      <c r="C33" s="62" t="s">
        <v>126</v>
      </c>
      <c r="D33" s="70">
        <f t="shared" si="1"/>
        <v>2</v>
      </c>
      <c r="E33" s="70">
        <f t="shared" si="2"/>
        <v>2</v>
      </c>
      <c r="F33" s="70">
        <v>2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7"/>
        <v>2</v>
      </c>
      <c r="X33" s="70">
        <f t="shared" si="7"/>
        <v>2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105</v>
      </c>
      <c r="B34" s="69" t="s">
        <v>127</v>
      </c>
      <c r="C34" s="62" t="s">
        <v>128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</v>
      </c>
      <c r="W34" s="70">
        <f t="shared" si="7"/>
        <v>1</v>
      </c>
      <c r="X34" s="70">
        <f t="shared" si="7"/>
        <v>1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105</v>
      </c>
      <c r="B35" s="69" t="s">
        <v>153</v>
      </c>
      <c r="C35" s="62" t="s">
        <v>154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</v>
      </c>
      <c r="W35" s="70">
        <f t="shared" si="7"/>
        <v>1</v>
      </c>
      <c r="X35" s="70">
        <f t="shared" si="7"/>
        <v>1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105</v>
      </c>
      <c r="B36" s="69" t="s">
        <v>121</v>
      </c>
      <c r="C36" s="62" t="s">
        <v>122</v>
      </c>
      <c r="D36" s="70">
        <f t="shared" si="1"/>
        <v>2</v>
      </c>
      <c r="E36" s="70">
        <f t="shared" si="2"/>
        <v>2</v>
      </c>
      <c r="F36" s="70">
        <v>2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2</v>
      </c>
      <c r="W36" s="70">
        <f t="shared" si="7"/>
        <v>2</v>
      </c>
      <c r="X36" s="70">
        <f t="shared" si="7"/>
        <v>2</v>
      </c>
      <c r="Y36" s="70">
        <f aca="true" t="shared" si="8" ref="Y36:Y41">SUM(G36,+P36)</f>
        <v>0</v>
      </c>
      <c r="Z36" s="70">
        <f aca="true" t="shared" si="9" ref="Z36:Z41">SUM(H36,+Q36)</f>
        <v>0</v>
      </c>
      <c r="AA36" s="70">
        <f aca="true" t="shared" si="10" ref="AA36:AA41">SUM(I36,+R36)</f>
        <v>0</v>
      </c>
      <c r="AB36" s="70">
        <f aca="true" t="shared" si="11" ref="AB36:AB41">SUM(J36,+S36)</f>
        <v>0</v>
      </c>
      <c r="AC36" s="70">
        <f aca="true" t="shared" si="12" ref="AC36:AC41">SUM(K36,+T36)</f>
        <v>0</v>
      </c>
      <c r="AD36" s="70">
        <f aca="true" t="shared" si="13" ref="AD36:AD41">SUM(L36,+U36)</f>
        <v>0</v>
      </c>
    </row>
    <row r="37" spans="1:30" s="67" customFormat="1" ht="12" customHeight="1">
      <c r="A37" s="68" t="s">
        <v>105</v>
      </c>
      <c r="B37" s="69" t="s">
        <v>155</v>
      </c>
      <c r="C37" s="62" t="s">
        <v>156</v>
      </c>
      <c r="D37" s="70">
        <f t="shared" si="1"/>
        <v>4</v>
      </c>
      <c r="E37" s="70">
        <f t="shared" si="2"/>
        <v>2</v>
      </c>
      <c r="F37" s="70">
        <v>2</v>
      </c>
      <c r="G37" s="70">
        <v>0</v>
      </c>
      <c r="H37" s="70">
        <f t="shared" si="3"/>
        <v>2</v>
      </c>
      <c r="I37" s="70">
        <v>2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X41">SUM(D37,+M37)</f>
        <v>4</v>
      </c>
      <c r="W37" s="70">
        <f t="shared" si="14"/>
        <v>2</v>
      </c>
      <c r="X37" s="70">
        <f t="shared" si="14"/>
        <v>2</v>
      </c>
      <c r="Y37" s="70">
        <f t="shared" si="8"/>
        <v>0</v>
      </c>
      <c r="Z37" s="70">
        <f t="shared" si="9"/>
        <v>2</v>
      </c>
      <c r="AA37" s="70">
        <f t="shared" si="10"/>
        <v>2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105</v>
      </c>
      <c r="B38" s="69" t="s">
        <v>204</v>
      </c>
      <c r="C38" s="62" t="s">
        <v>205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4</v>
      </c>
      <c r="N38" s="70">
        <f t="shared" si="5"/>
        <v>4</v>
      </c>
      <c r="O38" s="70">
        <v>4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5</v>
      </c>
      <c r="W38" s="70">
        <f t="shared" si="14"/>
        <v>5</v>
      </c>
      <c r="X38" s="70">
        <f t="shared" si="14"/>
        <v>5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105</v>
      </c>
      <c r="B39" s="69" t="s">
        <v>145</v>
      </c>
      <c r="C39" s="62" t="s">
        <v>146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</v>
      </c>
      <c r="W39" s="70">
        <f t="shared" si="14"/>
        <v>1</v>
      </c>
      <c r="X39" s="70">
        <f t="shared" si="14"/>
        <v>1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105</v>
      </c>
      <c r="B40" s="69" t="s">
        <v>147</v>
      </c>
      <c r="C40" s="62" t="s">
        <v>148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1</v>
      </c>
      <c r="W40" s="70">
        <f t="shared" si="14"/>
        <v>1</v>
      </c>
      <c r="X40" s="70">
        <f t="shared" si="14"/>
        <v>1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105</v>
      </c>
      <c r="B41" s="69" t="s">
        <v>143</v>
      </c>
      <c r="C41" s="62" t="s">
        <v>144</v>
      </c>
      <c r="D41" s="70">
        <f t="shared" si="1"/>
        <v>1</v>
      </c>
      <c r="E41" s="70">
        <f t="shared" si="2"/>
        <v>1</v>
      </c>
      <c r="F41" s="70">
        <v>1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2</v>
      </c>
      <c r="W41" s="70">
        <f t="shared" si="14"/>
        <v>2</v>
      </c>
      <c r="X41" s="70">
        <f t="shared" si="14"/>
        <v>2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D7">SUM(D8:D22)</f>
        <v>97</v>
      </c>
      <c r="E7" s="73">
        <f t="shared" si="0"/>
        <v>39</v>
      </c>
      <c r="F7" s="73">
        <f t="shared" si="0"/>
        <v>32</v>
      </c>
      <c r="G7" s="73">
        <f t="shared" si="0"/>
        <v>7</v>
      </c>
      <c r="H7" s="73">
        <f t="shared" si="0"/>
        <v>58</v>
      </c>
      <c r="I7" s="73">
        <f t="shared" si="0"/>
        <v>0</v>
      </c>
      <c r="J7" s="73">
        <f t="shared" si="0"/>
        <v>56</v>
      </c>
      <c r="K7" s="73">
        <f t="shared" si="0"/>
        <v>2</v>
      </c>
      <c r="L7" s="73">
        <f t="shared" si="0"/>
        <v>0</v>
      </c>
      <c r="M7" s="73">
        <f t="shared" si="0"/>
        <v>33</v>
      </c>
      <c r="N7" s="73">
        <f t="shared" si="0"/>
        <v>26</v>
      </c>
      <c r="O7" s="73">
        <f t="shared" si="0"/>
        <v>10</v>
      </c>
      <c r="P7" s="73">
        <f t="shared" si="0"/>
        <v>16</v>
      </c>
      <c r="Q7" s="73">
        <f t="shared" si="0"/>
        <v>7</v>
      </c>
      <c r="R7" s="73">
        <f t="shared" si="0"/>
        <v>0</v>
      </c>
      <c r="S7" s="73">
        <f t="shared" si="0"/>
        <v>6</v>
      </c>
      <c r="T7" s="73">
        <f t="shared" si="0"/>
        <v>0</v>
      </c>
      <c r="U7" s="73">
        <f t="shared" si="0"/>
        <v>1</v>
      </c>
      <c r="V7" s="73">
        <f t="shared" si="0"/>
        <v>130</v>
      </c>
      <c r="W7" s="73">
        <f t="shared" si="0"/>
        <v>65</v>
      </c>
      <c r="X7" s="73">
        <f t="shared" si="0"/>
        <v>42</v>
      </c>
      <c r="Y7" s="73">
        <f t="shared" si="0"/>
        <v>23</v>
      </c>
      <c r="Z7" s="73">
        <f t="shared" si="0"/>
        <v>65</v>
      </c>
      <c r="AA7" s="73">
        <f t="shared" si="0"/>
        <v>0</v>
      </c>
      <c r="AB7" s="73">
        <f t="shared" si="0"/>
        <v>62</v>
      </c>
      <c r="AC7" s="73">
        <f t="shared" si="0"/>
        <v>2</v>
      </c>
      <c r="AD7" s="73">
        <f t="shared" si="0"/>
        <v>1</v>
      </c>
    </row>
    <row r="8" spans="1:30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22">SUM(E8,+H8)</f>
        <v>0</v>
      </c>
      <c r="E8" s="64">
        <f aca="true" t="shared" si="2" ref="E8:E22">SUM(F8:G8)</f>
        <v>0</v>
      </c>
      <c r="F8" s="64">
        <v>0</v>
      </c>
      <c r="G8" s="64">
        <v>0</v>
      </c>
      <c r="H8" s="64">
        <f aca="true" t="shared" si="3" ref="H8:H22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2">SUM(N8,+Q8)</f>
        <v>6</v>
      </c>
      <c r="N8" s="64">
        <f aca="true" t="shared" si="5" ref="N8:N22">SUM(O8:P8)</f>
        <v>6</v>
      </c>
      <c r="O8" s="64">
        <v>3</v>
      </c>
      <c r="P8" s="64">
        <v>3</v>
      </c>
      <c r="Q8" s="64">
        <f aca="true" t="shared" si="6" ref="Q8:Q2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2">SUM(D8,+M8)</f>
        <v>6</v>
      </c>
      <c r="W8" s="64">
        <f aca="true" t="shared" si="8" ref="W8:W22">SUM(E8,+N8)</f>
        <v>6</v>
      </c>
      <c r="X8" s="64">
        <f aca="true" t="shared" si="9" ref="X8:X22">SUM(F8,+O8)</f>
        <v>3</v>
      </c>
      <c r="Y8" s="64">
        <f aca="true" t="shared" si="10" ref="Y8:Y22">SUM(G8,+P8)</f>
        <v>3</v>
      </c>
      <c r="Z8" s="64">
        <f aca="true" t="shared" si="11" ref="Z8:Z22">SUM(H8,+Q8)</f>
        <v>0</v>
      </c>
      <c r="AA8" s="64">
        <f aca="true" t="shared" si="12" ref="AA8:AA22">SUM(I8,+R8)</f>
        <v>0</v>
      </c>
      <c r="AB8" s="64">
        <f aca="true" t="shared" si="13" ref="AB8:AB22">SUM(J8,+S8)</f>
        <v>0</v>
      </c>
      <c r="AC8" s="64">
        <f aca="true" t="shared" si="14" ref="AC8:AC22">SUM(K8,+T8)</f>
        <v>0</v>
      </c>
      <c r="AD8" s="64">
        <f aca="true" t="shared" si="15" ref="AD8:AD22">SUM(L8,+U8)</f>
        <v>0</v>
      </c>
    </row>
    <row r="9" spans="1:30" s="67" customFormat="1" ht="12" customHeight="1">
      <c r="A9" s="62" t="s">
        <v>105</v>
      </c>
      <c r="B9" s="63" t="s">
        <v>113</v>
      </c>
      <c r="C9" s="62" t="s">
        <v>114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9</v>
      </c>
      <c r="N9" s="64">
        <f t="shared" si="5"/>
        <v>9</v>
      </c>
      <c r="O9" s="64">
        <v>3</v>
      </c>
      <c r="P9" s="64">
        <v>6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9</v>
      </c>
      <c r="W9" s="64">
        <f t="shared" si="8"/>
        <v>9</v>
      </c>
      <c r="X9" s="64">
        <f t="shared" si="9"/>
        <v>3</v>
      </c>
      <c r="Y9" s="64">
        <f t="shared" si="10"/>
        <v>6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123</v>
      </c>
      <c r="C10" s="62" t="s">
        <v>124</v>
      </c>
      <c r="D10" s="64">
        <f t="shared" si="1"/>
        <v>13</v>
      </c>
      <c r="E10" s="64">
        <f t="shared" si="2"/>
        <v>3</v>
      </c>
      <c r="F10" s="64">
        <v>2</v>
      </c>
      <c r="G10" s="64">
        <v>1</v>
      </c>
      <c r="H10" s="64">
        <f t="shared" si="3"/>
        <v>10</v>
      </c>
      <c r="I10" s="64">
        <v>0</v>
      </c>
      <c r="J10" s="64">
        <v>9</v>
      </c>
      <c r="K10" s="64">
        <v>1</v>
      </c>
      <c r="L10" s="64">
        <v>0</v>
      </c>
      <c r="M10" s="64">
        <f t="shared" si="4"/>
        <v>6</v>
      </c>
      <c r="N10" s="64">
        <f t="shared" si="5"/>
        <v>6</v>
      </c>
      <c r="O10" s="64">
        <v>1</v>
      </c>
      <c r="P10" s="64">
        <v>5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19</v>
      </c>
      <c r="W10" s="64">
        <f t="shared" si="8"/>
        <v>9</v>
      </c>
      <c r="X10" s="64">
        <f t="shared" si="9"/>
        <v>3</v>
      </c>
      <c r="Y10" s="64">
        <f t="shared" si="10"/>
        <v>6</v>
      </c>
      <c r="Z10" s="64">
        <f t="shared" si="11"/>
        <v>10</v>
      </c>
      <c r="AA10" s="64">
        <f t="shared" si="12"/>
        <v>0</v>
      </c>
      <c r="AB10" s="64">
        <f t="shared" si="13"/>
        <v>9</v>
      </c>
      <c r="AC10" s="64">
        <f t="shared" si="14"/>
        <v>1</v>
      </c>
      <c r="AD10" s="64">
        <f t="shared" si="15"/>
        <v>0</v>
      </c>
    </row>
    <row r="11" spans="1:30" s="67" customFormat="1" ht="12" customHeight="1">
      <c r="A11" s="62" t="s">
        <v>105</v>
      </c>
      <c r="B11" s="63" t="s">
        <v>131</v>
      </c>
      <c r="C11" s="62" t="s">
        <v>132</v>
      </c>
      <c r="D11" s="64">
        <f t="shared" si="1"/>
        <v>23</v>
      </c>
      <c r="E11" s="64">
        <f t="shared" si="2"/>
        <v>4</v>
      </c>
      <c r="F11" s="64">
        <v>3</v>
      </c>
      <c r="G11" s="64">
        <v>1</v>
      </c>
      <c r="H11" s="64">
        <f t="shared" si="3"/>
        <v>19</v>
      </c>
      <c r="I11" s="64">
        <v>0</v>
      </c>
      <c r="J11" s="64">
        <v>19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23</v>
      </c>
      <c r="W11" s="64">
        <f t="shared" si="8"/>
        <v>4</v>
      </c>
      <c r="X11" s="64">
        <f t="shared" si="9"/>
        <v>3</v>
      </c>
      <c r="Y11" s="64">
        <f t="shared" si="10"/>
        <v>1</v>
      </c>
      <c r="Z11" s="64">
        <f t="shared" si="11"/>
        <v>19</v>
      </c>
      <c r="AA11" s="64">
        <f t="shared" si="12"/>
        <v>0</v>
      </c>
      <c r="AB11" s="64">
        <f t="shared" si="13"/>
        <v>19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135</v>
      </c>
      <c r="C12" s="62" t="s">
        <v>136</v>
      </c>
      <c r="D12" s="70">
        <f t="shared" si="1"/>
        <v>12</v>
      </c>
      <c r="E12" s="70">
        <f t="shared" si="2"/>
        <v>7</v>
      </c>
      <c r="F12" s="70">
        <v>5</v>
      </c>
      <c r="G12" s="70">
        <v>2</v>
      </c>
      <c r="H12" s="70">
        <f t="shared" si="3"/>
        <v>5</v>
      </c>
      <c r="I12" s="70">
        <v>0</v>
      </c>
      <c r="J12" s="70">
        <v>5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12</v>
      </c>
      <c r="W12" s="70">
        <f t="shared" si="8"/>
        <v>7</v>
      </c>
      <c r="X12" s="70">
        <f t="shared" si="9"/>
        <v>5</v>
      </c>
      <c r="Y12" s="70">
        <f t="shared" si="10"/>
        <v>2</v>
      </c>
      <c r="Z12" s="70">
        <f t="shared" si="11"/>
        <v>5</v>
      </c>
      <c r="AA12" s="70">
        <f t="shared" si="12"/>
        <v>0</v>
      </c>
      <c r="AB12" s="70">
        <f t="shared" si="13"/>
        <v>5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149</v>
      </c>
      <c r="C13" s="62" t="s">
        <v>150</v>
      </c>
      <c r="D13" s="70">
        <f t="shared" si="1"/>
        <v>4</v>
      </c>
      <c r="E13" s="70">
        <f t="shared" si="2"/>
        <v>2</v>
      </c>
      <c r="F13" s="70">
        <v>2</v>
      </c>
      <c r="G13" s="70">
        <v>0</v>
      </c>
      <c r="H13" s="70">
        <f t="shared" si="3"/>
        <v>2</v>
      </c>
      <c r="I13" s="70">
        <v>0</v>
      </c>
      <c r="J13" s="70">
        <v>2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2</v>
      </c>
      <c r="AA13" s="70">
        <f t="shared" si="12"/>
        <v>0</v>
      </c>
      <c r="AB13" s="70">
        <f t="shared" si="13"/>
        <v>2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151</v>
      </c>
      <c r="C14" s="62" t="s">
        <v>152</v>
      </c>
      <c r="D14" s="70">
        <f t="shared" si="1"/>
        <v>2</v>
      </c>
      <c r="E14" s="70">
        <f t="shared" si="2"/>
        <v>0</v>
      </c>
      <c r="F14" s="70">
        <v>0</v>
      </c>
      <c r="G14" s="70">
        <v>0</v>
      </c>
      <c r="H14" s="70">
        <f t="shared" si="3"/>
        <v>2</v>
      </c>
      <c r="I14" s="70">
        <v>0</v>
      </c>
      <c r="J14" s="70">
        <v>2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8"/>
        <v>0</v>
      </c>
      <c r="X14" s="70">
        <f t="shared" si="9"/>
        <v>0</v>
      </c>
      <c r="Y14" s="70">
        <f t="shared" si="10"/>
        <v>0</v>
      </c>
      <c r="Z14" s="70">
        <f t="shared" si="11"/>
        <v>2</v>
      </c>
      <c r="AA14" s="70">
        <f t="shared" si="12"/>
        <v>0</v>
      </c>
      <c r="AB14" s="70">
        <f t="shared" si="13"/>
        <v>2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157</v>
      </c>
      <c r="C15" s="62" t="s">
        <v>158</v>
      </c>
      <c r="D15" s="70">
        <f t="shared" si="1"/>
        <v>8</v>
      </c>
      <c r="E15" s="70">
        <f t="shared" si="2"/>
        <v>2</v>
      </c>
      <c r="F15" s="70">
        <v>2</v>
      </c>
      <c r="G15" s="70">
        <v>0</v>
      </c>
      <c r="H15" s="70">
        <f t="shared" si="3"/>
        <v>6</v>
      </c>
      <c r="I15" s="70">
        <v>0</v>
      </c>
      <c r="J15" s="70">
        <v>6</v>
      </c>
      <c r="K15" s="70">
        <v>0</v>
      </c>
      <c r="L15" s="70">
        <v>0</v>
      </c>
      <c r="M15" s="70">
        <f t="shared" si="4"/>
        <v>4</v>
      </c>
      <c r="N15" s="70">
        <f t="shared" si="5"/>
        <v>1</v>
      </c>
      <c r="O15" s="70">
        <v>1</v>
      </c>
      <c r="P15" s="70">
        <v>0</v>
      </c>
      <c r="Q15" s="70">
        <f t="shared" si="6"/>
        <v>3</v>
      </c>
      <c r="R15" s="70">
        <v>0</v>
      </c>
      <c r="S15" s="70">
        <v>3</v>
      </c>
      <c r="T15" s="70">
        <v>0</v>
      </c>
      <c r="U15" s="70">
        <v>0</v>
      </c>
      <c r="V15" s="70">
        <f t="shared" si="7"/>
        <v>12</v>
      </c>
      <c r="W15" s="70">
        <f t="shared" si="8"/>
        <v>3</v>
      </c>
      <c r="X15" s="70">
        <f t="shared" si="9"/>
        <v>3</v>
      </c>
      <c r="Y15" s="70">
        <f t="shared" si="10"/>
        <v>0</v>
      </c>
      <c r="Z15" s="70">
        <f t="shared" si="11"/>
        <v>9</v>
      </c>
      <c r="AA15" s="70">
        <f t="shared" si="12"/>
        <v>0</v>
      </c>
      <c r="AB15" s="70">
        <f t="shared" si="13"/>
        <v>9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163</v>
      </c>
      <c r="C16" s="62" t="s">
        <v>164</v>
      </c>
      <c r="D16" s="70">
        <f t="shared" si="1"/>
        <v>6</v>
      </c>
      <c r="E16" s="70">
        <f t="shared" si="2"/>
        <v>6</v>
      </c>
      <c r="F16" s="70">
        <v>6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</v>
      </c>
      <c r="W16" s="70">
        <f t="shared" si="8"/>
        <v>7</v>
      </c>
      <c r="X16" s="70">
        <f t="shared" si="9"/>
        <v>7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169</v>
      </c>
      <c r="C17" s="62" t="s">
        <v>170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8"/>
        <v>2</v>
      </c>
      <c r="X17" s="70">
        <f t="shared" si="9"/>
        <v>2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171</v>
      </c>
      <c r="C18" s="62" t="s">
        <v>172</v>
      </c>
      <c r="D18" s="70">
        <f t="shared" si="1"/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</v>
      </c>
      <c r="W18" s="70">
        <f t="shared" si="8"/>
        <v>1</v>
      </c>
      <c r="X18" s="70">
        <f t="shared" si="9"/>
        <v>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173</v>
      </c>
      <c r="C19" s="62" t="s">
        <v>174</v>
      </c>
      <c r="D19" s="70">
        <f t="shared" si="1"/>
        <v>7</v>
      </c>
      <c r="E19" s="70">
        <f t="shared" si="2"/>
        <v>1</v>
      </c>
      <c r="F19" s="70">
        <v>0</v>
      </c>
      <c r="G19" s="70">
        <v>1</v>
      </c>
      <c r="H19" s="70">
        <f t="shared" si="3"/>
        <v>6</v>
      </c>
      <c r="I19" s="70">
        <v>0</v>
      </c>
      <c r="J19" s="70">
        <v>5</v>
      </c>
      <c r="K19" s="70">
        <v>1</v>
      </c>
      <c r="L19" s="70">
        <v>0</v>
      </c>
      <c r="M19" s="70">
        <f t="shared" si="4"/>
        <v>2</v>
      </c>
      <c r="N19" s="70">
        <f t="shared" si="5"/>
        <v>1</v>
      </c>
      <c r="O19" s="70">
        <v>0</v>
      </c>
      <c r="P19" s="70">
        <v>1</v>
      </c>
      <c r="Q19" s="70">
        <f t="shared" si="6"/>
        <v>1</v>
      </c>
      <c r="R19" s="70">
        <v>0</v>
      </c>
      <c r="S19" s="70">
        <v>1</v>
      </c>
      <c r="T19" s="70">
        <v>0</v>
      </c>
      <c r="U19" s="70">
        <v>0</v>
      </c>
      <c r="V19" s="70">
        <f t="shared" si="7"/>
        <v>9</v>
      </c>
      <c r="W19" s="70">
        <f t="shared" si="8"/>
        <v>2</v>
      </c>
      <c r="X19" s="70">
        <f t="shared" si="9"/>
        <v>0</v>
      </c>
      <c r="Y19" s="70">
        <f t="shared" si="10"/>
        <v>2</v>
      </c>
      <c r="Z19" s="70">
        <f t="shared" si="11"/>
        <v>7</v>
      </c>
      <c r="AA19" s="70">
        <f t="shared" si="12"/>
        <v>0</v>
      </c>
      <c r="AB19" s="70">
        <f t="shared" si="13"/>
        <v>6</v>
      </c>
      <c r="AC19" s="70">
        <f t="shared" si="14"/>
        <v>1</v>
      </c>
      <c r="AD19" s="70">
        <f t="shared" si="15"/>
        <v>0</v>
      </c>
    </row>
    <row r="20" spans="1:30" s="67" customFormat="1" ht="12" customHeight="1">
      <c r="A20" s="68" t="s">
        <v>105</v>
      </c>
      <c r="B20" s="69" t="s">
        <v>183</v>
      </c>
      <c r="C20" s="62" t="s">
        <v>184</v>
      </c>
      <c r="D20" s="70">
        <f t="shared" si="1"/>
        <v>6</v>
      </c>
      <c r="E20" s="70">
        <f t="shared" si="2"/>
        <v>6</v>
      </c>
      <c r="F20" s="70">
        <v>4</v>
      </c>
      <c r="G20" s="70">
        <v>2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6</v>
      </c>
      <c r="W20" s="70">
        <f t="shared" si="8"/>
        <v>6</v>
      </c>
      <c r="X20" s="70">
        <f t="shared" si="9"/>
        <v>4</v>
      </c>
      <c r="Y20" s="70">
        <f t="shared" si="10"/>
        <v>2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199</v>
      </c>
      <c r="C21" s="62" t="s">
        <v>200</v>
      </c>
      <c r="D21" s="70">
        <f t="shared" si="1"/>
        <v>0</v>
      </c>
      <c r="E21" s="70">
        <f t="shared" si="2"/>
        <v>0</v>
      </c>
      <c r="F21" s="70">
        <v>0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4</v>
      </c>
      <c r="N21" s="70">
        <f t="shared" si="5"/>
        <v>1</v>
      </c>
      <c r="O21" s="70">
        <v>0</v>
      </c>
      <c r="P21" s="70">
        <v>1</v>
      </c>
      <c r="Q21" s="70">
        <f t="shared" si="6"/>
        <v>3</v>
      </c>
      <c r="R21" s="70">
        <v>0</v>
      </c>
      <c r="S21" s="70">
        <v>2</v>
      </c>
      <c r="T21" s="70">
        <v>0</v>
      </c>
      <c r="U21" s="70">
        <v>1</v>
      </c>
      <c r="V21" s="70">
        <f t="shared" si="7"/>
        <v>4</v>
      </c>
      <c r="W21" s="70">
        <f t="shared" si="8"/>
        <v>1</v>
      </c>
      <c r="X21" s="70">
        <f t="shared" si="9"/>
        <v>0</v>
      </c>
      <c r="Y21" s="70">
        <f t="shared" si="10"/>
        <v>1</v>
      </c>
      <c r="Z21" s="70">
        <f t="shared" si="11"/>
        <v>3</v>
      </c>
      <c r="AA21" s="70">
        <f t="shared" si="12"/>
        <v>0</v>
      </c>
      <c r="AB21" s="70">
        <f t="shared" si="13"/>
        <v>2</v>
      </c>
      <c r="AC21" s="70">
        <f t="shared" si="14"/>
        <v>0</v>
      </c>
      <c r="AD21" s="70">
        <f t="shared" si="15"/>
        <v>1</v>
      </c>
    </row>
    <row r="22" spans="1:30" s="67" customFormat="1" ht="12" customHeight="1">
      <c r="A22" s="68" t="s">
        <v>105</v>
      </c>
      <c r="B22" s="69" t="s">
        <v>201</v>
      </c>
      <c r="C22" s="62" t="s">
        <v>202</v>
      </c>
      <c r="D22" s="70">
        <f t="shared" si="1"/>
        <v>14</v>
      </c>
      <c r="E22" s="70">
        <f t="shared" si="2"/>
        <v>6</v>
      </c>
      <c r="F22" s="70">
        <v>6</v>
      </c>
      <c r="G22" s="70">
        <v>0</v>
      </c>
      <c r="H22" s="70">
        <f t="shared" si="3"/>
        <v>8</v>
      </c>
      <c r="I22" s="70">
        <v>0</v>
      </c>
      <c r="J22" s="70">
        <v>8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14</v>
      </c>
      <c r="W22" s="70">
        <f t="shared" si="8"/>
        <v>6</v>
      </c>
      <c r="X22" s="70">
        <f t="shared" si="9"/>
        <v>6</v>
      </c>
      <c r="Y22" s="70">
        <f t="shared" si="10"/>
        <v>0</v>
      </c>
      <c r="Z22" s="70">
        <f t="shared" si="11"/>
        <v>8</v>
      </c>
      <c r="AA22" s="70">
        <f t="shared" si="12"/>
        <v>0</v>
      </c>
      <c r="AB22" s="70">
        <f t="shared" si="13"/>
        <v>8</v>
      </c>
      <c r="AC22" s="70">
        <f t="shared" si="14"/>
        <v>0</v>
      </c>
      <c r="AD22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Y7">SUM(D8:D41)</f>
        <v>99</v>
      </c>
      <c r="E7" s="73">
        <f t="shared" si="0"/>
        <v>228</v>
      </c>
      <c r="F7" s="73">
        <f t="shared" si="0"/>
        <v>6</v>
      </c>
      <c r="G7" s="73">
        <f t="shared" si="0"/>
        <v>20</v>
      </c>
      <c r="H7" s="73">
        <f t="shared" si="0"/>
        <v>6</v>
      </c>
      <c r="I7" s="73">
        <f t="shared" si="0"/>
        <v>14</v>
      </c>
      <c r="J7" s="73">
        <f t="shared" si="0"/>
        <v>0</v>
      </c>
      <c r="K7" s="73">
        <f t="shared" si="0"/>
        <v>0</v>
      </c>
      <c r="L7" s="73">
        <f t="shared" si="0"/>
        <v>300</v>
      </c>
      <c r="M7" s="73">
        <f t="shared" si="0"/>
        <v>710</v>
      </c>
      <c r="N7" s="73">
        <f t="shared" si="0"/>
        <v>34</v>
      </c>
      <c r="O7" s="73">
        <f t="shared" si="0"/>
        <v>107</v>
      </c>
      <c r="P7" s="73">
        <f t="shared" si="0"/>
        <v>12</v>
      </c>
      <c r="Q7" s="73">
        <f t="shared" si="0"/>
        <v>44</v>
      </c>
      <c r="R7" s="73">
        <f t="shared" si="0"/>
        <v>0</v>
      </c>
      <c r="S7" s="73">
        <f t="shared" si="0"/>
        <v>0</v>
      </c>
      <c r="T7" s="73">
        <f t="shared" si="0"/>
        <v>666</v>
      </c>
      <c r="U7" s="73">
        <f t="shared" si="0"/>
        <v>1768</v>
      </c>
      <c r="V7" s="73">
        <f t="shared" si="0"/>
        <v>139</v>
      </c>
      <c r="W7" s="73">
        <f t="shared" si="0"/>
        <v>871</v>
      </c>
      <c r="X7" s="73">
        <f t="shared" si="0"/>
        <v>4</v>
      </c>
      <c r="Y7" s="73">
        <f t="shared" si="0"/>
        <v>12</v>
      </c>
      <c r="Z7" s="73">
        <f t="shared" si="0"/>
        <v>0</v>
      </c>
      <c r="AA7" s="73">
        <f t="shared" si="0"/>
        <v>0</v>
      </c>
      <c r="AB7" s="73">
        <f t="shared" si="0"/>
        <v>1</v>
      </c>
      <c r="AC7" s="73">
        <f t="shared" si="0"/>
        <v>4</v>
      </c>
      <c r="AD7" s="73">
        <f t="shared" si="0"/>
        <v>0</v>
      </c>
      <c r="AE7" s="73">
        <f t="shared" si="0"/>
        <v>0</v>
      </c>
      <c r="AF7" s="73">
        <f t="shared" si="0"/>
        <v>2</v>
      </c>
      <c r="AG7" s="73">
        <f t="shared" si="0"/>
        <v>17</v>
      </c>
      <c r="AH7" s="73">
        <f t="shared" si="0"/>
        <v>0</v>
      </c>
      <c r="AI7" s="73">
        <f t="shared" si="0"/>
        <v>0</v>
      </c>
      <c r="AJ7" s="73">
        <f t="shared" si="0"/>
        <v>1</v>
      </c>
      <c r="AK7" s="73">
        <f t="shared" si="0"/>
        <v>2</v>
      </c>
      <c r="AL7" s="73">
        <f t="shared" si="0"/>
        <v>0</v>
      </c>
      <c r="AM7" s="73">
        <f t="shared" si="0"/>
        <v>0</v>
      </c>
      <c r="AN7" s="73">
        <f t="shared" si="0"/>
        <v>6</v>
      </c>
      <c r="AO7" s="73">
        <f t="shared" si="0"/>
        <v>52</v>
      </c>
      <c r="AP7" s="73">
        <f t="shared" si="0"/>
        <v>0</v>
      </c>
      <c r="AQ7" s="73">
        <f t="shared" si="0"/>
        <v>0</v>
      </c>
      <c r="AR7" s="73">
        <f t="shared" si="0"/>
        <v>183</v>
      </c>
      <c r="AS7" s="73">
        <f t="shared" si="0"/>
        <v>522</v>
      </c>
      <c r="AT7" s="73">
        <f t="shared" si="0"/>
        <v>0</v>
      </c>
      <c r="AU7" s="73">
        <f t="shared" si="0"/>
        <v>0</v>
      </c>
      <c r="AV7" s="73">
        <f t="shared" si="0"/>
        <v>3</v>
      </c>
      <c r="AW7" s="73">
        <f t="shared" si="0"/>
        <v>18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105</v>
      </c>
      <c r="B8" s="63" t="s">
        <v>117</v>
      </c>
      <c r="C8" s="62" t="s">
        <v>118</v>
      </c>
      <c r="D8" s="64">
        <v>65</v>
      </c>
      <c r="E8" s="64">
        <v>144</v>
      </c>
      <c r="F8" s="64">
        <v>0</v>
      </c>
      <c r="G8" s="64">
        <v>0</v>
      </c>
      <c r="H8" s="64">
        <v>4</v>
      </c>
      <c r="I8" s="64">
        <v>9</v>
      </c>
      <c r="J8" s="64">
        <v>0</v>
      </c>
      <c r="K8" s="64">
        <v>0</v>
      </c>
      <c r="L8" s="64">
        <v>31</v>
      </c>
      <c r="M8" s="64">
        <v>74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86</v>
      </c>
      <c r="U8" s="64">
        <v>208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2</v>
      </c>
      <c r="AG8" s="64">
        <v>17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72</v>
      </c>
      <c r="AS8" s="64">
        <v>210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63" t="s">
        <v>165</v>
      </c>
      <c r="C9" s="62" t="s">
        <v>166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11</v>
      </c>
      <c r="O9" s="64">
        <v>24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38</v>
      </c>
      <c r="W9" s="64">
        <v>138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7</v>
      </c>
      <c r="AS9" s="64">
        <v>17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185</v>
      </c>
      <c r="C10" s="62" t="s">
        <v>186</v>
      </c>
      <c r="D10" s="64">
        <v>10</v>
      </c>
      <c r="E10" s="64">
        <v>26</v>
      </c>
      <c r="F10" s="64">
        <v>2</v>
      </c>
      <c r="G10" s="64">
        <v>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69</v>
      </c>
      <c r="U10" s="64">
        <v>211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17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63" t="s">
        <v>133</v>
      </c>
      <c r="C11" s="62" t="s">
        <v>134</v>
      </c>
      <c r="D11" s="64">
        <v>2</v>
      </c>
      <c r="E11" s="64">
        <v>1</v>
      </c>
      <c r="F11" s="64">
        <v>1</v>
      </c>
      <c r="G11" s="64">
        <v>2</v>
      </c>
      <c r="H11" s="64">
        <v>0</v>
      </c>
      <c r="I11" s="64">
        <v>0</v>
      </c>
      <c r="J11" s="64">
        <v>0</v>
      </c>
      <c r="K11" s="64">
        <v>0</v>
      </c>
      <c r="L11" s="64">
        <v>38</v>
      </c>
      <c r="M11" s="64">
        <v>73</v>
      </c>
      <c r="N11" s="64">
        <v>0</v>
      </c>
      <c r="O11" s="64">
        <v>0</v>
      </c>
      <c r="P11" s="64">
        <v>4</v>
      </c>
      <c r="Q11" s="64">
        <v>8</v>
      </c>
      <c r="R11" s="64">
        <v>0</v>
      </c>
      <c r="S11" s="64">
        <v>0</v>
      </c>
      <c r="T11" s="64">
        <v>3</v>
      </c>
      <c r="U11" s="64">
        <v>6</v>
      </c>
      <c r="V11" s="64">
        <v>0</v>
      </c>
      <c r="W11" s="64">
        <v>0</v>
      </c>
      <c r="X11" s="64">
        <v>2</v>
      </c>
      <c r="Y11" s="64">
        <v>8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12</v>
      </c>
      <c r="AS11" s="64">
        <v>29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115</v>
      </c>
      <c r="C12" s="62" t="s">
        <v>116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9</v>
      </c>
      <c r="M12" s="70">
        <v>18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14</v>
      </c>
      <c r="U12" s="70">
        <v>22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159</v>
      </c>
      <c r="C13" s="62" t="s">
        <v>160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3</v>
      </c>
      <c r="J13" s="70">
        <v>0</v>
      </c>
      <c r="K13" s="70">
        <v>0</v>
      </c>
      <c r="L13" s="70">
        <v>8</v>
      </c>
      <c r="M13" s="70">
        <v>18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4</v>
      </c>
      <c r="U13" s="70">
        <v>10</v>
      </c>
      <c r="V13" s="70">
        <v>1</v>
      </c>
      <c r="W13" s="70">
        <v>2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4</v>
      </c>
      <c r="AS13" s="70">
        <v>8</v>
      </c>
      <c r="AT13" s="70">
        <v>0</v>
      </c>
      <c r="AU13" s="70">
        <v>0</v>
      </c>
      <c r="AV13" s="70">
        <v>1</v>
      </c>
      <c r="AW13" s="70">
        <v>11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139</v>
      </c>
      <c r="C14" s="62" t="s">
        <v>140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13</v>
      </c>
      <c r="M14" s="70">
        <v>34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80</v>
      </c>
      <c r="U14" s="70">
        <v>215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24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141</v>
      </c>
      <c r="C15" s="62" t="s">
        <v>142</v>
      </c>
      <c r="D15" s="70">
        <v>0</v>
      </c>
      <c r="E15" s="70">
        <v>0</v>
      </c>
      <c r="F15" s="70">
        <v>1</v>
      </c>
      <c r="G15" s="70">
        <v>4</v>
      </c>
      <c r="H15" s="70">
        <v>0</v>
      </c>
      <c r="I15" s="70">
        <v>0</v>
      </c>
      <c r="J15" s="70">
        <v>0</v>
      </c>
      <c r="K15" s="70">
        <v>0</v>
      </c>
      <c r="L15" s="70">
        <v>13</v>
      </c>
      <c r="M15" s="70">
        <v>39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</v>
      </c>
      <c r="U15" s="70">
        <v>14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1</v>
      </c>
      <c r="AO15" s="70">
        <v>2</v>
      </c>
      <c r="AP15" s="70">
        <v>0</v>
      </c>
      <c r="AQ15" s="70">
        <v>0</v>
      </c>
      <c r="AR15" s="70">
        <v>8</v>
      </c>
      <c r="AS15" s="70">
        <v>25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137</v>
      </c>
      <c r="C16" s="62" t="s">
        <v>138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23</v>
      </c>
      <c r="M16" s="70">
        <v>45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112</v>
      </c>
      <c r="U16" s="70">
        <v>312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18</v>
      </c>
      <c r="AS16" s="70">
        <v>67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109</v>
      </c>
      <c r="C17" s="62" t="s">
        <v>110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27</v>
      </c>
      <c r="M17" s="70">
        <v>72</v>
      </c>
      <c r="N17" s="70">
        <v>0</v>
      </c>
      <c r="O17" s="70">
        <v>0</v>
      </c>
      <c r="P17" s="70">
        <v>2</v>
      </c>
      <c r="Q17" s="70">
        <v>4</v>
      </c>
      <c r="R17" s="70">
        <v>0</v>
      </c>
      <c r="S17" s="70">
        <v>0</v>
      </c>
      <c r="T17" s="70">
        <v>27</v>
      </c>
      <c r="U17" s="70">
        <v>72</v>
      </c>
      <c r="V17" s="70">
        <v>73</v>
      </c>
      <c r="W17" s="70">
        <v>645</v>
      </c>
      <c r="X17" s="70">
        <v>2</v>
      </c>
      <c r="Y17" s="70">
        <v>4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111</v>
      </c>
      <c r="C18" s="62" t="s">
        <v>112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35</v>
      </c>
      <c r="M18" s="70">
        <v>122</v>
      </c>
      <c r="N18" s="70">
        <v>1</v>
      </c>
      <c r="O18" s="70">
        <v>4</v>
      </c>
      <c r="P18" s="70">
        <v>0</v>
      </c>
      <c r="Q18" s="70">
        <v>0</v>
      </c>
      <c r="R18" s="70">
        <v>0</v>
      </c>
      <c r="S18" s="70">
        <v>0</v>
      </c>
      <c r="T18" s="70">
        <v>13</v>
      </c>
      <c r="U18" s="70">
        <v>71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167</v>
      </c>
      <c r="C19" s="62" t="s">
        <v>168</v>
      </c>
      <c r="D19" s="70">
        <v>4</v>
      </c>
      <c r="E19" s="70">
        <v>14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1</v>
      </c>
      <c r="W19" s="70">
        <v>1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</v>
      </c>
      <c r="AS19" s="70">
        <v>2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187</v>
      </c>
      <c r="C20" s="62" t="s">
        <v>188</v>
      </c>
      <c r="D20" s="70">
        <v>4</v>
      </c>
      <c r="E20" s="70">
        <v>9</v>
      </c>
      <c r="F20" s="70">
        <v>0</v>
      </c>
      <c r="G20" s="70">
        <v>0</v>
      </c>
      <c r="H20" s="70">
        <v>1</v>
      </c>
      <c r="I20" s="70">
        <v>2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189</v>
      </c>
      <c r="C21" s="62" t="s">
        <v>190</v>
      </c>
      <c r="D21" s="70">
        <v>2</v>
      </c>
      <c r="E21" s="70">
        <v>5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2</v>
      </c>
      <c r="AS21" s="70">
        <v>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191</v>
      </c>
      <c r="C22" s="62" t="s">
        <v>192</v>
      </c>
      <c r="D22" s="70">
        <v>2</v>
      </c>
      <c r="E22" s="70">
        <v>4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2</v>
      </c>
      <c r="M22" s="70">
        <v>2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193</v>
      </c>
      <c r="C23" s="62" t="s">
        <v>194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2</v>
      </c>
      <c r="M23" s="70">
        <v>4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195</v>
      </c>
      <c r="C24" s="62" t="s">
        <v>196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</v>
      </c>
      <c r="M24" s="70">
        <v>5</v>
      </c>
      <c r="N24" s="70">
        <v>3</v>
      </c>
      <c r="O24" s="70">
        <v>14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197</v>
      </c>
      <c r="C25" s="62" t="s">
        <v>198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4</v>
      </c>
      <c r="M25" s="70">
        <v>11</v>
      </c>
      <c r="N25" s="70">
        <v>2</v>
      </c>
      <c r="O25" s="70">
        <v>4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1</v>
      </c>
      <c r="AK25" s="70">
        <v>2</v>
      </c>
      <c r="AL25" s="70">
        <v>0</v>
      </c>
      <c r="AM25" s="70">
        <v>0</v>
      </c>
      <c r="AN25" s="70">
        <v>5</v>
      </c>
      <c r="AO25" s="70">
        <v>50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175</v>
      </c>
      <c r="C26" s="62" t="s">
        <v>176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105</v>
      </c>
      <c r="B27" s="69" t="s">
        <v>177</v>
      </c>
      <c r="C27" s="62" t="s">
        <v>178</v>
      </c>
      <c r="D27" s="70">
        <v>3</v>
      </c>
      <c r="E27" s="70">
        <v>7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4</v>
      </c>
      <c r="U27" s="70">
        <v>8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105</v>
      </c>
      <c r="B28" s="69" t="s">
        <v>179</v>
      </c>
      <c r="C28" s="62" t="s">
        <v>180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105</v>
      </c>
      <c r="B29" s="69" t="s">
        <v>181</v>
      </c>
      <c r="C29" s="62" t="s">
        <v>182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2</v>
      </c>
      <c r="M29" s="70">
        <v>3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105</v>
      </c>
      <c r="B30" s="69" t="s">
        <v>119</v>
      </c>
      <c r="C30" s="62" t="s">
        <v>120</v>
      </c>
      <c r="D30" s="70">
        <v>3</v>
      </c>
      <c r="E30" s="70">
        <v>6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19</v>
      </c>
      <c r="M30" s="70">
        <v>35</v>
      </c>
      <c r="N30" s="70">
        <v>6</v>
      </c>
      <c r="O30" s="70">
        <v>24</v>
      </c>
      <c r="P30" s="70">
        <v>4</v>
      </c>
      <c r="Q30" s="70">
        <v>26</v>
      </c>
      <c r="R30" s="70">
        <v>0</v>
      </c>
      <c r="S30" s="70">
        <v>0</v>
      </c>
      <c r="T30" s="70">
        <v>11</v>
      </c>
      <c r="U30" s="70">
        <v>56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1</v>
      </c>
      <c r="AC30" s="70">
        <v>4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105</v>
      </c>
      <c r="B31" s="69" t="s">
        <v>129</v>
      </c>
      <c r="C31" s="62" t="s">
        <v>203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11</v>
      </c>
      <c r="M31" s="70">
        <v>20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38</v>
      </c>
      <c r="U31" s="70">
        <v>99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105</v>
      </c>
      <c r="B32" s="69" t="s">
        <v>161</v>
      </c>
      <c r="C32" s="62" t="s">
        <v>162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7</v>
      </c>
      <c r="M32" s="70">
        <v>12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36</v>
      </c>
      <c r="U32" s="70">
        <v>96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4</v>
      </c>
      <c r="AS32" s="70">
        <v>10</v>
      </c>
      <c r="AT32" s="70">
        <v>0</v>
      </c>
      <c r="AU32" s="70">
        <v>0</v>
      </c>
      <c r="AV32" s="70">
        <v>2</v>
      </c>
      <c r="AW32" s="70">
        <v>7</v>
      </c>
      <c r="AX32" s="70">
        <v>0</v>
      </c>
      <c r="AY32" s="70">
        <v>0</v>
      </c>
    </row>
    <row r="33" spans="1:51" s="67" customFormat="1" ht="12" customHeight="1">
      <c r="A33" s="68" t="s">
        <v>105</v>
      </c>
      <c r="B33" s="69" t="s">
        <v>125</v>
      </c>
      <c r="C33" s="62" t="s">
        <v>126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8</v>
      </c>
      <c r="M33" s="70">
        <v>17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17</v>
      </c>
      <c r="U33" s="70">
        <v>26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105</v>
      </c>
      <c r="B34" s="69" t="s">
        <v>127</v>
      </c>
      <c r="C34" s="62" t="s">
        <v>128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7</v>
      </c>
      <c r="M34" s="70">
        <v>10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20</v>
      </c>
      <c r="U34" s="70">
        <v>39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105</v>
      </c>
      <c r="B35" s="69" t="s">
        <v>153</v>
      </c>
      <c r="C35" s="62" t="s">
        <v>154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2</v>
      </c>
      <c r="M35" s="70">
        <v>4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2</v>
      </c>
      <c r="AS35" s="70">
        <v>8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105</v>
      </c>
      <c r="B36" s="69" t="s">
        <v>121</v>
      </c>
      <c r="C36" s="62" t="s">
        <v>122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8</v>
      </c>
      <c r="M36" s="70">
        <v>18</v>
      </c>
      <c r="N36" s="70">
        <v>8</v>
      </c>
      <c r="O36" s="70">
        <v>18</v>
      </c>
      <c r="P36" s="70">
        <v>2</v>
      </c>
      <c r="Q36" s="70">
        <v>6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105</v>
      </c>
      <c r="B37" s="69" t="s">
        <v>155</v>
      </c>
      <c r="C37" s="62" t="s">
        <v>156</v>
      </c>
      <c r="D37" s="70">
        <v>1</v>
      </c>
      <c r="E37" s="70">
        <v>4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4</v>
      </c>
      <c r="M37" s="70">
        <v>14</v>
      </c>
      <c r="N37" s="70">
        <v>3</v>
      </c>
      <c r="O37" s="70">
        <v>19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2</v>
      </c>
      <c r="W37" s="70">
        <v>31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16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105</v>
      </c>
      <c r="B38" s="69" t="s">
        <v>204</v>
      </c>
      <c r="C38" s="62" t="s">
        <v>205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12</v>
      </c>
      <c r="M38" s="70">
        <v>32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23</v>
      </c>
      <c r="U38" s="70">
        <v>43</v>
      </c>
      <c r="V38" s="70">
        <v>6</v>
      </c>
      <c r="W38" s="70">
        <v>17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15</v>
      </c>
      <c r="AS38" s="70">
        <v>45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105</v>
      </c>
      <c r="B39" s="69" t="s">
        <v>145</v>
      </c>
      <c r="C39" s="62" t="s">
        <v>146</v>
      </c>
      <c r="D39" s="70">
        <v>3</v>
      </c>
      <c r="E39" s="70">
        <v>8</v>
      </c>
      <c r="F39" s="70">
        <v>2</v>
      </c>
      <c r="G39" s="70">
        <v>6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15</v>
      </c>
      <c r="U39" s="70">
        <v>30</v>
      </c>
      <c r="V39" s="70">
        <v>18</v>
      </c>
      <c r="W39" s="70">
        <v>37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4</v>
      </c>
      <c r="AS39" s="70">
        <v>10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105</v>
      </c>
      <c r="B40" s="69" t="s">
        <v>147</v>
      </c>
      <c r="C40" s="62" t="s">
        <v>148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2</v>
      </c>
      <c r="M40" s="70">
        <v>5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34</v>
      </c>
      <c r="U40" s="70">
        <v>70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6</v>
      </c>
      <c r="AS40" s="70">
        <v>17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105</v>
      </c>
      <c r="B41" s="69" t="s">
        <v>143</v>
      </c>
      <c r="C41" s="62" t="s">
        <v>144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11</v>
      </c>
      <c r="M41" s="70">
        <v>23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56</v>
      </c>
      <c r="U41" s="70">
        <v>160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5</v>
      </c>
      <c r="AS41" s="70">
        <v>15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Y7">SUM(D8:D22)</f>
        <v>0</v>
      </c>
      <c r="E7" s="73">
        <f t="shared" si="0"/>
        <v>0</v>
      </c>
      <c r="F7" s="73">
        <f t="shared" si="0"/>
        <v>1</v>
      </c>
      <c r="G7" s="73">
        <f t="shared" si="0"/>
        <v>3</v>
      </c>
      <c r="H7" s="73">
        <f t="shared" si="0"/>
        <v>5</v>
      </c>
      <c r="I7" s="73">
        <f t="shared" si="0"/>
        <v>12</v>
      </c>
      <c r="J7" s="73">
        <f t="shared" si="0"/>
        <v>0</v>
      </c>
      <c r="K7" s="73">
        <f t="shared" si="0"/>
        <v>0</v>
      </c>
      <c r="L7" s="73">
        <f t="shared" si="0"/>
        <v>50</v>
      </c>
      <c r="M7" s="73">
        <f t="shared" si="0"/>
        <v>160</v>
      </c>
      <c r="N7" s="73">
        <f t="shared" si="0"/>
        <v>0</v>
      </c>
      <c r="O7" s="73">
        <f t="shared" si="0"/>
        <v>0</v>
      </c>
      <c r="P7" s="73">
        <f t="shared" si="0"/>
        <v>1</v>
      </c>
      <c r="Q7" s="73">
        <f t="shared" si="0"/>
        <v>4</v>
      </c>
      <c r="R7" s="73">
        <f t="shared" si="0"/>
        <v>0</v>
      </c>
      <c r="S7" s="73">
        <f t="shared" si="0"/>
        <v>0</v>
      </c>
      <c r="T7" s="73">
        <f t="shared" si="0"/>
        <v>37</v>
      </c>
      <c r="U7" s="73">
        <f t="shared" si="0"/>
        <v>63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2</v>
      </c>
      <c r="AG7" s="73">
        <f t="shared" si="0"/>
        <v>6</v>
      </c>
      <c r="AH7" s="73">
        <f t="shared" si="0"/>
        <v>0</v>
      </c>
      <c r="AI7" s="73">
        <f t="shared" si="0"/>
        <v>0</v>
      </c>
      <c r="AJ7" s="73">
        <f t="shared" si="0"/>
        <v>7</v>
      </c>
      <c r="AK7" s="73">
        <f t="shared" si="0"/>
        <v>20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71</v>
      </c>
      <c r="AS7" s="73">
        <f t="shared" si="0"/>
        <v>191</v>
      </c>
      <c r="AT7" s="73">
        <f t="shared" si="0"/>
        <v>0</v>
      </c>
      <c r="AU7" s="73">
        <f t="shared" si="0"/>
        <v>0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105</v>
      </c>
      <c r="B8" s="63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26</v>
      </c>
      <c r="AS8" s="64">
        <v>74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63" t="s">
        <v>113</v>
      </c>
      <c r="C9" s="62" t="s">
        <v>114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33</v>
      </c>
      <c r="AS9" s="64">
        <v>86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123</v>
      </c>
      <c r="C10" s="62" t="s">
        <v>124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7</v>
      </c>
      <c r="AK10" s="64">
        <v>20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</v>
      </c>
      <c r="AS10" s="64">
        <v>5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63" t="s">
        <v>131</v>
      </c>
      <c r="C11" s="62" t="s">
        <v>132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135</v>
      </c>
      <c r="C12" s="62" t="s">
        <v>136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149</v>
      </c>
      <c r="C13" s="62" t="s">
        <v>150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2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151</v>
      </c>
      <c r="C14" s="62" t="s">
        <v>152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50</v>
      </c>
      <c r="M14" s="70">
        <v>160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157</v>
      </c>
      <c r="C15" s="62" t="s">
        <v>158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1</v>
      </c>
      <c r="Q15" s="70">
        <v>4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1</v>
      </c>
      <c r="AG15" s="70">
        <v>2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163</v>
      </c>
      <c r="C16" s="62" t="s">
        <v>164</v>
      </c>
      <c r="D16" s="70">
        <v>0</v>
      </c>
      <c r="E16" s="70">
        <v>0</v>
      </c>
      <c r="F16" s="70">
        <v>0</v>
      </c>
      <c r="G16" s="70">
        <v>0</v>
      </c>
      <c r="H16" s="70">
        <v>4</v>
      </c>
      <c r="I16" s="70">
        <v>10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169</v>
      </c>
      <c r="C17" s="62" t="s">
        <v>170</v>
      </c>
      <c r="D17" s="70">
        <v>0</v>
      </c>
      <c r="E17" s="70">
        <v>0</v>
      </c>
      <c r="F17" s="70">
        <v>1</v>
      </c>
      <c r="G17" s="70">
        <v>3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37</v>
      </c>
      <c r="U17" s="70">
        <v>63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171</v>
      </c>
      <c r="C18" s="62" t="s">
        <v>172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1</v>
      </c>
      <c r="AG18" s="70">
        <v>4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173</v>
      </c>
      <c r="C19" s="62" t="s">
        <v>174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183</v>
      </c>
      <c r="C20" s="62" t="s">
        <v>184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199</v>
      </c>
      <c r="C21" s="62" t="s">
        <v>200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10</v>
      </c>
      <c r="AS21" s="70">
        <v>26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201</v>
      </c>
      <c r="C22" s="62" t="s">
        <v>202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S7">SUM(D8:D41)</f>
        <v>164</v>
      </c>
      <c r="E7" s="73">
        <f t="shared" si="0"/>
        <v>101</v>
      </c>
      <c r="F7" s="73">
        <f t="shared" si="0"/>
        <v>52</v>
      </c>
      <c r="G7" s="73">
        <f t="shared" si="0"/>
        <v>11</v>
      </c>
      <c r="H7" s="73">
        <f t="shared" si="0"/>
        <v>237</v>
      </c>
      <c r="I7" s="73">
        <f t="shared" si="0"/>
        <v>213</v>
      </c>
      <c r="J7" s="73">
        <f t="shared" si="0"/>
        <v>21</v>
      </c>
      <c r="K7" s="73">
        <f t="shared" si="0"/>
        <v>3</v>
      </c>
      <c r="L7" s="73">
        <f t="shared" si="0"/>
        <v>6</v>
      </c>
      <c r="M7" s="73">
        <f t="shared" si="0"/>
        <v>3</v>
      </c>
      <c r="N7" s="73">
        <f t="shared" si="0"/>
        <v>1</v>
      </c>
      <c r="O7" s="73">
        <f t="shared" si="0"/>
        <v>2</v>
      </c>
      <c r="P7" s="73">
        <f t="shared" si="0"/>
        <v>64</v>
      </c>
      <c r="Q7" s="73">
        <f t="shared" si="0"/>
        <v>64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105</v>
      </c>
      <c r="B8" s="63" t="s">
        <v>117</v>
      </c>
      <c r="C8" s="62" t="s">
        <v>118</v>
      </c>
      <c r="D8" s="64">
        <f aca="true" t="shared" si="1" ref="D8:D41">SUM(E8:G8)</f>
        <v>8</v>
      </c>
      <c r="E8" s="64">
        <v>5</v>
      </c>
      <c r="F8" s="64">
        <v>2</v>
      </c>
      <c r="G8" s="64">
        <v>1</v>
      </c>
      <c r="H8" s="64">
        <f aca="true" t="shared" si="2" ref="H8:H41">SUM(I8:K8)</f>
        <v>14</v>
      </c>
      <c r="I8" s="64">
        <v>10</v>
      </c>
      <c r="J8" s="64">
        <v>4</v>
      </c>
      <c r="K8" s="64">
        <v>0</v>
      </c>
      <c r="L8" s="64">
        <f aca="true" t="shared" si="3" ref="L8:L41">SUM(M8:O8)</f>
        <v>2</v>
      </c>
      <c r="M8" s="64">
        <v>0</v>
      </c>
      <c r="N8" s="64">
        <v>1</v>
      </c>
      <c r="O8" s="64">
        <v>1</v>
      </c>
      <c r="P8" s="64">
        <f aca="true" t="shared" si="4" ref="P8:P41">SUM(Q8:S8)</f>
        <v>20</v>
      </c>
      <c r="Q8" s="64">
        <v>20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63" t="s">
        <v>165</v>
      </c>
      <c r="C9" s="62" t="s">
        <v>166</v>
      </c>
      <c r="D9" s="64">
        <f t="shared" si="1"/>
        <v>2</v>
      </c>
      <c r="E9" s="64">
        <v>2</v>
      </c>
      <c r="F9" s="64">
        <v>0</v>
      </c>
      <c r="G9" s="64">
        <v>0</v>
      </c>
      <c r="H9" s="64">
        <f t="shared" si="2"/>
        <v>8</v>
      </c>
      <c r="I9" s="64">
        <v>8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185</v>
      </c>
      <c r="C10" s="62" t="s">
        <v>186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25</v>
      </c>
      <c r="I10" s="64">
        <v>23</v>
      </c>
      <c r="J10" s="64">
        <v>2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4</v>
      </c>
      <c r="Q10" s="64">
        <v>4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63" t="s">
        <v>133</v>
      </c>
      <c r="C11" s="62" t="s">
        <v>134</v>
      </c>
      <c r="D11" s="64">
        <f t="shared" si="1"/>
        <v>16</v>
      </c>
      <c r="E11" s="64">
        <v>10</v>
      </c>
      <c r="F11" s="64">
        <v>5</v>
      </c>
      <c r="G11" s="64">
        <v>1</v>
      </c>
      <c r="H11" s="64">
        <f t="shared" si="2"/>
        <v>7</v>
      </c>
      <c r="I11" s="64">
        <v>4</v>
      </c>
      <c r="J11" s="64">
        <v>2</v>
      </c>
      <c r="K11" s="64">
        <v>1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115</v>
      </c>
      <c r="C12" s="62" t="s">
        <v>116</v>
      </c>
      <c r="D12" s="70">
        <f t="shared" si="1"/>
        <v>2</v>
      </c>
      <c r="E12" s="70">
        <v>2</v>
      </c>
      <c r="F12" s="70">
        <v>0</v>
      </c>
      <c r="G12" s="70">
        <v>0</v>
      </c>
      <c r="H12" s="70">
        <f t="shared" si="2"/>
        <v>3</v>
      </c>
      <c r="I12" s="70">
        <v>3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159</v>
      </c>
      <c r="C13" s="62" t="s">
        <v>160</v>
      </c>
      <c r="D13" s="70">
        <f t="shared" si="1"/>
        <v>3</v>
      </c>
      <c r="E13" s="70">
        <v>3</v>
      </c>
      <c r="F13" s="70">
        <v>0</v>
      </c>
      <c r="G13" s="70">
        <v>0</v>
      </c>
      <c r="H13" s="70">
        <f t="shared" si="2"/>
        <v>3</v>
      </c>
      <c r="I13" s="70">
        <v>2</v>
      </c>
      <c r="J13" s="70">
        <v>1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</v>
      </c>
      <c r="Q13" s="70">
        <v>1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139</v>
      </c>
      <c r="C14" s="62" t="s">
        <v>140</v>
      </c>
      <c r="D14" s="70">
        <f t="shared" si="1"/>
        <v>9</v>
      </c>
      <c r="E14" s="70">
        <v>3</v>
      </c>
      <c r="F14" s="70">
        <v>5</v>
      </c>
      <c r="G14" s="70">
        <v>1</v>
      </c>
      <c r="H14" s="70">
        <f t="shared" si="2"/>
        <v>26</v>
      </c>
      <c r="I14" s="70">
        <v>22</v>
      </c>
      <c r="J14" s="70">
        <v>4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141</v>
      </c>
      <c r="C15" s="62" t="s">
        <v>142</v>
      </c>
      <c r="D15" s="70">
        <f t="shared" si="1"/>
        <v>3</v>
      </c>
      <c r="E15" s="70">
        <v>3</v>
      </c>
      <c r="F15" s="70">
        <v>0</v>
      </c>
      <c r="G15" s="70">
        <v>0</v>
      </c>
      <c r="H15" s="70">
        <f t="shared" si="2"/>
        <v>3</v>
      </c>
      <c r="I15" s="70">
        <v>3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137</v>
      </c>
      <c r="C16" s="62" t="s">
        <v>138</v>
      </c>
      <c r="D16" s="70">
        <f t="shared" si="1"/>
        <v>5</v>
      </c>
      <c r="E16" s="70">
        <v>5</v>
      </c>
      <c r="F16" s="70">
        <v>0</v>
      </c>
      <c r="G16" s="70">
        <v>0</v>
      </c>
      <c r="H16" s="70">
        <f t="shared" si="2"/>
        <v>31</v>
      </c>
      <c r="I16" s="70">
        <v>28</v>
      </c>
      <c r="J16" s="70">
        <v>2</v>
      </c>
      <c r="K16" s="70">
        <v>1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6</v>
      </c>
      <c r="Q16" s="70">
        <v>6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109</v>
      </c>
      <c r="C17" s="62" t="s">
        <v>110</v>
      </c>
      <c r="D17" s="70">
        <f t="shared" si="1"/>
        <v>9</v>
      </c>
      <c r="E17" s="70">
        <v>5</v>
      </c>
      <c r="F17" s="70">
        <v>2</v>
      </c>
      <c r="G17" s="70">
        <v>2</v>
      </c>
      <c r="H17" s="70">
        <f t="shared" si="2"/>
        <v>9</v>
      </c>
      <c r="I17" s="70">
        <v>7</v>
      </c>
      <c r="J17" s="70">
        <v>2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111</v>
      </c>
      <c r="C18" s="62" t="s">
        <v>112</v>
      </c>
      <c r="D18" s="70">
        <f t="shared" si="1"/>
        <v>31</v>
      </c>
      <c r="E18" s="70">
        <v>14</v>
      </c>
      <c r="F18" s="70">
        <v>15</v>
      </c>
      <c r="G18" s="70">
        <v>2</v>
      </c>
      <c r="H18" s="70">
        <f t="shared" si="2"/>
        <v>6</v>
      </c>
      <c r="I18" s="70">
        <v>6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167</v>
      </c>
      <c r="C19" s="62" t="s">
        <v>168</v>
      </c>
      <c r="D19" s="70">
        <f t="shared" si="1"/>
        <v>1</v>
      </c>
      <c r="E19" s="70">
        <v>1</v>
      </c>
      <c r="F19" s="70">
        <v>0</v>
      </c>
      <c r="G19" s="70">
        <v>0</v>
      </c>
      <c r="H19" s="70">
        <f t="shared" si="2"/>
        <v>2</v>
      </c>
      <c r="I19" s="70">
        <v>2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1</v>
      </c>
      <c r="Q19" s="70">
        <v>1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187</v>
      </c>
      <c r="C20" s="62" t="s">
        <v>188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4</v>
      </c>
      <c r="I20" s="70">
        <v>4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189</v>
      </c>
      <c r="C21" s="62" t="s">
        <v>190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5</v>
      </c>
      <c r="I21" s="70">
        <v>5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191</v>
      </c>
      <c r="C22" s="62" t="s">
        <v>192</v>
      </c>
      <c r="D22" s="70">
        <f t="shared" si="1"/>
        <v>2</v>
      </c>
      <c r="E22" s="70">
        <v>2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193</v>
      </c>
      <c r="C23" s="62" t="s">
        <v>194</v>
      </c>
      <c r="D23" s="70">
        <f t="shared" si="1"/>
        <v>3</v>
      </c>
      <c r="E23" s="70">
        <v>1</v>
      </c>
      <c r="F23" s="70">
        <v>2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195</v>
      </c>
      <c r="C24" s="62" t="s">
        <v>196</v>
      </c>
      <c r="D24" s="70">
        <f t="shared" si="1"/>
        <v>3</v>
      </c>
      <c r="E24" s="70">
        <v>2</v>
      </c>
      <c r="F24" s="70">
        <v>1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197</v>
      </c>
      <c r="C25" s="62" t="s">
        <v>198</v>
      </c>
      <c r="D25" s="70">
        <f t="shared" si="1"/>
        <v>7</v>
      </c>
      <c r="E25" s="70">
        <v>5</v>
      </c>
      <c r="F25" s="70">
        <v>2</v>
      </c>
      <c r="G25" s="70">
        <v>0</v>
      </c>
      <c r="H25" s="70">
        <f t="shared" si="2"/>
        <v>5</v>
      </c>
      <c r="I25" s="70">
        <v>5</v>
      </c>
      <c r="J25" s="70">
        <v>0</v>
      </c>
      <c r="K25" s="70">
        <v>0</v>
      </c>
      <c r="L25" s="70">
        <f t="shared" si="3"/>
        <v>3</v>
      </c>
      <c r="M25" s="70">
        <v>2</v>
      </c>
      <c r="N25" s="70">
        <v>0</v>
      </c>
      <c r="O25" s="70">
        <v>1</v>
      </c>
      <c r="P25" s="70">
        <f t="shared" si="4"/>
        <v>2</v>
      </c>
      <c r="Q25" s="70">
        <v>2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175</v>
      </c>
      <c r="C26" s="62" t="s">
        <v>176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7" customFormat="1" ht="12" customHeight="1">
      <c r="A27" s="68" t="s">
        <v>105</v>
      </c>
      <c r="B27" s="69" t="s">
        <v>177</v>
      </c>
      <c r="C27" s="62" t="s">
        <v>178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105</v>
      </c>
      <c r="B28" s="69" t="s">
        <v>179</v>
      </c>
      <c r="C28" s="62" t="s">
        <v>180</v>
      </c>
      <c r="D28" s="70">
        <f t="shared" si="1"/>
        <v>0</v>
      </c>
      <c r="E28" s="70">
        <v>0</v>
      </c>
      <c r="F28" s="70">
        <v>0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7" customFormat="1" ht="12" customHeight="1">
      <c r="A29" s="68" t="s">
        <v>105</v>
      </c>
      <c r="B29" s="69" t="s">
        <v>181</v>
      </c>
      <c r="C29" s="62" t="s">
        <v>182</v>
      </c>
      <c r="D29" s="70">
        <f t="shared" si="1"/>
        <v>2</v>
      </c>
      <c r="E29" s="70">
        <v>2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7" customFormat="1" ht="12" customHeight="1">
      <c r="A30" s="68" t="s">
        <v>105</v>
      </c>
      <c r="B30" s="69" t="s">
        <v>119</v>
      </c>
      <c r="C30" s="62" t="s">
        <v>120</v>
      </c>
      <c r="D30" s="70">
        <f t="shared" si="1"/>
        <v>13</v>
      </c>
      <c r="E30" s="70">
        <v>7</v>
      </c>
      <c r="F30" s="70">
        <v>3</v>
      </c>
      <c r="G30" s="70">
        <v>3</v>
      </c>
      <c r="H30" s="70">
        <f t="shared" si="2"/>
        <v>4</v>
      </c>
      <c r="I30" s="70">
        <v>3</v>
      </c>
      <c r="J30" s="70">
        <v>0</v>
      </c>
      <c r="K30" s="70">
        <v>1</v>
      </c>
      <c r="L30" s="70">
        <f t="shared" si="3"/>
        <v>1</v>
      </c>
      <c r="M30" s="70">
        <v>1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105</v>
      </c>
      <c r="B31" s="69" t="s">
        <v>129</v>
      </c>
      <c r="C31" s="62" t="s">
        <v>203</v>
      </c>
      <c r="D31" s="70">
        <f t="shared" si="1"/>
        <v>3</v>
      </c>
      <c r="E31" s="70">
        <v>3</v>
      </c>
      <c r="F31" s="70">
        <v>0</v>
      </c>
      <c r="G31" s="70">
        <v>0</v>
      </c>
      <c r="H31" s="70">
        <f t="shared" si="2"/>
        <v>9</v>
      </c>
      <c r="I31" s="70">
        <v>8</v>
      </c>
      <c r="J31" s="70">
        <v>1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7" customFormat="1" ht="12" customHeight="1">
      <c r="A32" s="68" t="s">
        <v>105</v>
      </c>
      <c r="B32" s="69" t="s">
        <v>161</v>
      </c>
      <c r="C32" s="62" t="s">
        <v>162</v>
      </c>
      <c r="D32" s="70">
        <f t="shared" si="1"/>
        <v>15</v>
      </c>
      <c r="E32" s="70">
        <v>4</v>
      </c>
      <c r="F32" s="70">
        <v>11</v>
      </c>
      <c r="G32" s="70">
        <v>0</v>
      </c>
      <c r="H32" s="70">
        <f t="shared" si="2"/>
        <v>12</v>
      </c>
      <c r="I32" s="70">
        <v>12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2</v>
      </c>
      <c r="Q32" s="70">
        <v>2</v>
      </c>
      <c r="R32" s="70">
        <v>0</v>
      </c>
      <c r="S32" s="70">
        <v>0</v>
      </c>
    </row>
    <row r="33" spans="1:19" s="67" customFormat="1" ht="12" customHeight="1">
      <c r="A33" s="68" t="s">
        <v>105</v>
      </c>
      <c r="B33" s="69" t="s">
        <v>125</v>
      </c>
      <c r="C33" s="62" t="s">
        <v>126</v>
      </c>
      <c r="D33" s="70">
        <f t="shared" si="1"/>
        <v>2</v>
      </c>
      <c r="E33" s="70">
        <v>2</v>
      </c>
      <c r="F33" s="70">
        <v>0</v>
      </c>
      <c r="G33" s="70">
        <v>0</v>
      </c>
      <c r="H33" s="70">
        <f t="shared" si="2"/>
        <v>7</v>
      </c>
      <c r="I33" s="70">
        <v>6</v>
      </c>
      <c r="J33" s="70">
        <v>1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105</v>
      </c>
      <c r="B34" s="69" t="s">
        <v>127</v>
      </c>
      <c r="C34" s="62" t="s">
        <v>128</v>
      </c>
      <c r="D34" s="70">
        <f t="shared" si="1"/>
        <v>3</v>
      </c>
      <c r="E34" s="70">
        <v>3</v>
      </c>
      <c r="F34" s="70">
        <v>0</v>
      </c>
      <c r="G34" s="70">
        <v>0</v>
      </c>
      <c r="H34" s="70">
        <f t="shared" si="2"/>
        <v>7</v>
      </c>
      <c r="I34" s="70">
        <v>7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105</v>
      </c>
      <c r="B35" s="69" t="s">
        <v>153</v>
      </c>
      <c r="C35" s="62" t="s">
        <v>154</v>
      </c>
      <c r="D35" s="70">
        <f t="shared" si="1"/>
        <v>1</v>
      </c>
      <c r="E35" s="70">
        <v>1</v>
      </c>
      <c r="F35" s="70">
        <v>0</v>
      </c>
      <c r="G35" s="70">
        <v>0</v>
      </c>
      <c r="H35" s="70">
        <f t="shared" si="2"/>
        <v>0</v>
      </c>
      <c r="I35" s="70">
        <v>0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7" customFormat="1" ht="12" customHeight="1">
      <c r="A36" s="68" t="s">
        <v>105</v>
      </c>
      <c r="B36" s="69" t="s">
        <v>121</v>
      </c>
      <c r="C36" s="62" t="s">
        <v>122</v>
      </c>
      <c r="D36" s="70">
        <f t="shared" si="1"/>
        <v>5</v>
      </c>
      <c r="E36" s="70">
        <v>4</v>
      </c>
      <c r="F36" s="70">
        <v>1</v>
      </c>
      <c r="G36" s="70">
        <v>0</v>
      </c>
      <c r="H36" s="70">
        <f t="shared" si="2"/>
        <v>0</v>
      </c>
      <c r="I36" s="70">
        <v>0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7" customFormat="1" ht="12" customHeight="1">
      <c r="A37" s="68" t="s">
        <v>105</v>
      </c>
      <c r="B37" s="69" t="s">
        <v>155</v>
      </c>
      <c r="C37" s="62" t="s">
        <v>156</v>
      </c>
      <c r="D37" s="70">
        <f t="shared" si="1"/>
        <v>6</v>
      </c>
      <c r="E37" s="70">
        <v>4</v>
      </c>
      <c r="F37" s="70">
        <v>1</v>
      </c>
      <c r="G37" s="70">
        <v>1</v>
      </c>
      <c r="H37" s="70">
        <f t="shared" si="2"/>
        <v>3</v>
      </c>
      <c r="I37" s="70">
        <v>3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3</v>
      </c>
      <c r="Q37" s="70">
        <v>3</v>
      </c>
      <c r="R37" s="70">
        <v>0</v>
      </c>
      <c r="S37" s="70">
        <v>0</v>
      </c>
    </row>
    <row r="38" spans="1:19" s="67" customFormat="1" ht="12" customHeight="1">
      <c r="A38" s="68" t="s">
        <v>105</v>
      </c>
      <c r="B38" s="69" t="s">
        <v>204</v>
      </c>
      <c r="C38" s="62" t="s">
        <v>205</v>
      </c>
      <c r="D38" s="70">
        <f t="shared" si="1"/>
        <v>3</v>
      </c>
      <c r="E38" s="70">
        <v>2</v>
      </c>
      <c r="F38" s="70">
        <v>1</v>
      </c>
      <c r="G38" s="70">
        <v>0</v>
      </c>
      <c r="H38" s="70">
        <f t="shared" si="2"/>
        <v>10</v>
      </c>
      <c r="I38" s="70">
        <v>10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7</v>
      </c>
      <c r="Q38" s="70">
        <v>7</v>
      </c>
      <c r="R38" s="70">
        <v>0</v>
      </c>
      <c r="S38" s="70">
        <v>0</v>
      </c>
    </row>
    <row r="39" spans="1:19" s="67" customFormat="1" ht="12" customHeight="1">
      <c r="A39" s="68" t="s">
        <v>105</v>
      </c>
      <c r="B39" s="69" t="s">
        <v>145</v>
      </c>
      <c r="C39" s="62" t="s">
        <v>146</v>
      </c>
      <c r="D39" s="70">
        <f t="shared" si="1"/>
        <v>2</v>
      </c>
      <c r="E39" s="70">
        <v>1</v>
      </c>
      <c r="F39" s="70">
        <v>1</v>
      </c>
      <c r="G39" s="70">
        <v>0</v>
      </c>
      <c r="H39" s="70">
        <f t="shared" si="2"/>
        <v>8</v>
      </c>
      <c r="I39" s="70">
        <v>8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2</v>
      </c>
      <c r="Q39" s="70">
        <v>2</v>
      </c>
      <c r="R39" s="70">
        <v>0</v>
      </c>
      <c r="S39" s="70">
        <v>0</v>
      </c>
    </row>
    <row r="40" spans="1:19" s="67" customFormat="1" ht="12" customHeight="1">
      <c r="A40" s="68" t="s">
        <v>105</v>
      </c>
      <c r="B40" s="69" t="s">
        <v>147</v>
      </c>
      <c r="C40" s="62" t="s">
        <v>148</v>
      </c>
      <c r="D40" s="70">
        <f t="shared" si="1"/>
        <v>1</v>
      </c>
      <c r="E40" s="70">
        <v>1</v>
      </c>
      <c r="F40" s="70">
        <v>0</v>
      </c>
      <c r="G40" s="70">
        <v>0</v>
      </c>
      <c r="H40" s="70">
        <f t="shared" si="2"/>
        <v>7</v>
      </c>
      <c r="I40" s="70">
        <v>7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3</v>
      </c>
      <c r="Q40" s="70">
        <v>3</v>
      </c>
      <c r="R40" s="70">
        <v>0</v>
      </c>
      <c r="S40" s="70">
        <v>0</v>
      </c>
    </row>
    <row r="41" spans="1:19" s="67" customFormat="1" ht="12" customHeight="1">
      <c r="A41" s="68" t="s">
        <v>105</v>
      </c>
      <c r="B41" s="69" t="s">
        <v>143</v>
      </c>
      <c r="C41" s="62" t="s">
        <v>144</v>
      </c>
      <c r="D41" s="70">
        <f t="shared" si="1"/>
        <v>3</v>
      </c>
      <c r="E41" s="70">
        <v>3</v>
      </c>
      <c r="F41" s="70">
        <v>0</v>
      </c>
      <c r="G41" s="70">
        <v>0</v>
      </c>
      <c r="H41" s="70">
        <f t="shared" si="2"/>
        <v>19</v>
      </c>
      <c r="I41" s="70">
        <v>17</v>
      </c>
      <c r="J41" s="70">
        <v>2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3</v>
      </c>
      <c r="Q41" s="70">
        <v>3</v>
      </c>
      <c r="R41" s="70">
        <v>0</v>
      </c>
      <c r="S41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S7">SUM(D8:D22)</f>
        <v>9</v>
      </c>
      <c r="E7" s="73">
        <f t="shared" si="0"/>
        <v>4</v>
      </c>
      <c r="F7" s="73">
        <f t="shared" si="0"/>
        <v>2</v>
      </c>
      <c r="G7" s="73">
        <f t="shared" si="0"/>
        <v>3</v>
      </c>
      <c r="H7" s="73">
        <f t="shared" si="0"/>
        <v>5</v>
      </c>
      <c r="I7" s="73">
        <f t="shared" si="0"/>
        <v>5</v>
      </c>
      <c r="J7" s="73">
        <f t="shared" si="0"/>
        <v>0</v>
      </c>
      <c r="K7" s="73">
        <f t="shared" si="0"/>
        <v>0</v>
      </c>
      <c r="L7" s="73">
        <f t="shared" si="0"/>
        <v>7</v>
      </c>
      <c r="M7" s="73">
        <f t="shared" si="0"/>
        <v>5</v>
      </c>
      <c r="N7" s="73">
        <f t="shared" si="0"/>
        <v>1</v>
      </c>
      <c r="O7" s="73">
        <f t="shared" si="0"/>
        <v>1</v>
      </c>
      <c r="P7" s="73">
        <f t="shared" si="0"/>
        <v>29</v>
      </c>
      <c r="Q7" s="73">
        <f t="shared" si="0"/>
        <v>29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22">SUM(E8:G8)</f>
        <v>0</v>
      </c>
      <c r="E8" s="64">
        <v>0</v>
      </c>
      <c r="F8" s="64">
        <v>0</v>
      </c>
      <c r="G8" s="64">
        <v>0</v>
      </c>
      <c r="H8" s="64">
        <f aca="true" t="shared" si="2" ref="H8:H22">SUM(I8:K8)</f>
        <v>0</v>
      </c>
      <c r="I8" s="64">
        <v>0</v>
      </c>
      <c r="J8" s="64">
        <v>0</v>
      </c>
      <c r="K8" s="64">
        <v>0</v>
      </c>
      <c r="L8" s="64">
        <f aca="true" t="shared" si="3" ref="L8:L22">SUM(M8:O8)</f>
        <v>0</v>
      </c>
      <c r="M8" s="64">
        <v>0</v>
      </c>
      <c r="N8" s="64">
        <v>0</v>
      </c>
      <c r="O8" s="64">
        <v>0</v>
      </c>
      <c r="P8" s="64">
        <f aca="true" t="shared" si="4" ref="P8:P22">SUM(Q8:S8)</f>
        <v>6</v>
      </c>
      <c r="Q8" s="64">
        <v>6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63" t="s">
        <v>113</v>
      </c>
      <c r="C9" s="62" t="s">
        <v>114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10</v>
      </c>
      <c r="Q9" s="64">
        <v>10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123</v>
      </c>
      <c r="C10" s="62" t="s">
        <v>124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3</v>
      </c>
      <c r="M10" s="64">
        <v>3</v>
      </c>
      <c r="N10" s="64">
        <v>0</v>
      </c>
      <c r="O10" s="64">
        <v>0</v>
      </c>
      <c r="P10" s="64">
        <f t="shared" si="4"/>
        <v>4</v>
      </c>
      <c r="Q10" s="64">
        <v>4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63" t="s">
        <v>131</v>
      </c>
      <c r="C11" s="62" t="s">
        <v>132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135</v>
      </c>
      <c r="C12" s="62" t="s">
        <v>136</v>
      </c>
      <c r="D12" s="70">
        <f t="shared" si="1"/>
        <v>2</v>
      </c>
      <c r="E12" s="70">
        <v>0</v>
      </c>
      <c r="F12" s="70">
        <v>0</v>
      </c>
      <c r="G12" s="70">
        <v>2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149</v>
      </c>
      <c r="C13" s="62" t="s">
        <v>150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151</v>
      </c>
      <c r="C14" s="62" t="s">
        <v>152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157</v>
      </c>
      <c r="C15" s="62" t="s">
        <v>158</v>
      </c>
      <c r="D15" s="70">
        <f t="shared" si="1"/>
        <v>1</v>
      </c>
      <c r="E15" s="70">
        <v>1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163</v>
      </c>
      <c r="C16" s="62" t="s">
        <v>164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169</v>
      </c>
      <c r="C17" s="62" t="s">
        <v>170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5</v>
      </c>
      <c r="I17" s="70">
        <v>5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171</v>
      </c>
      <c r="C18" s="62" t="s">
        <v>172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3</v>
      </c>
      <c r="M18" s="70">
        <v>1</v>
      </c>
      <c r="N18" s="70">
        <v>1</v>
      </c>
      <c r="O18" s="70">
        <v>1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173</v>
      </c>
      <c r="C19" s="62" t="s">
        <v>174</v>
      </c>
      <c r="D19" s="70">
        <f t="shared" si="1"/>
        <v>3</v>
      </c>
      <c r="E19" s="70">
        <v>3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1</v>
      </c>
      <c r="M19" s="70">
        <v>1</v>
      </c>
      <c r="N19" s="70">
        <v>0</v>
      </c>
      <c r="O19" s="70">
        <v>0</v>
      </c>
      <c r="P19" s="70">
        <f t="shared" si="4"/>
        <v>4</v>
      </c>
      <c r="Q19" s="70">
        <v>4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183</v>
      </c>
      <c r="C20" s="62" t="s">
        <v>184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199</v>
      </c>
      <c r="C21" s="62" t="s">
        <v>200</v>
      </c>
      <c r="D21" s="70">
        <f t="shared" si="1"/>
        <v>2</v>
      </c>
      <c r="E21" s="70">
        <v>0</v>
      </c>
      <c r="F21" s="70">
        <v>1</v>
      </c>
      <c r="G21" s="70">
        <v>1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5</v>
      </c>
      <c r="Q21" s="70">
        <v>5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201</v>
      </c>
      <c r="C22" s="62" t="s">
        <v>202</v>
      </c>
      <c r="D22" s="70">
        <f t="shared" si="1"/>
        <v>1</v>
      </c>
      <c r="E22" s="70">
        <v>0</v>
      </c>
      <c r="F22" s="70">
        <v>1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J7">SUM(D8:D41)</f>
        <v>274</v>
      </c>
      <c r="E7" s="73">
        <f t="shared" si="0"/>
        <v>178</v>
      </c>
      <c r="F7" s="73">
        <f t="shared" si="0"/>
        <v>107</v>
      </c>
      <c r="G7" s="73">
        <f t="shared" si="0"/>
        <v>1724</v>
      </c>
      <c r="H7" s="73">
        <f t="shared" si="0"/>
        <v>1481</v>
      </c>
      <c r="I7" s="73">
        <f t="shared" si="0"/>
        <v>237</v>
      </c>
      <c r="J7" s="73">
        <f t="shared" si="0"/>
        <v>25</v>
      </c>
    </row>
    <row r="8" spans="1:10" s="65" customFormat="1" ht="12" customHeight="1">
      <c r="A8" s="62" t="s">
        <v>105</v>
      </c>
      <c r="B8" s="63" t="s">
        <v>117</v>
      </c>
      <c r="C8" s="62" t="s">
        <v>118</v>
      </c>
      <c r="D8" s="64">
        <v>35</v>
      </c>
      <c r="E8" s="64">
        <v>19</v>
      </c>
      <c r="F8" s="64">
        <v>18</v>
      </c>
      <c r="G8" s="64">
        <v>360</v>
      </c>
      <c r="H8" s="64">
        <v>324</v>
      </c>
      <c r="I8" s="64">
        <v>36</v>
      </c>
      <c r="J8" s="64">
        <v>4</v>
      </c>
    </row>
    <row r="9" spans="1:10" s="65" customFormat="1" ht="12" customHeight="1">
      <c r="A9" s="62" t="s">
        <v>105</v>
      </c>
      <c r="B9" s="63" t="s">
        <v>165</v>
      </c>
      <c r="C9" s="62" t="s">
        <v>166</v>
      </c>
      <c r="D9" s="64">
        <v>4</v>
      </c>
      <c r="E9" s="64">
        <v>2</v>
      </c>
      <c r="F9" s="64">
        <v>2</v>
      </c>
      <c r="G9" s="64">
        <v>32</v>
      </c>
      <c r="H9" s="64">
        <v>32</v>
      </c>
      <c r="I9" s="64">
        <v>0</v>
      </c>
      <c r="J9" s="64">
        <v>0</v>
      </c>
    </row>
    <row r="10" spans="1:10" s="65" customFormat="1" ht="12" customHeight="1">
      <c r="A10" s="62" t="s">
        <v>105</v>
      </c>
      <c r="B10" s="63" t="s">
        <v>185</v>
      </c>
      <c r="C10" s="62" t="s">
        <v>186</v>
      </c>
      <c r="D10" s="64">
        <v>19</v>
      </c>
      <c r="E10" s="64">
        <v>15</v>
      </c>
      <c r="F10" s="64">
        <v>4</v>
      </c>
      <c r="G10" s="64">
        <v>63</v>
      </c>
      <c r="H10" s="64">
        <v>48</v>
      </c>
      <c r="I10" s="64">
        <v>15</v>
      </c>
      <c r="J10" s="64">
        <v>0</v>
      </c>
    </row>
    <row r="11" spans="1:10" s="65" customFormat="1" ht="12" customHeight="1">
      <c r="A11" s="62" t="s">
        <v>105</v>
      </c>
      <c r="B11" s="63" t="s">
        <v>133</v>
      </c>
      <c r="C11" s="62" t="s">
        <v>134</v>
      </c>
      <c r="D11" s="64">
        <v>9</v>
      </c>
      <c r="E11" s="64">
        <v>5</v>
      </c>
      <c r="F11" s="64">
        <v>4</v>
      </c>
      <c r="G11" s="64">
        <v>95</v>
      </c>
      <c r="H11" s="64">
        <v>69</v>
      </c>
      <c r="I11" s="64">
        <v>23</v>
      </c>
      <c r="J11" s="64">
        <v>3</v>
      </c>
    </row>
    <row r="12" spans="1:10" s="65" customFormat="1" ht="12" customHeight="1">
      <c r="A12" s="68" t="s">
        <v>105</v>
      </c>
      <c r="B12" s="69" t="s">
        <v>115</v>
      </c>
      <c r="C12" s="62" t="s">
        <v>116</v>
      </c>
      <c r="D12" s="70">
        <v>8</v>
      </c>
      <c r="E12" s="70">
        <v>4</v>
      </c>
      <c r="F12" s="70">
        <v>4</v>
      </c>
      <c r="G12" s="70">
        <v>84</v>
      </c>
      <c r="H12" s="70">
        <v>69</v>
      </c>
      <c r="I12" s="70">
        <v>15</v>
      </c>
      <c r="J12" s="70">
        <v>0</v>
      </c>
    </row>
    <row r="13" spans="1:10" s="65" customFormat="1" ht="12" customHeight="1">
      <c r="A13" s="68" t="s">
        <v>105</v>
      </c>
      <c r="B13" s="69" t="s">
        <v>159</v>
      </c>
      <c r="C13" s="62" t="s">
        <v>160</v>
      </c>
      <c r="D13" s="70">
        <v>5</v>
      </c>
      <c r="E13" s="70">
        <v>2</v>
      </c>
      <c r="F13" s="70">
        <v>3</v>
      </c>
      <c r="G13" s="70">
        <v>30</v>
      </c>
      <c r="H13" s="70">
        <v>30</v>
      </c>
      <c r="I13" s="70">
        <v>0</v>
      </c>
      <c r="J13" s="70">
        <v>0</v>
      </c>
    </row>
    <row r="14" spans="1:10" s="65" customFormat="1" ht="12" customHeight="1">
      <c r="A14" s="68" t="s">
        <v>105</v>
      </c>
      <c r="B14" s="69" t="s">
        <v>139</v>
      </c>
      <c r="C14" s="62" t="s">
        <v>140</v>
      </c>
      <c r="D14" s="70">
        <v>22</v>
      </c>
      <c r="E14" s="70">
        <v>18</v>
      </c>
      <c r="F14" s="70">
        <v>4</v>
      </c>
      <c r="G14" s="70">
        <v>92</v>
      </c>
      <c r="H14" s="70">
        <v>77</v>
      </c>
      <c r="I14" s="70">
        <v>12</v>
      </c>
      <c r="J14" s="70">
        <v>3</v>
      </c>
    </row>
    <row r="15" spans="1:10" s="65" customFormat="1" ht="12" customHeight="1">
      <c r="A15" s="68" t="s">
        <v>105</v>
      </c>
      <c r="B15" s="69" t="s">
        <v>141</v>
      </c>
      <c r="C15" s="62" t="s">
        <v>142</v>
      </c>
      <c r="D15" s="70">
        <v>7</v>
      </c>
      <c r="E15" s="70">
        <v>4</v>
      </c>
      <c r="F15" s="70">
        <v>4</v>
      </c>
      <c r="G15" s="70">
        <v>52</v>
      </c>
      <c r="H15" s="70">
        <v>41</v>
      </c>
      <c r="I15" s="70">
        <v>11</v>
      </c>
      <c r="J15" s="70">
        <v>0</v>
      </c>
    </row>
    <row r="16" spans="1:10" s="65" customFormat="1" ht="12" customHeight="1">
      <c r="A16" s="68" t="s">
        <v>105</v>
      </c>
      <c r="B16" s="69" t="s">
        <v>137</v>
      </c>
      <c r="C16" s="62" t="s">
        <v>138</v>
      </c>
      <c r="D16" s="70">
        <v>22</v>
      </c>
      <c r="E16" s="70">
        <v>17</v>
      </c>
      <c r="F16" s="70">
        <v>6</v>
      </c>
      <c r="G16" s="70">
        <v>154</v>
      </c>
      <c r="H16" s="70">
        <v>150</v>
      </c>
      <c r="I16" s="70">
        <v>7</v>
      </c>
      <c r="J16" s="70">
        <v>2</v>
      </c>
    </row>
    <row r="17" spans="1:10" s="65" customFormat="1" ht="12" customHeight="1">
      <c r="A17" s="68" t="s">
        <v>105</v>
      </c>
      <c r="B17" s="69" t="s">
        <v>109</v>
      </c>
      <c r="C17" s="62" t="s">
        <v>110</v>
      </c>
      <c r="D17" s="70">
        <v>8</v>
      </c>
      <c r="E17" s="70">
        <v>5</v>
      </c>
      <c r="F17" s="70">
        <v>3</v>
      </c>
      <c r="G17" s="70">
        <v>77</v>
      </c>
      <c r="H17" s="70">
        <v>66</v>
      </c>
      <c r="I17" s="70">
        <v>11</v>
      </c>
      <c r="J17" s="70">
        <v>0</v>
      </c>
    </row>
    <row r="18" spans="1:10" s="65" customFormat="1" ht="12" customHeight="1">
      <c r="A18" s="68" t="s">
        <v>105</v>
      </c>
      <c r="B18" s="69" t="s">
        <v>111</v>
      </c>
      <c r="C18" s="62" t="s">
        <v>112</v>
      </c>
      <c r="D18" s="70">
        <v>6</v>
      </c>
      <c r="E18" s="70">
        <v>3</v>
      </c>
      <c r="F18" s="70">
        <v>3</v>
      </c>
      <c r="G18" s="70">
        <v>23</v>
      </c>
      <c r="H18" s="70">
        <v>23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167</v>
      </c>
      <c r="C19" s="62" t="s">
        <v>168</v>
      </c>
      <c r="D19" s="70">
        <v>3</v>
      </c>
      <c r="E19" s="70">
        <v>2</v>
      </c>
      <c r="F19" s="70">
        <v>1</v>
      </c>
      <c r="G19" s="70">
        <v>6</v>
      </c>
      <c r="H19" s="70">
        <v>6</v>
      </c>
      <c r="I19" s="70">
        <v>0</v>
      </c>
      <c r="J19" s="70">
        <v>0</v>
      </c>
    </row>
    <row r="20" spans="1:10" s="65" customFormat="1" ht="12" customHeight="1">
      <c r="A20" s="68" t="s">
        <v>105</v>
      </c>
      <c r="B20" s="69" t="s">
        <v>187</v>
      </c>
      <c r="C20" s="62" t="s">
        <v>188</v>
      </c>
      <c r="D20" s="70">
        <v>3</v>
      </c>
      <c r="E20" s="70">
        <v>0</v>
      </c>
      <c r="F20" s="70">
        <v>3</v>
      </c>
      <c r="G20" s="70">
        <v>6</v>
      </c>
      <c r="H20" s="70">
        <v>6</v>
      </c>
      <c r="I20" s="70">
        <v>0</v>
      </c>
      <c r="J20" s="70">
        <v>0</v>
      </c>
    </row>
    <row r="21" spans="1:10" s="65" customFormat="1" ht="12" customHeight="1">
      <c r="A21" s="68" t="s">
        <v>105</v>
      </c>
      <c r="B21" s="69" t="s">
        <v>189</v>
      </c>
      <c r="C21" s="62" t="s">
        <v>190</v>
      </c>
      <c r="D21" s="70">
        <v>3</v>
      </c>
      <c r="E21" s="70">
        <v>1</v>
      </c>
      <c r="F21" s="70">
        <v>2</v>
      </c>
      <c r="G21" s="70">
        <v>5</v>
      </c>
      <c r="H21" s="70">
        <v>3</v>
      </c>
      <c r="I21" s="70">
        <v>0</v>
      </c>
      <c r="J21" s="70">
        <v>2</v>
      </c>
    </row>
    <row r="22" spans="1:10" s="65" customFormat="1" ht="12" customHeight="1">
      <c r="A22" s="68" t="s">
        <v>105</v>
      </c>
      <c r="B22" s="69" t="s">
        <v>191</v>
      </c>
      <c r="C22" s="62" t="s">
        <v>192</v>
      </c>
      <c r="D22" s="70">
        <v>2</v>
      </c>
      <c r="E22" s="70">
        <v>2</v>
      </c>
      <c r="F22" s="70">
        <v>0</v>
      </c>
      <c r="G22" s="70">
        <v>8</v>
      </c>
      <c r="H22" s="70">
        <v>8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193</v>
      </c>
      <c r="C23" s="62" t="s">
        <v>194</v>
      </c>
      <c r="D23" s="70">
        <v>1</v>
      </c>
      <c r="E23" s="70">
        <v>1</v>
      </c>
      <c r="F23" s="70">
        <v>0</v>
      </c>
      <c r="G23" s="70">
        <v>3</v>
      </c>
      <c r="H23" s="70">
        <v>3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195</v>
      </c>
      <c r="C24" s="62" t="s">
        <v>196</v>
      </c>
      <c r="D24" s="70">
        <v>2</v>
      </c>
      <c r="E24" s="70">
        <v>2</v>
      </c>
      <c r="F24" s="70">
        <v>0</v>
      </c>
      <c r="G24" s="70">
        <v>8</v>
      </c>
      <c r="H24" s="70">
        <v>8</v>
      </c>
      <c r="I24" s="70">
        <v>0</v>
      </c>
      <c r="J24" s="70">
        <v>0</v>
      </c>
    </row>
    <row r="25" spans="1:10" s="65" customFormat="1" ht="12" customHeight="1">
      <c r="A25" s="68" t="s">
        <v>105</v>
      </c>
      <c r="B25" s="69" t="s">
        <v>197</v>
      </c>
      <c r="C25" s="62" t="s">
        <v>198</v>
      </c>
      <c r="D25" s="70">
        <v>2</v>
      </c>
      <c r="E25" s="70">
        <v>1</v>
      </c>
      <c r="F25" s="70">
        <v>1</v>
      </c>
      <c r="G25" s="70">
        <v>7</v>
      </c>
      <c r="H25" s="70">
        <v>7</v>
      </c>
      <c r="I25" s="70">
        <v>0</v>
      </c>
      <c r="J25" s="70">
        <v>0</v>
      </c>
    </row>
    <row r="26" spans="1:10" s="65" customFormat="1" ht="12" customHeight="1">
      <c r="A26" s="68" t="s">
        <v>105</v>
      </c>
      <c r="B26" s="69" t="s">
        <v>175</v>
      </c>
      <c r="C26" s="62" t="s">
        <v>176</v>
      </c>
      <c r="D26" s="70">
        <v>4</v>
      </c>
      <c r="E26" s="70">
        <v>2</v>
      </c>
      <c r="F26" s="70">
        <v>2</v>
      </c>
      <c r="G26" s="70">
        <v>17</v>
      </c>
      <c r="H26" s="70">
        <v>17</v>
      </c>
      <c r="I26" s="70">
        <v>0</v>
      </c>
      <c r="J26" s="70">
        <v>0</v>
      </c>
    </row>
    <row r="27" spans="1:10" s="65" customFormat="1" ht="12" customHeight="1">
      <c r="A27" s="68" t="s">
        <v>105</v>
      </c>
      <c r="B27" s="69" t="s">
        <v>177</v>
      </c>
      <c r="C27" s="62" t="s">
        <v>178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</row>
    <row r="28" spans="1:10" s="65" customFormat="1" ht="12" customHeight="1">
      <c r="A28" s="68" t="s">
        <v>105</v>
      </c>
      <c r="B28" s="69" t="s">
        <v>179</v>
      </c>
      <c r="C28" s="62" t="s">
        <v>180</v>
      </c>
      <c r="D28" s="70">
        <v>2</v>
      </c>
      <c r="E28" s="70">
        <v>1</v>
      </c>
      <c r="F28" s="70">
        <v>1</v>
      </c>
      <c r="G28" s="70">
        <v>8</v>
      </c>
      <c r="H28" s="70">
        <v>8</v>
      </c>
      <c r="I28" s="70">
        <v>0</v>
      </c>
      <c r="J28" s="70">
        <v>0</v>
      </c>
    </row>
    <row r="29" spans="1:10" s="65" customFormat="1" ht="12" customHeight="1">
      <c r="A29" s="68" t="s">
        <v>105</v>
      </c>
      <c r="B29" s="69" t="s">
        <v>181</v>
      </c>
      <c r="C29" s="62" t="s">
        <v>182</v>
      </c>
      <c r="D29" s="70">
        <v>2</v>
      </c>
      <c r="E29" s="70">
        <v>2</v>
      </c>
      <c r="F29" s="70">
        <v>0</v>
      </c>
      <c r="G29" s="70">
        <v>2</v>
      </c>
      <c r="H29" s="70">
        <v>2</v>
      </c>
      <c r="I29" s="70">
        <v>0</v>
      </c>
      <c r="J29" s="70">
        <v>0</v>
      </c>
    </row>
    <row r="30" spans="1:10" s="65" customFormat="1" ht="12" customHeight="1">
      <c r="A30" s="68" t="s">
        <v>105</v>
      </c>
      <c r="B30" s="69" t="s">
        <v>119</v>
      </c>
      <c r="C30" s="62" t="s">
        <v>120</v>
      </c>
      <c r="D30" s="70">
        <v>10</v>
      </c>
      <c r="E30" s="70">
        <v>7</v>
      </c>
      <c r="F30" s="70">
        <v>4</v>
      </c>
      <c r="G30" s="70">
        <v>64</v>
      </c>
      <c r="H30" s="70">
        <v>54</v>
      </c>
      <c r="I30" s="70">
        <v>1</v>
      </c>
      <c r="J30" s="70">
        <v>11</v>
      </c>
    </row>
    <row r="31" spans="1:10" s="65" customFormat="1" ht="12" customHeight="1">
      <c r="A31" s="68" t="s">
        <v>105</v>
      </c>
      <c r="B31" s="69" t="s">
        <v>129</v>
      </c>
      <c r="C31" s="62" t="s">
        <v>203</v>
      </c>
      <c r="D31" s="70">
        <v>9</v>
      </c>
      <c r="E31" s="70">
        <v>9</v>
      </c>
      <c r="F31" s="70">
        <v>0</v>
      </c>
      <c r="G31" s="70">
        <v>82</v>
      </c>
      <c r="H31" s="70">
        <v>70</v>
      </c>
      <c r="I31" s="70">
        <v>12</v>
      </c>
      <c r="J31" s="70">
        <v>0</v>
      </c>
    </row>
    <row r="32" spans="1:10" s="65" customFormat="1" ht="12" customHeight="1">
      <c r="A32" s="68" t="s">
        <v>105</v>
      </c>
      <c r="B32" s="69" t="s">
        <v>161</v>
      </c>
      <c r="C32" s="62" t="s">
        <v>162</v>
      </c>
      <c r="D32" s="70">
        <v>10</v>
      </c>
      <c r="E32" s="70">
        <v>8</v>
      </c>
      <c r="F32" s="70">
        <v>2</v>
      </c>
      <c r="G32" s="70">
        <v>55</v>
      </c>
      <c r="H32" s="70">
        <v>30</v>
      </c>
      <c r="I32" s="70">
        <v>25</v>
      </c>
      <c r="J32" s="70">
        <v>0</v>
      </c>
    </row>
    <row r="33" spans="1:10" s="65" customFormat="1" ht="12" customHeight="1">
      <c r="A33" s="68" t="s">
        <v>105</v>
      </c>
      <c r="B33" s="69" t="s">
        <v>125</v>
      </c>
      <c r="C33" s="62" t="s">
        <v>126</v>
      </c>
      <c r="D33" s="70">
        <v>5</v>
      </c>
      <c r="E33" s="70">
        <v>5</v>
      </c>
      <c r="F33" s="70">
        <v>1</v>
      </c>
      <c r="G33" s="70">
        <v>40</v>
      </c>
      <c r="H33" s="70">
        <v>40</v>
      </c>
      <c r="I33" s="70">
        <v>8</v>
      </c>
      <c r="J33" s="70">
        <v>0</v>
      </c>
    </row>
    <row r="34" spans="1:10" s="65" customFormat="1" ht="12" customHeight="1">
      <c r="A34" s="68" t="s">
        <v>105</v>
      </c>
      <c r="B34" s="69" t="s">
        <v>127</v>
      </c>
      <c r="C34" s="62" t="s">
        <v>128</v>
      </c>
      <c r="D34" s="70">
        <v>10</v>
      </c>
      <c r="E34" s="70">
        <v>7</v>
      </c>
      <c r="F34" s="70">
        <v>3</v>
      </c>
      <c r="G34" s="70">
        <v>27</v>
      </c>
      <c r="H34" s="70">
        <v>27</v>
      </c>
      <c r="I34" s="70">
        <v>0</v>
      </c>
      <c r="J34" s="70">
        <v>0</v>
      </c>
    </row>
    <row r="35" spans="1:10" s="65" customFormat="1" ht="12" customHeight="1">
      <c r="A35" s="68" t="s">
        <v>105</v>
      </c>
      <c r="B35" s="69" t="s">
        <v>153</v>
      </c>
      <c r="C35" s="62" t="s">
        <v>154</v>
      </c>
      <c r="D35" s="70">
        <v>3</v>
      </c>
      <c r="E35" s="70">
        <v>1</v>
      </c>
      <c r="F35" s="70">
        <v>2</v>
      </c>
      <c r="G35" s="70">
        <v>3</v>
      </c>
      <c r="H35" s="70">
        <v>3</v>
      </c>
      <c r="I35" s="70">
        <v>0</v>
      </c>
      <c r="J35" s="70">
        <v>0</v>
      </c>
    </row>
    <row r="36" spans="1:10" s="65" customFormat="1" ht="12" customHeight="1">
      <c r="A36" s="68" t="s">
        <v>105</v>
      </c>
      <c r="B36" s="69" t="s">
        <v>121</v>
      </c>
      <c r="C36" s="62" t="s">
        <v>122</v>
      </c>
      <c r="D36" s="70">
        <v>5</v>
      </c>
      <c r="E36" s="70">
        <v>4</v>
      </c>
      <c r="F36" s="70">
        <v>1</v>
      </c>
      <c r="G36" s="70">
        <v>33</v>
      </c>
      <c r="H36" s="70">
        <v>15</v>
      </c>
      <c r="I36" s="70">
        <v>18</v>
      </c>
      <c r="J36" s="70">
        <v>0</v>
      </c>
    </row>
    <row r="37" spans="1:10" s="65" customFormat="1" ht="12" customHeight="1">
      <c r="A37" s="68" t="s">
        <v>105</v>
      </c>
      <c r="B37" s="69" t="s">
        <v>155</v>
      </c>
      <c r="C37" s="62" t="s">
        <v>156</v>
      </c>
      <c r="D37" s="70">
        <v>11</v>
      </c>
      <c r="E37" s="70">
        <v>2</v>
      </c>
      <c r="F37" s="70">
        <v>9</v>
      </c>
      <c r="G37" s="70">
        <v>18</v>
      </c>
      <c r="H37" s="70">
        <v>18</v>
      </c>
      <c r="I37" s="70">
        <v>0</v>
      </c>
      <c r="J37" s="70">
        <v>0</v>
      </c>
    </row>
    <row r="38" spans="1:10" s="65" customFormat="1" ht="12" customHeight="1">
      <c r="A38" s="68" t="s">
        <v>105</v>
      </c>
      <c r="B38" s="69" t="s">
        <v>204</v>
      </c>
      <c r="C38" s="62" t="s">
        <v>205</v>
      </c>
      <c r="D38" s="70">
        <v>19</v>
      </c>
      <c r="E38" s="70">
        <v>10</v>
      </c>
      <c r="F38" s="70">
        <v>14</v>
      </c>
      <c r="G38" s="70">
        <v>85</v>
      </c>
      <c r="H38" s="70">
        <v>73</v>
      </c>
      <c r="I38" s="70">
        <v>12</v>
      </c>
      <c r="J38" s="70">
        <v>0</v>
      </c>
    </row>
    <row r="39" spans="1:10" s="65" customFormat="1" ht="12" customHeight="1">
      <c r="A39" s="68" t="s">
        <v>105</v>
      </c>
      <c r="B39" s="69" t="s">
        <v>145</v>
      </c>
      <c r="C39" s="62" t="s">
        <v>146</v>
      </c>
      <c r="D39" s="70">
        <v>4</v>
      </c>
      <c r="E39" s="70">
        <v>2</v>
      </c>
      <c r="F39" s="70">
        <v>2</v>
      </c>
      <c r="G39" s="70">
        <v>13</v>
      </c>
      <c r="H39" s="70">
        <v>8</v>
      </c>
      <c r="I39" s="70">
        <v>5</v>
      </c>
      <c r="J39" s="70">
        <v>0</v>
      </c>
    </row>
    <row r="40" spans="1:10" s="65" customFormat="1" ht="12" customHeight="1">
      <c r="A40" s="68" t="s">
        <v>105</v>
      </c>
      <c r="B40" s="69" t="s">
        <v>147</v>
      </c>
      <c r="C40" s="62" t="s">
        <v>148</v>
      </c>
      <c r="D40" s="70">
        <v>3</v>
      </c>
      <c r="E40" s="70">
        <v>2</v>
      </c>
      <c r="F40" s="70">
        <v>1</v>
      </c>
      <c r="G40" s="70">
        <v>11</v>
      </c>
      <c r="H40" s="70">
        <v>11</v>
      </c>
      <c r="I40" s="70">
        <v>0</v>
      </c>
      <c r="J40" s="70">
        <v>0</v>
      </c>
    </row>
    <row r="41" spans="1:10" s="65" customFormat="1" ht="12" customHeight="1">
      <c r="A41" s="68" t="s">
        <v>105</v>
      </c>
      <c r="B41" s="69" t="s">
        <v>143</v>
      </c>
      <c r="C41" s="62" t="s">
        <v>144</v>
      </c>
      <c r="D41" s="70">
        <v>16</v>
      </c>
      <c r="E41" s="70">
        <v>13</v>
      </c>
      <c r="F41" s="70">
        <v>3</v>
      </c>
      <c r="G41" s="70">
        <v>161</v>
      </c>
      <c r="H41" s="70">
        <v>135</v>
      </c>
      <c r="I41" s="70">
        <v>26</v>
      </c>
      <c r="J41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2015-02-17T03:20:29Z</dcterms:modified>
  <cp:category/>
  <cp:version/>
  <cp:contentType/>
  <cp:contentStatus/>
</cp:coreProperties>
</file>