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'組合状況'!$A$6:$CC$14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'委託許可件数（市町村）'!$A$7:$S$31</definedName>
    <definedName name="_xlnm.Print_Area" localSheetId="6">'委託許可件数（組合）'!$A$7:$S$14</definedName>
    <definedName name="_xlnm.Print_Area" localSheetId="3">'収集運搬機材（市町村）'!$A$7:$AY$31</definedName>
    <definedName name="_xlnm.Print_Area" localSheetId="4">'収集運搬機材（組合）'!$A$7:$AY$14</definedName>
    <definedName name="_xlnm.Print_Area" localSheetId="7">'処理業者と従業員数'!$A$7:$J$31</definedName>
    <definedName name="_xlnm.Print_Area" localSheetId="0">'組合状況'!$A$7:$CC$14</definedName>
    <definedName name="_xlnm.Print_Area" localSheetId="1">'廃棄物処理従事職員数（市町村）'!$A$7:$AD$31</definedName>
    <definedName name="_xlnm.Print_Area" localSheetId="2">'廃棄物処理従事職員数（組合）'!$A$7:$AD$14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<sst xmlns="http://schemas.openxmlformats.org/spreadsheetml/2006/main" count="1008" uniqueCount="169">
  <si>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</si>
  <si>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</si>
  <si>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</si>
  <si>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</si>
  <si>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</si>
  <si>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</si>
  <si>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</si>
  <si>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</si>
  <si>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</si>
  <si>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</si>
  <si>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</si>
  <si>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</si>
  <si>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</si>
  <si>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</si>
  <si>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</si>
  <si>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</si>
  <si>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</si>
  <si>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</si>
  <si>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</si>
  <si>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</si>
  <si>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</si>
  <si>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</si>
  <si>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</si>
  <si>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</si>
  <si>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</si>
  <si>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</si>
  <si>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</si>
  <si>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</si>
  <si>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</si>
  <si>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</si>
  <si>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</si>
  <si>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</si>
  <si>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</si>
  <si>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</si>
  <si>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</si>
  <si>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</si>
  <si>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</si>
  <si>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</si>
  <si>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</si>
  <si>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</si>
  <si>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</si>
  <si>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</si>
  <si>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</si>
  <si>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</si>
  <si>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</si>
  <si>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</si>
  <si>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</si>
  <si>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</si>
  <si>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</si>
  <si>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</si>
  <si>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</si>
  <si>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</si>
  <si>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</si>
  <si>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</si>
  <si>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</si>
  <si>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</si>
  <si>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</si>
  <si>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</si>
  <si>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</si>
  <si>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</si>
  <si>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</si>
  <si>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</si>
  <si>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</si>
  <si>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</si>
  <si>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</si>
  <si>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</si>
  <si>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</si>
  <si>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</si>
  <si>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</si>
  <si>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</si>
  <si>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</si>
  <si>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</si>
  <si>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</si>
  <si>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</si>
  <si>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</si>
  <si>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</si>
  <si>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</si>
  <si>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</si>
  <si>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</si>
  <si>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</si>
  <si>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</si>
  <si>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</si>
  <si>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</si>
  <si>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</si>
  <si>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</si>
  <si>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</si>
  <si>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</si>
  <si>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</si>
  <si>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</si>
  <si>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</si>
  <si>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</si>
  <si>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</si>
  <si>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</si>
  <si>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</si>
  <si>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</si>
  <si>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</si>
  <si>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</si>
  <si>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</si>
  <si>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</si>
  <si>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</si>
  <si>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</si>
  <si>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</si>
  <si>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</si>
  <si>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</si>
  <si>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</si>
  <si>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徳島県</t>
  </si>
  <si>
    <t>36000</t>
  </si>
  <si>
    <t>36818</t>
  </si>
  <si>
    <t>吉野川環境整備組合</t>
  </si>
  <si>
    <t>36207</t>
  </si>
  <si>
    <t>美馬市</t>
  </si>
  <si>
    <t>36468</t>
  </si>
  <si>
    <t>つるぎ町</t>
  </si>
  <si>
    <t>36819</t>
  </si>
  <si>
    <t>海部郡衛生処理事務組合</t>
  </si>
  <si>
    <t>36387</t>
  </si>
  <si>
    <t>美波町</t>
  </si>
  <si>
    <t>36383</t>
  </si>
  <si>
    <t>牟岐町</t>
  </si>
  <si>
    <t>36388</t>
  </si>
  <si>
    <t>海陽町</t>
  </si>
  <si>
    <t>36824</t>
  </si>
  <si>
    <t>阿北環境整備組合</t>
  </si>
  <si>
    <t>36206</t>
  </si>
  <si>
    <t>阿波市</t>
  </si>
  <si>
    <t>36205</t>
  </si>
  <si>
    <t>吉野川市</t>
  </si>
  <si>
    <t>36342</t>
  </si>
  <si>
    <t>神山町</t>
  </si>
  <si>
    <t>36405</t>
  </si>
  <si>
    <t>上板町</t>
  </si>
  <si>
    <t>36826</t>
  </si>
  <si>
    <t>美馬環境整備組合</t>
  </si>
  <si>
    <t>36857</t>
  </si>
  <si>
    <t>小松島市外三町村衛生組合</t>
  </si>
  <si>
    <t>36203</t>
  </si>
  <si>
    <t>小松島市</t>
  </si>
  <si>
    <t>36301</t>
  </si>
  <si>
    <t>勝浦町</t>
  </si>
  <si>
    <t>36302</t>
  </si>
  <si>
    <t>上勝町</t>
  </si>
  <si>
    <t>36321</t>
  </si>
  <si>
    <t>佐那河内村</t>
  </si>
  <si>
    <t>36860</t>
  </si>
  <si>
    <t>中央広域環境施設組合</t>
  </si>
  <si>
    <t>36404</t>
  </si>
  <si>
    <t>板野町</t>
  </si>
  <si>
    <t>36910</t>
  </si>
  <si>
    <t>みよし広域連合</t>
  </si>
  <si>
    <t>36208</t>
  </si>
  <si>
    <t>三好市</t>
  </si>
  <si>
    <t>36489</t>
  </si>
  <si>
    <t>東みよし町</t>
  </si>
  <si>
    <t>36201</t>
  </si>
  <si>
    <t>徳島市</t>
  </si>
  <si>
    <t>36202</t>
  </si>
  <si>
    <t>鳴門市</t>
  </si>
  <si>
    <t>36204</t>
  </si>
  <si>
    <t>阿南市</t>
  </si>
  <si>
    <t>36341</t>
  </si>
  <si>
    <t>石井町</t>
  </si>
  <si>
    <t>36368</t>
  </si>
  <si>
    <t>那賀町</t>
  </si>
  <si>
    <t>36401</t>
  </si>
  <si>
    <t>松茂町</t>
  </si>
  <si>
    <t>36402</t>
  </si>
  <si>
    <t>北島町</t>
  </si>
  <si>
    <t>36403</t>
  </si>
  <si>
    <t>藍住町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</si>
</sst>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6" customWidth="1"/>
    <col min="4" max="20" width="6.59765625" style="76" customWidth="1"/>
    <col min="21" max="21" width="9" style="76" customWidth="1"/>
    <col min="22" max="22" width="6.59765625" style="77" customWidth="1"/>
    <col min="23" max="23" width="20.59765625" style="76" customWidth="1"/>
    <col min="24" max="24" width="6.59765625" style="77" customWidth="1"/>
    <col min="25" max="25" width="20.59765625" style="76" customWidth="1"/>
    <col min="26" max="26" width="6.59765625" style="77" customWidth="1"/>
    <col min="27" max="27" width="20.59765625" style="76" customWidth="1"/>
    <col min="28" max="28" width="6.59765625" style="77" customWidth="1"/>
    <col min="29" max="29" width="20.59765625" style="76" customWidth="1"/>
    <col min="30" max="30" width="6.59765625" style="77" customWidth="1"/>
    <col min="31" max="31" width="20.59765625" style="76" customWidth="1"/>
    <col min="32" max="32" width="6.59765625" style="77" customWidth="1"/>
    <col min="33" max="33" width="20.59765625" style="76" customWidth="1"/>
    <col min="34" max="34" width="6.59765625" style="77" customWidth="1"/>
    <col min="35" max="35" width="20.59765625" style="76" customWidth="1"/>
    <col min="36" max="36" width="6.59765625" style="77" customWidth="1"/>
    <col min="37" max="37" width="20.59765625" style="76" customWidth="1"/>
    <col min="38" max="38" width="6.59765625" style="77" customWidth="1"/>
    <col min="39" max="39" width="20.59765625" style="76" customWidth="1"/>
    <col min="40" max="40" width="6.59765625" style="77" customWidth="1"/>
    <col min="41" max="41" width="20.59765625" style="76" customWidth="1"/>
    <col min="42" max="42" width="6.59765625" style="77" customWidth="1"/>
    <col min="43" max="43" width="20.59765625" style="76" customWidth="1"/>
    <col min="44" max="44" width="6.59765625" style="77" customWidth="1"/>
    <col min="45" max="45" width="20.59765625" style="76" customWidth="1"/>
    <col min="46" max="46" width="6.59765625" style="77" customWidth="1"/>
    <col min="47" max="47" width="20.59765625" style="76" customWidth="1"/>
    <col min="48" max="48" width="6.59765625" style="77" customWidth="1"/>
    <col min="49" max="49" width="20.59765625" style="76" customWidth="1"/>
    <col min="50" max="50" width="6.59765625" style="77" customWidth="1"/>
    <col min="51" max="51" width="20.59765625" style="76" customWidth="1"/>
    <col min="52" max="52" width="6.59765625" style="77" customWidth="1"/>
    <col min="53" max="53" width="20.59765625" style="76" customWidth="1"/>
    <col min="54" max="54" width="6.59765625" style="77" customWidth="1"/>
    <col min="55" max="55" width="20.59765625" style="76" customWidth="1"/>
    <col min="56" max="56" width="6.59765625" style="77" customWidth="1"/>
    <col min="57" max="57" width="20.59765625" style="76" customWidth="1"/>
    <col min="58" max="58" width="6.5" style="77" customWidth="1"/>
    <col min="59" max="59" width="20.59765625" style="76" customWidth="1"/>
    <col min="60" max="60" width="6.5" style="77" customWidth="1"/>
    <col min="61" max="61" width="20.59765625" style="76" customWidth="1"/>
    <col min="62" max="62" width="6.59765625" style="77" customWidth="1"/>
    <col min="63" max="63" width="20.59765625" style="76" customWidth="1"/>
    <col min="64" max="64" width="6.59765625" style="77" customWidth="1"/>
    <col min="65" max="65" width="20.59765625" style="76" customWidth="1"/>
    <col min="66" max="66" width="6.59765625" style="77" customWidth="1"/>
    <col min="67" max="67" width="20.59765625" style="76" customWidth="1"/>
    <col min="68" max="68" width="6.59765625" style="77" customWidth="1"/>
    <col min="69" max="69" width="20.59765625" style="76" customWidth="1"/>
    <col min="70" max="70" width="6.59765625" style="77" customWidth="1"/>
    <col min="71" max="71" width="20.59765625" style="76" customWidth="1"/>
    <col min="72" max="72" width="6.59765625" style="77" customWidth="1"/>
    <col min="73" max="73" width="20.59765625" style="76" customWidth="1"/>
    <col min="74" max="74" width="6.59765625" style="77" customWidth="1"/>
    <col min="75" max="75" width="20.59765625" style="76" customWidth="1"/>
    <col min="76" max="76" width="6.59765625" style="77" customWidth="1"/>
    <col min="77" max="77" width="20.59765625" style="76" customWidth="1"/>
    <col min="78" max="78" width="6.59765625" style="77" customWidth="1"/>
    <col min="79" max="79" width="20.59765625" style="76" customWidth="1"/>
    <col min="80" max="80" width="6.59765625" style="77" customWidth="1"/>
    <col min="81" max="81" width="20.59765625" style="76" customWidth="1"/>
    <col min="82" max="16384" width="9" style="76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8" t="s">
        <v>75</v>
      </c>
      <c r="B2" s="104" t="s">
        <v>37</v>
      </c>
      <c r="C2" s="98" t="s">
        <v>72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38</v>
      </c>
      <c r="V2" s="93" t="s">
        <v>39</v>
      </c>
      <c r="W2" s="94"/>
      <c r="X2" s="93" t="s">
        <v>40</v>
      </c>
      <c r="Y2" s="94"/>
      <c r="Z2" s="93" t="s">
        <v>41</v>
      </c>
      <c r="AA2" s="94"/>
      <c r="AB2" s="93" t="s">
        <v>42</v>
      </c>
      <c r="AC2" s="94"/>
      <c r="AD2" s="93" t="s">
        <v>43</v>
      </c>
      <c r="AE2" s="94"/>
      <c r="AF2" s="93" t="s">
        <v>44</v>
      </c>
      <c r="AG2" s="94"/>
      <c r="AH2" s="93" t="s">
        <v>45</v>
      </c>
      <c r="AI2" s="94"/>
      <c r="AJ2" s="93" t="s">
        <v>46</v>
      </c>
      <c r="AK2" s="94"/>
      <c r="AL2" s="93" t="s">
        <v>47</v>
      </c>
      <c r="AM2" s="94"/>
      <c r="AN2" s="93" t="s">
        <v>48</v>
      </c>
      <c r="AO2" s="94"/>
      <c r="AP2" s="93" t="s">
        <v>49</v>
      </c>
      <c r="AQ2" s="94"/>
      <c r="AR2" s="93" t="s">
        <v>50</v>
      </c>
      <c r="AS2" s="94"/>
      <c r="AT2" s="93" t="s">
        <v>51</v>
      </c>
      <c r="AU2" s="94"/>
      <c r="AV2" s="93" t="s">
        <v>52</v>
      </c>
      <c r="AW2" s="94"/>
      <c r="AX2" s="93" t="s">
        <v>53</v>
      </c>
      <c r="AY2" s="94"/>
      <c r="AZ2" s="93" t="s">
        <v>54</v>
      </c>
      <c r="BA2" s="94"/>
      <c r="BB2" s="93" t="s">
        <v>55</v>
      </c>
      <c r="BC2" s="94"/>
      <c r="BD2" s="93" t="s">
        <v>56</v>
      </c>
      <c r="BE2" s="94"/>
      <c r="BF2" s="93" t="s">
        <v>57</v>
      </c>
      <c r="BG2" s="94"/>
      <c r="BH2" s="93" t="s">
        <v>58</v>
      </c>
      <c r="BI2" s="94"/>
      <c r="BJ2" s="93" t="s">
        <v>59</v>
      </c>
      <c r="BK2" s="94"/>
      <c r="BL2" s="93" t="s">
        <v>60</v>
      </c>
      <c r="BM2" s="94"/>
      <c r="BN2" s="93" t="s">
        <v>61</v>
      </c>
      <c r="BO2" s="94"/>
      <c r="BP2" s="93" t="s">
        <v>62</v>
      </c>
      <c r="BQ2" s="94"/>
      <c r="BR2" s="93" t="s">
        <v>63</v>
      </c>
      <c r="BS2" s="94"/>
      <c r="BT2" s="93" t="s">
        <v>64</v>
      </c>
      <c r="BU2" s="94"/>
      <c r="BV2" s="93" t="s">
        <v>65</v>
      </c>
      <c r="BW2" s="94"/>
      <c r="BX2" s="93" t="s">
        <v>66</v>
      </c>
      <c r="BY2" s="94"/>
      <c r="BZ2" s="93" t="s">
        <v>67</v>
      </c>
      <c r="CA2" s="94"/>
      <c r="CB2" s="93" t="s">
        <v>68</v>
      </c>
      <c r="CC2" s="94"/>
    </row>
    <row r="3" spans="1:81" s="4" customFormat="1" ht="13.5">
      <c r="A3" s="99"/>
      <c r="B3" s="105"/>
      <c r="C3" s="99"/>
      <c r="D3" s="101" t="s">
        <v>76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4" customFormat="1" ht="22.5" customHeight="1">
      <c r="A4" s="99"/>
      <c r="B4" s="105"/>
      <c r="C4" s="99"/>
      <c r="D4" s="92" t="s">
        <v>2</v>
      </c>
      <c r="E4" s="92" t="s">
        <v>3</v>
      </c>
      <c r="F4" s="92" t="s">
        <v>4</v>
      </c>
      <c r="G4" s="92" t="s">
        <v>5</v>
      </c>
      <c r="H4" s="92" t="s">
        <v>6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2</v>
      </c>
      <c r="N4" s="92" t="s">
        <v>3</v>
      </c>
      <c r="O4" s="92" t="s">
        <v>4</v>
      </c>
      <c r="P4" s="92" t="s">
        <v>11</v>
      </c>
      <c r="Q4" s="92" t="s">
        <v>6</v>
      </c>
      <c r="R4" s="92" t="s">
        <v>7</v>
      </c>
      <c r="S4" s="92" t="s">
        <v>12</v>
      </c>
      <c r="T4" s="92" t="s">
        <v>10</v>
      </c>
      <c r="U4" s="99"/>
      <c r="V4" s="89" t="s">
        <v>74</v>
      </c>
      <c r="W4" s="86" t="s">
        <v>70</v>
      </c>
      <c r="X4" s="89" t="s">
        <v>74</v>
      </c>
      <c r="Y4" s="86" t="s">
        <v>70</v>
      </c>
      <c r="Z4" s="89" t="s">
        <v>74</v>
      </c>
      <c r="AA4" s="86" t="s">
        <v>70</v>
      </c>
      <c r="AB4" s="89" t="s">
        <v>74</v>
      </c>
      <c r="AC4" s="86" t="s">
        <v>70</v>
      </c>
      <c r="AD4" s="89" t="s">
        <v>74</v>
      </c>
      <c r="AE4" s="86" t="s">
        <v>70</v>
      </c>
      <c r="AF4" s="89" t="s">
        <v>74</v>
      </c>
      <c r="AG4" s="86" t="s">
        <v>70</v>
      </c>
      <c r="AH4" s="89" t="s">
        <v>74</v>
      </c>
      <c r="AI4" s="86" t="s">
        <v>70</v>
      </c>
      <c r="AJ4" s="89" t="s">
        <v>74</v>
      </c>
      <c r="AK4" s="86" t="s">
        <v>70</v>
      </c>
      <c r="AL4" s="89" t="s">
        <v>74</v>
      </c>
      <c r="AM4" s="86" t="s">
        <v>70</v>
      </c>
      <c r="AN4" s="89" t="s">
        <v>74</v>
      </c>
      <c r="AO4" s="86" t="s">
        <v>70</v>
      </c>
      <c r="AP4" s="89" t="s">
        <v>74</v>
      </c>
      <c r="AQ4" s="86" t="s">
        <v>70</v>
      </c>
      <c r="AR4" s="89" t="s">
        <v>74</v>
      </c>
      <c r="AS4" s="86" t="s">
        <v>70</v>
      </c>
      <c r="AT4" s="89" t="s">
        <v>74</v>
      </c>
      <c r="AU4" s="86" t="s">
        <v>70</v>
      </c>
      <c r="AV4" s="89" t="s">
        <v>74</v>
      </c>
      <c r="AW4" s="86" t="s">
        <v>70</v>
      </c>
      <c r="AX4" s="89" t="s">
        <v>74</v>
      </c>
      <c r="AY4" s="86" t="s">
        <v>70</v>
      </c>
      <c r="AZ4" s="89" t="s">
        <v>74</v>
      </c>
      <c r="BA4" s="86" t="s">
        <v>70</v>
      </c>
      <c r="BB4" s="89" t="s">
        <v>74</v>
      </c>
      <c r="BC4" s="86" t="s">
        <v>70</v>
      </c>
      <c r="BD4" s="89" t="s">
        <v>74</v>
      </c>
      <c r="BE4" s="86" t="s">
        <v>70</v>
      </c>
      <c r="BF4" s="89" t="s">
        <v>74</v>
      </c>
      <c r="BG4" s="86" t="s">
        <v>70</v>
      </c>
      <c r="BH4" s="89" t="s">
        <v>74</v>
      </c>
      <c r="BI4" s="86" t="s">
        <v>70</v>
      </c>
      <c r="BJ4" s="89" t="s">
        <v>74</v>
      </c>
      <c r="BK4" s="86" t="s">
        <v>70</v>
      </c>
      <c r="BL4" s="89" t="s">
        <v>74</v>
      </c>
      <c r="BM4" s="86" t="s">
        <v>70</v>
      </c>
      <c r="BN4" s="89" t="s">
        <v>74</v>
      </c>
      <c r="BO4" s="86" t="s">
        <v>70</v>
      </c>
      <c r="BP4" s="89" t="s">
        <v>74</v>
      </c>
      <c r="BQ4" s="86" t="s">
        <v>70</v>
      </c>
      <c r="BR4" s="89" t="s">
        <v>74</v>
      </c>
      <c r="BS4" s="86" t="s">
        <v>70</v>
      </c>
      <c r="BT4" s="89" t="s">
        <v>74</v>
      </c>
      <c r="BU4" s="86" t="s">
        <v>70</v>
      </c>
      <c r="BV4" s="89" t="s">
        <v>74</v>
      </c>
      <c r="BW4" s="86" t="s">
        <v>70</v>
      </c>
      <c r="BX4" s="89" t="s">
        <v>74</v>
      </c>
      <c r="BY4" s="86" t="s">
        <v>70</v>
      </c>
      <c r="BZ4" s="89" t="s">
        <v>74</v>
      </c>
      <c r="CA4" s="86" t="s">
        <v>70</v>
      </c>
      <c r="CB4" s="89" t="s">
        <v>74</v>
      </c>
      <c r="CC4" s="86" t="s">
        <v>70</v>
      </c>
    </row>
    <row r="5" spans="1:81" s="4" customFormat="1" ht="13.5">
      <c r="A5" s="99"/>
      <c r="B5" s="105"/>
      <c r="C5" s="9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9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4" customFormat="1" ht="13.5">
      <c r="A6" s="100"/>
      <c r="B6" s="106"/>
      <c r="C6" s="100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0"/>
      <c r="V6" s="97"/>
      <c r="W6" s="88"/>
      <c r="X6" s="97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56" customFormat="1" ht="12" customHeight="1">
      <c r="A7" s="54" t="s">
        <v>105</v>
      </c>
      <c r="B7" s="55" t="s">
        <v>106</v>
      </c>
      <c r="C7" s="54" t="s">
        <v>103</v>
      </c>
      <c r="D7" s="74">
        <f aca="true" t="shared" si="0" ref="D7:T7">COUNTIF(D8:D14,"○")</f>
        <v>3</v>
      </c>
      <c r="E7" s="74">
        <f t="shared" si="0"/>
        <v>2</v>
      </c>
      <c r="F7" s="74">
        <f t="shared" si="0"/>
        <v>4</v>
      </c>
      <c r="G7" s="74">
        <f t="shared" si="0"/>
        <v>3</v>
      </c>
      <c r="H7" s="74">
        <f t="shared" si="0"/>
        <v>0</v>
      </c>
      <c r="I7" s="74">
        <f t="shared" si="0"/>
        <v>4</v>
      </c>
      <c r="J7" s="74">
        <f t="shared" si="0"/>
        <v>4</v>
      </c>
      <c r="K7" s="74">
        <f t="shared" si="0"/>
        <v>3</v>
      </c>
      <c r="L7" s="74">
        <f t="shared" si="0"/>
        <v>0</v>
      </c>
      <c r="M7" s="74">
        <f t="shared" si="0"/>
        <v>2</v>
      </c>
      <c r="N7" s="74">
        <f t="shared" si="0"/>
        <v>2</v>
      </c>
      <c r="O7" s="74">
        <f t="shared" si="0"/>
        <v>5</v>
      </c>
      <c r="P7" s="74">
        <f t="shared" si="0"/>
        <v>5</v>
      </c>
      <c r="Q7" s="74">
        <f t="shared" si="0"/>
        <v>2</v>
      </c>
      <c r="R7" s="74">
        <f t="shared" si="0"/>
        <v>5</v>
      </c>
      <c r="S7" s="74">
        <f t="shared" si="0"/>
        <v>1</v>
      </c>
      <c r="T7" s="74">
        <f t="shared" si="0"/>
        <v>0</v>
      </c>
      <c r="U7" s="74">
        <f aca="true" t="shared" si="1" ref="U7:AZ7">COUNTIF(U8:U14,"&lt;&gt;")</f>
        <v>7</v>
      </c>
      <c r="V7" s="74">
        <f t="shared" si="1"/>
        <v>7</v>
      </c>
      <c r="W7" s="74">
        <f t="shared" si="1"/>
        <v>7</v>
      </c>
      <c r="X7" s="74">
        <f t="shared" si="1"/>
        <v>7</v>
      </c>
      <c r="Y7" s="74">
        <f t="shared" si="1"/>
        <v>7</v>
      </c>
      <c r="Z7" s="74">
        <f t="shared" si="1"/>
        <v>4</v>
      </c>
      <c r="AA7" s="74">
        <f t="shared" si="1"/>
        <v>4</v>
      </c>
      <c r="AB7" s="74">
        <f t="shared" si="1"/>
        <v>3</v>
      </c>
      <c r="AC7" s="74">
        <f t="shared" si="1"/>
        <v>3</v>
      </c>
      <c r="AD7" s="74">
        <f t="shared" si="1"/>
        <v>0</v>
      </c>
      <c r="AE7" s="74">
        <f t="shared" si="1"/>
        <v>0</v>
      </c>
      <c r="AF7" s="74">
        <f t="shared" si="1"/>
        <v>0</v>
      </c>
      <c r="AG7" s="74">
        <f t="shared" si="1"/>
        <v>0</v>
      </c>
      <c r="AH7" s="74">
        <f t="shared" si="1"/>
        <v>0</v>
      </c>
      <c r="AI7" s="74">
        <f t="shared" si="1"/>
        <v>0</v>
      </c>
      <c r="AJ7" s="74">
        <f t="shared" si="1"/>
        <v>0</v>
      </c>
      <c r="AK7" s="74">
        <f t="shared" si="1"/>
        <v>0</v>
      </c>
      <c r="AL7" s="74">
        <f t="shared" si="1"/>
        <v>0</v>
      </c>
      <c r="AM7" s="74">
        <f t="shared" si="1"/>
        <v>0</v>
      </c>
      <c r="AN7" s="74">
        <f t="shared" si="1"/>
        <v>0</v>
      </c>
      <c r="AO7" s="74">
        <f t="shared" si="1"/>
        <v>0</v>
      </c>
      <c r="AP7" s="74">
        <f t="shared" si="1"/>
        <v>0</v>
      </c>
      <c r="AQ7" s="74">
        <f t="shared" si="1"/>
        <v>0</v>
      </c>
      <c r="AR7" s="74">
        <f t="shared" si="1"/>
        <v>0</v>
      </c>
      <c r="AS7" s="74">
        <f t="shared" si="1"/>
        <v>0</v>
      </c>
      <c r="AT7" s="74">
        <f t="shared" si="1"/>
        <v>0</v>
      </c>
      <c r="AU7" s="74">
        <f t="shared" si="1"/>
        <v>0</v>
      </c>
      <c r="AV7" s="74">
        <f t="shared" si="1"/>
        <v>0</v>
      </c>
      <c r="AW7" s="74">
        <f t="shared" si="1"/>
        <v>0</v>
      </c>
      <c r="AX7" s="74">
        <f t="shared" si="1"/>
        <v>0</v>
      </c>
      <c r="AY7" s="74">
        <f t="shared" si="1"/>
        <v>0</v>
      </c>
      <c r="AZ7" s="74">
        <f t="shared" si="1"/>
        <v>0</v>
      </c>
      <c r="BA7" s="74">
        <f aca="true" t="shared" si="2" ref="BA7:CC7">COUNTIF(BA8:BA14,"&lt;&gt;")</f>
        <v>0</v>
      </c>
      <c r="BB7" s="74">
        <f t="shared" si="2"/>
        <v>0</v>
      </c>
      <c r="BC7" s="74">
        <f t="shared" si="2"/>
        <v>0</v>
      </c>
      <c r="BD7" s="74">
        <f t="shared" si="2"/>
        <v>0</v>
      </c>
      <c r="BE7" s="74">
        <f t="shared" si="2"/>
        <v>0</v>
      </c>
      <c r="BF7" s="74">
        <f t="shared" si="2"/>
        <v>0</v>
      </c>
      <c r="BG7" s="74">
        <f t="shared" si="2"/>
        <v>0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4">
        <f t="shared" si="2"/>
        <v>0</v>
      </c>
      <c r="BO7" s="74">
        <f t="shared" si="2"/>
        <v>0</v>
      </c>
      <c r="BP7" s="74">
        <f t="shared" si="2"/>
        <v>0</v>
      </c>
      <c r="BQ7" s="74">
        <f t="shared" si="2"/>
        <v>0</v>
      </c>
      <c r="BR7" s="74">
        <f t="shared" si="2"/>
        <v>0</v>
      </c>
      <c r="BS7" s="74">
        <f t="shared" si="2"/>
        <v>0</v>
      </c>
      <c r="BT7" s="74">
        <f t="shared" si="2"/>
        <v>0</v>
      </c>
      <c r="BU7" s="74">
        <f t="shared" si="2"/>
        <v>0</v>
      </c>
      <c r="BV7" s="74">
        <f t="shared" si="2"/>
        <v>0</v>
      </c>
      <c r="BW7" s="74">
        <f t="shared" si="2"/>
        <v>0</v>
      </c>
      <c r="BX7" s="74">
        <f t="shared" si="2"/>
        <v>0</v>
      </c>
      <c r="BY7" s="74">
        <f t="shared" si="2"/>
        <v>0</v>
      </c>
      <c r="BZ7" s="74">
        <f t="shared" si="2"/>
        <v>0</v>
      </c>
      <c r="CA7" s="74">
        <f t="shared" si="2"/>
        <v>0</v>
      </c>
      <c r="CB7" s="74">
        <f t="shared" si="2"/>
        <v>0</v>
      </c>
      <c r="CC7" s="74">
        <f t="shared" si="2"/>
        <v>0</v>
      </c>
    </row>
    <row r="8" spans="1:81" s="7" customFormat="1" ht="12">
      <c r="A8" s="57" t="s">
        <v>105</v>
      </c>
      <c r="B8" s="58" t="s">
        <v>107</v>
      </c>
      <c r="C8" s="57" t="s">
        <v>108</v>
      </c>
      <c r="D8" s="57" t="s">
        <v>104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104</v>
      </c>
      <c r="P8" s="57" t="s">
        <v>104</v>
      </c>
      <c r="Q8" s="57"/>
      <c r="R8" s="57" t="s">
        <v>104</v>
      </c>
      <c r="S8" s="57"/>
      <c r="T8" s="57"/>
      <c r="U8" s="57">
        <v>2</v>
      </c>
      <c r="V8" s="58" t="s">
        <v>109</v>
      </c>
      <c r="W8" s="57" t="s">
        <v>110</v>
      </c>
      <c r="X8" s="58" t="s">
        <v>111</v>
      </c>
      <c r="Y8" s="57" t="s">
        <v>112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105</v>
      </c>
      <c r="B9" s="58" t="s">
        <v>113</v>
      </c>
      <c r="C9" s="57" t="s">
        <v>114</v>
      </c>
      <c r="D9" s="57"/>
      <c r="E9" s="57"/>
      <c r="F9" s="57" t="s">
        <v>104</v>
      </c>
      <c r="G9" s="57" t="s">
        <v>104</v>
      </c>
      <c r="H9" s="57"/>
      <c r="I9" s="57" t="s">
        <v>104</v>
      </c>
      <c r="J9" s="57" t="s">
        <v>104</v>
      </c>
      <c r="K9" s="57"/>
      <c r="L9" s="57"/>
      <c r="M9" s="57"/>
      <c r="N9" s="57" t="s">
        <v>104</v>
      </c>
      <c r="O9" s="57" t="s">
        <v>104</v>
      </c>
      <c r="P9" s="57" t="s">
        <v>104</v>
      </c>
      <c r="Q9" s="57"/>
      <c r="R9" s="57" t="s">
        <v>104</v>
      </c>
      <c r="S9" s="57"/>
      <c r="T9" s="57"/>
      <c r="U9" s="57">
        <v>3</v>
      </c>
      <c r="V9" s="58" t="s">
        <v>115</v>
      </c>
      <c r="W9" s="57" t="s">
        <v>116</v>
      </c>
      <c r="X9" s="58" t="s">
        <v>117</v>
      </c>
      <c r="Y9" s="57" t="s">
        <v>118</v>
      </c>
      <c r="Z9" s="58" t="s">
        <v>119</v>
      </c>
      <c r="AA9" s="57" t="s">
        <v>120</v>
      </c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105</v>
      </c>
      <c r="B10" s="58" t="s">
        <v>121</v>
      </c>
      <c r="C10" s="57" t="s">
        <v>122</v>
      </c>
      <c r="D10" s="57" t="s">
        <v>104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 t="s">
        <v>104</v>
      </c>
      <c r="P10" s="57" t="s">
        <v>104</v>
      </c>
      <c r="Q10" s="57" t="s">
        <v>104</v>
      </c>
      <c r="R10" s="57" t="s">
        <v>104</v>
      </c>
      <c r="S10" s="57" t="s">
        <v>104</v>
      </c>
      <c r="T10" s="57"/>
      <c r="U10" s="57">
        <v>4</v>
      </c>
      <c r="V10" s="58" t="s">
        <v>123</v>
      </c>
      <c r="W10" s="57" t="s">
        <v>124</v>
      </c>
      <c r="X10" s="58" t="s">
        <v>125</v>
      </c>
      <c r="Y10" s="57" t="s">
        <v>126</v>
      </c>
      <c r="Z10" s="58" t="s">
        <v>127</v>
      </c>
      <c r="AA10" s="57" t="s">
        <v>128</v>
      </c>
      <c r="AB10" s="58" t="s">
        <v>129</v>
      </c>
      <c r="AC10" s="57" t="s">
        <v>130</v>
      </c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105</v>
      </c>
      <c r="B11" s="71" t="s">
        <v>131</v>
      </c>
      <c r="C11" s="57" t="s">
        <v>132</v>
      </c>
      <c r="D11" s="57"/>
      <c r="E11" s="57" t="s">
        <v>104</v>
      </c>
      <c r="F11" s="57" t="s">
        <v>104</v>
      </c>
      <c r="G11" s="57" t="s">
        <v>104</v>
      </c>
      <c r="H11" s="57"/>
      <c r="I11" s="57" t="s">
        <v>104</v>
      </c>
      <c r="J11" s="57" t="s">
        <v>104</v>
      </c>
      <c r="K11" s="57" t="s">
        <v>104</v>
      </c>
      <c r="L11" s="57"/>
      <c r="M11" s="57" t="s">
        <v>104</v>
      </c>
      <c r="N11" s="57"/>
      <c r="O11" s="57"/>
      <c r="P11" s="57"/>
      <c r="Q11" s="57"/>
      <c r="R11" s="57"/>
      <c r="S11" s="57"/>
      <c r="T11" s="57"/>
      <c r="U11" s="57">
        <v>2</v>
      </c>
      <c r="V11" s="58" t="s">
        <v>109</v>
      </c>
      <c r="W11" s="57" t="s">
        <v>110</v>
      </c>
      <c r="X11" s="58" t="s">
        <v>111</v>
      </c>
      <c r="Y11" s="57" t="s">
        <v>112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105</v>
      </c>
      <c r="B12" s="58" t="s">
        <v>133</v>
      </c>
      <c r="C12" s="57" t="s">
        <v>134</v>
      </c>
      <c r="D12" s="57" t="s">
        <v>104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104</v>
      </c>
      <c r="P12" s="57" t="s">
        <v>104</v>
      </c>
      <c r="Q12" s="57"/>
      <c r="R12" s="57" t="s">
        <v>104</v>
      </c>
      <c r="S12" s="57"/>
      <c r="T12" s="57"/>
      <c r="U12" s="57">
        <v>4</v>
      </c>
      <c r="V12" s="58" t="s">
        <v>135</v>
      </c>
      <c r="W12" s="57" t="s">
        <v>136</v>
      </c>
      <c r="X12" s="58" t="s">
        <v>137</v>
      </c>
      <c r="Y12" s="57" t="s">
        <v>138</v>
      </c>
      <c r="Z12" s="58" t="s">
        <v>139</v>
      </c>
      <c r="AA12" s="57" t="s">
        <v>140</v>
      </c>
      <c r="AB12" s="58" t="s">
        <v>141</v>
      </c>
      <c r="AC12" s="57" t="s">
        <v>142</v>
      </c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105</v>
      </c>
      <c r="B13" s="58" t="s">
        <v>143</v>
      </c>
      <c r="C13" s="57" t="s">
        <v>144</v>
      </c>
      <c r="D13" s="57"/>
      <c r="E13" s="57"/>
      <c r="F13" s="57" t="s">
        <v>104</v>
      </c>
      <c r="G13" s="57"/>
      <c r="H13" s="57"/>
      <c r="I13" s="57" t="s">
        <v>104</v>
      </c>
      <c r="J13" s="57" t="s">
        <v>104</v>
      </c>
      <c r="K13" s="57" t="s">
        <v>104</v>
      </c>
      <c r="L13" s="57"/>
      <c r="M13" s="57" t="s">
        <v>104</v>
      </c>
      <c r="N13" s="57"/>
      <c r="O13" s="57"/>
      <c r="P13" s="57"/>
      <c r="Q13" s="57"/>
      <c r="R13" s="57"/>
      <c r="S13" s="57"/>
      <c r="T13" s="57"/>
      <c r="U13" s="57">
        <v>4</v>
      </c>
      <c r="V13" s="58" t="s">
        <v>125</v>
      </c>
      <c r="W13" s="57" t="s">
        <v>126</v>
      </c>
      <c r="X13" s="58" t="s">
        <v>123</v>
      </c>
      <c r="Y13" s="57" t="s">
        <v>124</v>
      </c>
      <c r="Z13" s="58" t="s">
        <v>145</v>
      </c>
      <c r="AA13" s="57" t="s">
        <v>146</v>
      </c>
      <c r="AB13" s="58" t="s">
        <v>129</v>
      </c>
      <c r="AC13" s="57" t="s">
        <v>130</v>
      </c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105</v>
      </c>
      <c r="B14" s="58" t="s">
        <v>147</v>
      </c>
      <c r="C14" s="57" t="s">
        <v>148</v>
      </c>
      <c r="D14" s="57"/>
      <c r="E14" s="57" t="s">
        <v>104</v>
      </c>
      <c r="F14" s="57" t="s">
        <v>104</v>
      </c>
      <c r="G14" s="57" t="s">
        <v>104</v>
      </c>
      <c r="H14" s="57"/>
      <c r="I14" s="57" t="s">
        <v>104</v>
      </c>
      <c r="J14" s="57" t="s">
        <v>104</v>
      </c>
      <c r="K14" s="57" t="s">
        <v>104</v>
      </c>
      <c r="L14" s="57"/>
      <c r="M14" s="57"/>
      <c r="N14" s="57" t="s">
        <v>104</v>
      </c>
      <c r="O14" s="57" t="s">
        <v>104</v>
      </c>
      <c r="P14" s="57" t="s">
        <v>104</v>
      </c>
      <c r="Q14" s="57" t="s">
        <v>104</v>
      </c>
      <c r="R14" s="57" t="s">
        <v>104</v>
      </c>
      <c r="S14" s="57"/>
      <c r="T14" s="57"/>
      <c r="U14" s="57">
        <v>2</v>
      </c>
      <c r="V14" s="58" t="s">
        <v>149</v>
      </c>
      <c r="W14" s="57" t="s">
        <v>150</v>
      </c>
      <c r="X14" s="58" t="s">
        <v>151</v>
      </c>
      <c r="Y14" s="57" t="s">
        <v>152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</sheetData>
  <sheetProtection/>
  <autoFilter ref="A6:CC14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30" width="9" style="81" customWidth="1"/>
    <col min="31" max="16384" width="9" style="80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8" t="s">
        <v>75</v>
      </c>
      <c r="B2" s="98" t="s">
        <v>37</v>
      </c>
      <c r="C2" s="110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5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6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D7">SUM(D8:D31)</f>
        <v>761</v>
      </c>
      <c r="E7" s="75">
        <f t="shared" si="0"/>
        <v>197</v>
      </c>
      <c r="F7" s="75">
        <f t="shared" si="0"/>
        <v>84</v>
      </c>
      <c r="G7" s="75">
        <f t="shared" si="0"/>
        <v>113</v>
      </c>
      <c r="H7" s="75">
        <f t="shared" si="0"/>
        <v>564</v>
      </c>
      <c r="I7" s="75">
        <f t="shared" si="0"/>
        <v>427</v>
      </c>
      <c r="J7" s="75">
        <f t="shared" si="0"/>
        <v>128</v>
      </c>
      <c r="K7" s="75">
        <f t="shared" si="0"/>
        <v>5</v>
      </c>
      <c r="L7" s="75">
        <f t="shared" si="0"/>
        <v>4</v>
      </c>
      <c r="M7" s="75">
        <f t="shared" si="0"/>
        <v>51</v>
      </c>
      <c r="N7" s="75">
        <f t="shared" si="0"/>
        <v>32</v>
      </c>
      <c r="O7" s="75">
        <f t="shared" si="0"/>
        <v>16</v>
      </c>
      <c r="P7" s="75">
        <f t="shared" si="0"/>
        <v>16</v>
      </c>
      <c r="Q7" s="75">
        <f t="shared" si="0"/>
        <v>19</v>
      </c>
      <c r="R7" s="75">
        <f t="shared" si="0"/>
        <v>0</v>
      </c>
      <c r="S7" s="75">
        <f t="shared" si="0"/>
        <v>14</v>
      </c>
      <c r="T7" s="75">
        <f t="shared" si="0"/>
        <v>5</v>
      </c>
      <c r="U7" s="75">
        <f t="shared" si="0"/>
        <v>0</v>
      </c>
      <c r="V7" s="75">
        <f t="shared" si="0"/>
        <v>812</v>
      </c>
      <c r="W7" s="75">
        <f t="shared" si="0"/>
        <v>229</v>
      </c>
      <c r="X7" s="75">
        <f t="shared" si="0"/>
        <v>100</v>
      </c>
      <c r="Y7" s="75">
        <f t="shared" si="0"/>
        <v>129</v>
      </c>
      <c r="Z7" s="75">
        <f t="shared" si="0"/>
        <v>583</v>
      </c>
      <c r="AA7" s="75">
        <f t="shared" si="0"/>
        <v>427</v>
      </c>
      <c r="AB7" s="75">
        <f t="shared" si="0"/>
        <v>142</v>
      </c>
      <c r="AC7" s="75">
        <f t="shared" si="0"/>
        <v>10</v>
      </c>
      <c r="AD7" s="75">
        <f t="shared" si="0"/>
        <v>4</v>
      </c>
    </row>
    <row r="8" spans="1:30" s="67" customFormat="1" ht="12" customHeight="1">
      <c r="A8" s="62" t="s">
        <v>105</v>
      </c>
      <c r="B8" s="63" t="s">
        <v>153</v>
      </c>
      <c r="C8" s="62" t="s">
        <v>154</v>
      </c>
      <c r="D8" s="64">
        <f aca="true" t="shared" si="1" ref="D8:D31">SUM(E8,+H8)</f>
        <v>225</v>
      </c>
      <c r="E8" s="64">
        <f aca="true" t="shared" si="2" ref="E8:E31">SUM(F8:G8)</f>
        <v>125</v>
      </c>
      <c r="F8" s="64">
        <v>26</v>
      </c>
      <c r="G8" s="64">
        <v>99</v>
      </c>
      <c r="H8" s="64">
        <f aca="true" t="shared" si="3" ref="H8:H31">SUM(I8:L8)</f>
        <v>100</v>
      </c>
      <c r="I8" s="64">
        <v>87</v>
      </c>
      <c r="J8" s="64">
        <v>13</v>
      </c>
      <c r="K8" s="64">
        <v>0</v>
      </c>
      <c r="L8" s="64">
        <v>0</v>
      </c>
      <c r="M8" s="64">
        <f aca="true" t="shared" si="4" ref="M8:M31">SUM(N8,+Q8)</f>
        <v>18</v>
      </c>
      <c r="N8" s="64">
        <f aca="true" t="shared" si="5" ref="N8:N31">SUM(O8:P8)</f>
        <v>14</v>
      </c>
      <c r="O8" s="64">
        <v>2</v>
      </c>
      <c r="P8" s="64">
        <v>12</v>
      </c>
      <c r="Q8" s="64">
        <f aca="true" t="shared" si="6" ref="Q8:Q31">SUM(R8:U8)</f>
        <v>4</v>
      </c>
      <c r="R8" s="64">
        <v>0</v>
      </c>
      <c r="S8" s="64">
        <v>4</v>
      </c>
      <c r="T8" s="64">
        <v>0</v>
      </c>
      <c r="U8" s="64">
        <v>0</v>
      </c>
      <c r="V8" s="64">
        <f aca="true" t="shared" si="7" ref="V8:V31">SUM(D8,+M8)</f>
        <v>243</v>
      </c>
      <c r="W8" s="64">
        <f aca="true" t="shared" si="8" ref="W8:W31">SUM(E8,+N8)</f>
        <v>139</v>
      </c>
      <c r="X8" s="64">
        <f aca="true" t="shared" si="9" ref="X8:X31">SUM(F8,+O8)</f>
        <v>28</v>
      </c>
      <c r="Y8" s="64">
        <f aca="true" t="shared" si="10" ref="Y8:Y31">SUM(G8,+P8)</f>
        <v>111</v>
      </c>
      <c r="Z8" s="64">
        <f aca="true" t="shared" si="11" ref="Z8:Z31">SUM(H8,+Q8)</f>
        <v>104</v>
      </c>
      <c r="AA8" s="64">
        <f aca="true" t="shared" si="12" ref="AA8:AA31">SUM(I8,+R8)</f>
        <v>87</v>
      </c>
      <c r="AB8" s="64">
        <f aca="true" t="shared" si="13" ref="AB8:AB31">SUM(J8,+S8)</f>
        <v>17</v>
      </c>
      <c r="AC8" s="64">
        <f aca="true" t="shared" si="14" ref="AC8:AC31">SUM(K8,+T8)</f>
        <v>0</v>
      </c>
      <c r="AD8" s="64">
        <f aca="true" t="shared" si="15" ref="AD8:AD31">SUM(L8,+U8)</f>
        <v>0</v>
      </c>
    </row>
    <row r="9" spans="1:30" s="67" customFormat="1" ht="12" customHeight="1">
      <c r="A9" s="62" t="s">
        <v>105</v>
      </c>
      <c r="B9" s="72" t="s">
        <v>155</v>
      </c>
      <c r="C9" s="62" t="s">
        <v>156</v>
      </c>
      <c r="D9" s="64">
        <f t="shared" si="1"/>
        <v>75</v>
      </c>
      <c r="E9" s="64">
        <f t="shared" si="2"/>
        <v>11</v>
      </c>
      <c r="F9" s="64">
        <v>9</v>
      </c>
      <c r="G9" s="64">
        <v>2</v>
      </c>
      <c r="H9" s="64">
        <f t="shared" si="3"/>
        <v>64</v>
      </c>
      <c r="I9" s="64">
        <v>35</v>
      </c>
      <c r="J9" s="64">
        <v>29</v>
      </c>
      <c r="K9" s="64">
        <v>0</v>
      </c>
      <c r="L9" s="64">
        <v>0</v>
      </c>
      <c r="M9" s="64">
        <f t="shared" si="4"/>
        <v>6</v>
      </c>
      <c r="N9" s="64">
        <f t="shared" si="5"/>
        <v>1</v>
      </c>
      <c r="O9" s="64">
        <v>1</v>
      </c>
      <c r="P9" s="64">
        <v>0</v>
      </c>
      <c r="Q9" s="64">
        <f t="shared" si="6"/>
        <v>5</v>
      </c>
      <c r="R9" s="64">
        <v>0</v>
      </c>
      <c r="S9" s="64">
        <v>0</v>
      </c>
      <c r="T9" s="64">
        <v>5</v>
      </c>
      <c r="U9" s="64">
        <v>0</v>
      </c>
      <c r="V9" s="64">
        <f t="shared" si="7"/>
        <v>81</v>
      </c>
      <c r="W9" s="64">
        <f t="shared" si="8"/>
        <v>12</v>
      </c>
      <c r="X9" s="64">
        <f t="shared" si="9"/>
        <v>10</v>
      </c>
      <c r="Y9" s="64">
        <f t="shared" si="10"/>
        <v>2</v>
      </c>
      <c r="Z9" s="64">
        <f t="shared" si="11"/>
        <v>69</v>
      </c>
      <c r="AA9" s="64">
        <f t="shared" si="12"/>
        <v>35</v>
      </c>
      <c r="AB9" s="64">
        <f t="shared" si="13"/>
        <v>29</v>
      </c>
      <c r="AC9" s="64">
        <f t="shared" si="14"/>
        <v>5</v>
      </c>
      <c r="AD9" s="64">
        <f t="shared" si="15"/>
        <v>0</v>
      </c>
    </row>
    <row r="10" spans="1:30" s="67" customFormat="1" ht="12" customHeight="1">
      <c r="A10" s="62" t="s">
        <v>105</v>
      </c>
      <c r="B10" s="72" t="s">
        <v>135</v>
      </c>
      <c r="C10" s="62" t="s">
        <v>136</v>
      </c>
      <c r="D10" s="64">
        <f t="shared" si="1"/>
        <v>39</v>
      </c>
      <c r="E10" s="64">
        <f t="shared" si="2"/>
        <v>5</v>
      </c>
      <c r="F10" s="64">
        <v>5</v>
      </c>
      <c r="G10" s="64">
        <v>0</v>
      </c>
      <c r="H10" s="64">
        <f t="shared" si="3"/>
        <v>34</v>
      </c>
      <c r="I10" s="64">
        <v>33</v>
      </c>
      <c r="J10" s="64">
        <v>0</v>
      </c>
      <c r="K10" s="64">
        <v>1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39</v>
      </c>
      <c r="W10" s="64">
        <f t="shared" si="8"/>
        <v>5</v>
      </c>
      <c r="X10" s="64">
        <f t="shared" si="9"/>
        <v>5</v>
      </c>
      <c r="Y10" s="64">
        <f t="shared" si="10"/>
        <v>0</v>
      </c>
      <c r="Z10" s="64">
        <f t="shared" si="11"/>
        <v>34</v>
      </c>
      <c r="AA10" s="64">
        <f t="shared" si="12"/>
        <v>33</v>
      </c>
      <c r="AB10" s="64">
        <f t="shared" si="13"/>
        <v>0</v>
      </c>
      <c r="AC10" s="64">
        <f t="shared" si="14"/>
        <v>1</v>
      </c>
      <c r="AD10" s="64">
        <f t="shared" si="15"/>
        <v>0</v>
      </c>
    </row>
    <row r="11" spans="1:30" s="67" customFormat="1" ht="12" customHeight="1">
      <c r="A11" s="62" t="s">
        <v>105</v>
      </c>
      <c r="B11" s="72" t="s">
        <v>157</v>
      </c>
      <c r="C11" s="62" t="s">
        <v>158</v>
      </c>
      <c r="D11" s="64">
        <f t="shared" si="1"/>
        <v>206</v>
      </c>
      <c r="E11" s="64">
        <f t="shared" si="2"/>
        <v>29</v>
      </c>
      <c r="F11" s="64">
        <v>18</v>
      </c>
      <c r="G11" s="64">
        <v>11</v>
      </c>
      <c r="H11" s="64">
        <f t="shared" si="3"/>
        <v>177</v>
      </c>
      <c r="I11" s="64">
        <v>141</v>
      </c>
      <c r="J11" s="64">
        <v>32</v>
      </c>
      <c r="K11" s="64">
        <v>0</v>
      </c>
      <c r="L11" s="64">
        <v>4</v>
      </c>
      <c r="M11" s="64">
        <f t="shared" si="4"/>
        <v>6</v>
      </c>
      <c r="N11" s="64">
        <f t="shared" si="5"/>
        <v>6</v>
      </c>
      <c r="O11" s="64">
        <v>3</v>
      </c>
      <c r="P11" s="64">
        <v>3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212</v>
      </c>
      <c r="W11" s="64">
        <f t="shared" si="8"/>
        <v>35</v>
      </c>
      <c r="X11" s="64">
        <f t="shared" si="9"/>
        <v>21</v>
      </c>
      <c r="Y11" s="64">
        <f t="shared" si="10"/>
        <v>14</v>
      </c>
      <c r="Z11" s="64">
        <f t="shared" si="11"/>
        <v>177</v>
      </c>
      <c r="AA11" s="64">
        <f t="shared" si="12"/>
        <v>141</v>
      </c>
      <c r="AB11" s="64">
        <f t="shared" si="13"/>
        <v>32</v>
      </c>
      <c r="AC11" s="64">
        <f t="shared" si="14"/>
        <v>0</v>
      </c>
      <c r="AD11" s="64">
        <f t="shared" si="15"/>
        <v>4</v>
      </c>
    </row>
    <row r="12" spans="1:30" s="67" customFormat="1" ht="12" customHeight="1">
      <c r="A12" s="68" t="s">
        <v>105</v>
      </c>
      <c r="B12" s="69" t="s">
        <v>125</v>
      </c>
      <c r="C12" s="62" t="s">
        <v>126</v>
      </c>
      <c r="D12" s="70">
        <f t="shared" si="1"/>
        <v>43</v>
      </c>
      <c r="E12" s="70">
        <f t="shared" si="2"/>
        <v>3</v>
      </c>
      <c r="F12" s="70">
        <v>3</v>
      </c>
      <c r="G12" s="70">
        <v>0</v>
      </c>
      <c r="H12" s="70">
        <f t="shared" si="3"/>
        <v>40</v>
      </c>
      <c r="I12" s="70">
        <v>33</v>
      </c>
      <c r="J12" s="70">
        <v>5</v>
      </c>
      <c r="K12" s="70">
        <v>2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43</v>
      </c>
      <c r="W12" s="70">
        <f t="shared" si="8"/>
        <v>3</v>
      </c>
      <c r="X12" s="70">
        <f t="shared" si="9"/>
        <v>3</v>
      </c>
      <c r="Y12" s="70">
        <f t="shared" si="10"/>
        <v>0</v>
      </c>
      <c r="Z12" s="70">
        <f t="shared" si="11"/>
        <v>40</v>
      </c>
      <c r="AA12" s="70">
        <f t="shared" si="12"/>
        <v>33</v>
      </c>
      <c r="AB12" s="70">
        <f t="shared" si="13"/>
        <v>5</v>
      </c>
      <c r="AC12" s="70">
        <f t="shared" si="14"/>
        <v>2</v>
      </c>
      <c r="AD12" s="70">
        <f t="shared" si="15"/>
        <v>0</v>
      </c>
    </row>
    <row r="13" spans="1:30" s="67" customFormat="1" ht="12" customHeight="1">
      <c r="A13" s="68" t="s">
        <v>105</v>
      </c>
      <c r="B13" s="69" t="s">
        <v>123</v>
      </c>
      <c r="C13" s="62" t="s">
        <v>124</v>
      </c>
      <c r="D13" s="70">
        <f t="shared" si="1"/>
        <v>15</v>
      </c>
      <c r="E13" s="70">
        <f t="shared" si="2"/>
        <v>2</v>
      </c>
      <c r="F13" s="70">
        <v>2</v>
      </c>
      <c r="G13" s="70">
        <v>0</v>
      </c>
      <c r="H13" s="70">
        <f t="shared" si="3"/>
        <v>13</v>
      </c>
      <c r="I13" s="70">
        <v>13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15</v>
      </c>
      <c r="W13" s="70">
        <f t="shared" si="8"/>
        <v>2</v>
      </c>
      <c r="X13" s="70">
        <f t="shared" si="9"/>
        <v>2</v>
      </c>
      <c r="Y13" s="70">
        <f t="shared" si="10"/>
        <v>0</v>
      </c>
      <c r="Z13" s="70">
        <f t="shared" si="11"/>
        <v>13</v>
      </c>
      <c r="AA13" s="70">
        <f t="shared" si="12"/>
        <v>13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105</v>
      </c>
      <c r="B14" s="69" t="s">
        <v>109</v>
      </c>
      <c r="C14" s="62" t="s">
        <v>110</v>
      </c>
      <c r="D14" s="70">
        <f t="shared" si="1"/>
        <v>1</v>
      </c>
      <c r="E14" s="70">
        <f t="shared" si="2"/>
        <v>1</v>
      </c>
      <c r="F14" s="70">
        <v>1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1</v>
      </c>
      <c r="N14" s="70">
        <f t="shared" si="5"/>
        <v>1</v>
      </c>
      <c r="O14" s="70">
        <v>1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2</v>
      </c>
      <c r="W14" s="70">
        <f t="shared" si="8"/>
        <v>2</v>
      </c>
      <c r="X14" s="70">
        <f t="shared" si="9"/>
        <v>2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105</v>
      </c>
      <c r="B15" s="69" t="s">
        <v>149</v>
      </c>
      <c r="C15" s="62" t="s">
        <v>150</v>
      </c>
      <c r="D15" s="70">
        <f t="shared" si="1"/>
        <v>21</v>
      </c>
      <c r="E15" s="70">
        <f t="shared" si="2"/>
        <v>2</v>
      </c>
      <c r="F15" s="70">
        <v>2</v>
      </c>
      <c r="G15" s="70">
        <v>0</v>
      </c>
      <c r="H15" s="70">
        <f t="shared" si="3"/>
        <v>19</v>
      </c>
      <c r="I15" s="70">
        <v>19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21</v>
      </c>
      <c r="W15" s="70">
        <f t="shared" si="8"/>
        <v>2</v>
      </c>
      <c r="X15" s="70">
        <f t="shared" si="9"/>
        <v>2</v>
      </c>
      <c r="Y15" s="70">
        <f t="shared" si="10"/>
        <v>0</v>
      </c>
      <c r="Z15" s="70">
        <f t="shared" si="11"/>
        <v>19</v>
      </c>
      <c r="AA15" s="70">
        <f t="shared" si="12"/>
        <v>19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105</v>
      </c>
      <c r="B16" s="69" t="s">
        <v>137</v>
      </c>
      <c r="C16" s="62" t="s">
        <v>138</v>
      </c>
      <c r="D16" s="70">
        <f t="shared" si="1"/>
        <v>2</v>
      </c>
      <c r="E16" s="70">
        <f t="shared" si="2"/>
        <v>1</v>
      </c>
      <c r="F16" s="70">
        <v>1</v>
      </c>
      <c r="G16" s="70">
        <v>0</v>
      </c>
      <c r="H16" s="70">
        <f t="shared" si="3"/>
        <v>1</v>
      </c>
      <c r="I16" s="70">
        <v>1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2</v>
      </c>
      <c r="W16" s="70">
        <f t="shared" si="8"/>
        <v>1</v>
      </c>
      <c r="X16" s="70">
        <f t="shared" si="9"/>
        <v>1</v>
      </c>
      <c r="Y16" s="70">
        <f t="shared" si="10"/>
        <v>0</v>
      </c>
      <c r="Z16" s="70">
        <f t="shared" si="11"/>
        <v>1</v>
      </c>
      <c r="AA16" s="70">
        <f t="shared" si="12"/>
        <v>1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105</v>
      </c>
      <c r="B17" s="69" t="s">
        <v>139</v>
      </c>
      <c r="C17" s="62" t="s">
        <v>140</v>
      </c>
      <c r="D17" s="70">
        <f t="shared" si="1"/>
        <v>1</v>
      </c>
      <c r="E17" s="70">
        <f t="shared" si="2"/>
        <v>1</v>
      </c>
      <c r="F17" s="70">
        <v>1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</v>
      </c>
      <c r="W17" s="70">
        <f t="shared" si="8"/>
        <v>1</v>
      </c>
      <c r="X17" s="70">
        <f t="shared" si="9"/>
        <v>1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105</v>
      </c>
      <c r="B18" s="69" t="s">
        <v>141</v>
      </c>
      <c r="C18" s="62" t="s">
        <v>142</v>
      </c>
      <c r="D18" s="70">
        <f t="shared" si="1"/>
        <v>1</v>
      </c>
      <c r="E18" s="70">
        <f t="shared" si="2"/>
        <v>0</v>
      </c>
      <c r="F18" s="70">
        <v>0</v>
      </c>
      <c r="G18" s="70">
        <v>0</v>
      </c>
      <c r="H18" s="70">
        <f t="shared" si="3"/>
        <v>1</v>
      </c>
      <c r="I18" s="70">
        <v>1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</v>
      </c>
      <c r="W18" s="70">
        <f t="shared" si="8"/>
        <v>0</v>
      </c>
      <c r="X18" s="70">
        <f t="shared" si="9"/>
        <v>0</v>
      </c>
      <c r="Y18" s="70">
        <f t="shared" si="10"/>
        <v>0</v>
      </c>
      <c r="Z18" s="70">
        <f t="shared" si="11"/>
        <v>1</v>
      </c>
      <c r="AA18" s="70">
        <f t="shared" si="12"/>
        <v>1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105</v>
      </c>
      <c r="B19" s="69" t="s">
        <v>159</v>
      </c>
      <c r="C19" s="62" t="s">
        <v>160</v>
      </c>
      <c r="D19" s="70">
        <f t="shared" si="1"/>
        <v>21</v>
      </c>
      <c r="E19" s="70">
        <f t="shared" si="2"/>
        <v>4</v>
      </c>
      <c r="F19" s="70">
        <v>3</v>
      </c>
      <c r="G19" s="70">
        <v>1</v>
      </c>
      <c r="H19" s="70">
        <f t="shared" si="3"/>
        <v>17</v>
      </c>
      <c r="I19" s="70">
        <v>0</v>
      </c>
      <c r="J19" s="70">
        <v>16</v>
      </c>
      <c r="K19" s="70">
        <v>1</v>
      </c>
      <c r="L19" s="70">
        <v>0</v>
      </c>
      <c r="M19" s="70">
        <f t="shared" si="4"/>
        <v>3</v>
      </c>
      <c r="N19" s="70">
        <f t="shared" si="5"/>
        <v>3</v>
      </c>
      <c r="O19" s="70">
        <v>3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24</v>
      </c>
      <c r="W19" s="70">
        <f t="shared" si="8"/>
        <v>7</v>
      </c>
      <c r="X19" s="70">
        <f t="shared" si="9"/>
        <v>6</v>
      </c>
      <c r="Y19" s="70">
        <f t="shared" si="10"/>
        <v>1</v>
      </c>
      <c r="Z19" s="70">
        <f t="shared" si="11"/>
        <v>17</v>
      </c>
      <c r="AA19" s="70">
        <f t="shared" si="12"/>
        <v>0</v>
      </c>
      <c r="AB19" s="70">
        <f t="shared" si="13"/>
        <v>16</v>
      </c>
      <c r="AC19" s="70">
        <f t="shared" si="14"/>
        <v>1</v>
      </c>
      <c r="AD19" s="70">
        <f t="shared" si="15"/>
        <v>0</v>
      </c>
    </row>
    <row r="20" spans="1:30" s="67" customFormat="1" ht="12" customHeight="1">
      <c r="A20" s="68" t="s">
        <v>105</v>
      </c>
      <c r="B20" s="69" t="s">
        <v>127</v>
      </c>
      <c r="C20" s="62" t="s">
        <v>128</v>
      </c>
      <c r="D20" s="70">
        <f t="shared" si="1"/>
        <v>11</v>
      </c>
      <c r="E20" s="70">
        <f t="shared" si="2"/>
        <v>2</v>
      </c>
      <c r="F20" s="70">
        <v>2</v>
      </c>
      <c r="G20" s="70">
        <v>0</v>
      </c>
      <c r="H20" s="70">
        <f t="shared" si="3"/>
        <v>9</v>
      </c>
      <c r="I20" s="70">
        <v>6</v>
      </c>
      <c r="J20" s="70">
        <v>2</v>
      </c>
      <c r="K20" s="70">
        <v>1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11</v>
      </c>
      <c r="W20" s="70">
        <f t="shared" si="8"/>
        <v>2</v>
      </c>
      <c r="X20" s="70">
        <f t="shared" si="9"/>
        <v>2</v>
      </c>
      <c r="Y20" s="70">
        <f t="shared" si="10"/>
        <v>0</v>
      </c>
      <c r="Z20" s="70">
        <f t="shared" si="11"/>
        <v>9</v>
      </c>
      <c r="AA20" s="70">
        <f t="shared" si="12"/>
        <v>6</v>
      </c>
      <c r="AB20" s="70">
        <f t="shared" si="13"/>
        <v>2</v>
      </c>
      <c r="AC20" s="70">
        <f t="shared" si="14"/>
        <v>1</v>
      </c>
      <c r="AD20" s="70">
        <f t="shared" si="15"/>
        <v>0</v>
      </c>
    </row>
    <row r="21" spans="1:30" s="67" customFormat="1" ht="12" customHeight="1">
      <c r="A21" s="68" t="s">
        <v>105</v>
      </c>
      <c r="B21" s="69" t="s">
        <v>161</v>
      </c>
      <c r="C21" s="62" t="s">
        <v>162</v>
      </c>
      <c r="D21" s="70">
        <f t="shared" si="1"/>
        <v>16</v>
      </c>
      <c r="E21" s="70">
        <f t="shared" si="2"/>
        <v>1</v>
      </c>
      <c r="F21" s="70">
        <v>1</v>
      </c>
      <c r="G21" s="70">
        <v>0</v>
      </c>
      <c r="H21" s="70">
        <f t="shared" si="3"/>
        <v>15</v>
      </c>
      <c r="I21" s="70">
        <v>12</v>
      </c>
      <c r="J21" s="70">
        <v>3</v>
      </c>
      <c r="K21" s="70">
        <v>0</v>
      </c>
      <c r="L21" s="70">
        <v>0</v>
      </c>
      <c r="M21" s="70">
        <f t="shared" si="4"/>
        <v>3</v>
      </c>
      <c r="N21" s="70">
        <f t="shared" si="5"/>
        <v>1</v>
      </c>
      <c r="O21" s="70">
        <v>1</v>
      </c>
      <c r="P21" s="70">
        <v>0</v>
      </c>
      <c r="Q21" s="70">
        <f t="shared" si="6"/>
        <v>2</v>
      </c>
      <c r="R21" s="70">
        <v>0</v>
      </c>
      <c r="S21" s="70">
        <v>2</v>
      </c>
      <c r="T21" s="70">
        <v>0</v>
      </c>
      <c r="U21" s="70">
        <v>0</v>
      </c>
      <c r="V21" s="70">
        <f t="shared" si="7"/>
        <v>19</v>
      </c>
      <c r="W21" s="70">
        <f t="shared" si="8"/>
        <v>2</v>
      </c>
      <c r="X21" s="70">
        <f t="shared" si="9"/>
        <v>2</v>
      </c>
      <c r="Y21" s="70">
        <f t="shared" si="10"/>
        <v>0</v>
      </c>
      <c r="Z21" s="70">
        <f t="shared" si="11"/>
        <v>17</v>
      </c>
      <c r="AA21" s="70">
        <f t="shared" si="12"/>
        <v>12</v>
      </c>
      <c r="AB21" s="70">
        <f t="shared" si="13"/>
        <v>5</v>
      </c>
      <c r="AC21" s="70">
        <f t="shared" si="14"/>
        <v>0</v>
      </c>
      <c r="AD21" s="70">
        <f t="shared" si="15"/>
        <v>0</v>
      </c>
    </row>
    <row r="22" spans="1:30" s="67" customFormat="1" ht="12" customHeight="1">
      <c r="A22" s="68" t="s">
        <v>105</v>
      </c>
      <c r="B22" s="69" t="s">
        <v>117</v>
      </c>
      <c r="C22" s="62" t="s">
        <v>118</v>
      </c>
      <c r="D22" s="70">
        <f t="shared" si="1"/>
        <v>0</v>
      </c>
      <c r="E22" s="70">
        <f t="shared" si="2"/>
        <v>0</v>
      </c>
      <c r="F22" s="70">
        <v>0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0</v>
      </c>
      <c r="W22" s="70">
        <f t="shared" si="8"/>
        <v>0</v>
      </c>
      <c r="X22" s="70">
        <f t="shared" si="9"/>
        <v>0</v>
      </c>
      <c r="Y22" s="70">
        <f t="shared" si="10"/>
        <v>0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7" customFormat="1" ht="12" customHeight="1">
      <c r="A23" s="68" t="s">
        <v>105</v>
      </c>
      <c r="B23" s="69" t="s">
        <v>115</v>
      </c>
      <c r="C23" s="62" t="s">
        <v>116</v>
      </c>
      <c r="D23" s="70">
        <f t="shared" si="1"/>
        <v>0</v>
      </c>
      <c r="E23" s="70">
        <f t="shared" si="2"/>
        <v>0</v>
      </c>
      <c r="F23" s="70">
        <v>0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0</v>
      </c>
      <c r="W23" s="70">
        <f t="shared" si="8"/>
        <v>0</v>
      </c>
      <c r="X23" s="70">
        <f t="shared" si="9"/>
        <v>0</v>
      </c>
      <c r="Y23" s="70">
        <f t="shared" si="10"/>
        <v>0</v>
      </c>
      <c r="Z23" s="70">
        <f t="shared" si="11"/>
        <v>0</v>
      </c>
      <c r="AA23" s="70">
        <f t="shared" si="12"/>
        <v>0</v>
      </c>
      <c r="AB23" s="70">
        <f t="shared" si="13"/>
        <v>0</v>
      </c>
      <c r="AC23" s="70">
        <f t="shared" si="14"/>
        <v>0</v>
      </c>
      <c r="AD23" s="70">
        <f t="shared" si="15"/>
        <v>0</v>
      </c>
    </row>
    <row r="24" spans="1:30" s="67" customFormat="1" ht="12" customHeight="1">
      <c r="A24" s="68" t="s">
        <v>105</v>
      </c>
      <c r="B24" s="69" t="s">
        <v>119</v>
      </c>
      <c r="C24" s="62" t="s">
        <v>120</v>
      </c>
      <c r="D24" s="70">
        <f t="shared" si="1"/>
        <v>1</v>
      </c>
      <c r="E24" s="70">
        <f t="shared" si="2"/>
        <v>1</v>
      </c>
      <c r="F24" s="70">
        <v>1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1</v>
      </c>
      <c r="N24" s="70">
        <f t="shared" si="5"/>
        <v>1</v>
      </c>
      <c r="O24" s="70">
        <v>1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2</v>
      </c>
      <c r="W24" s="70">
        <f t="shared" si="8"/>
        <v>2</v>
      </c>
      <c r="X24" s="70">
        <f t="shared" si="9"/>
        <v>2</v>
      </c>
      <c r="Y24" s="70">
        <f t="shared" si="10"/>
        <v>0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7" customFormat="1" ht="12" customHeight="1">
      <c r="A25" s="68" t="s">
        <v>105</v>
      </c>
      <c r="B25" s="69" t="s">
        <v>163</v>
      </c>
      <c r="C25" s="62" t="s">
        <v>164</v>
      </c>
      <c r="D25" s="70">
        <f t="shared" si="1"/>
        <v>10</v>
      </c>
      <c r="E25" s="70">
        <f t="shared" si="2"/>
        <v>1</v>
      </c>
      <c r="F25" s="70">
        <v>1</v>
      </c>
      <c r="G25" s="70">
        <v>0</v>
      </c>
      <c r="H25" s="70">
        <f t="shared" si="3"/>
        <v>9</v>
      </c>
      <c r="I25" s="70">
        <v>0</v>
      </c>
      <c r="J25" s="70">
        <v>9</v>
      </c>
      <c r="K25" s="70">
        <v>0</v>
      </c>
      <c r="L25" s="70">
        <v>0</v>
      </c>
      <c r="M25" s="70">
        <f t="shared" si="4"/>
        <v>4</v>
      </c>
      <c r="N25" s="70">
        <f t="shared" si="5"/>
        <v>1</v>
      </c>
      <c r="O25" s="70">
        <v>1</v>
      </c>
      <c r="P25" s="70">
        <v>0</v>
      </c>
      <c r="Q25" s="70">
        <f t="shared" si="6"/>
        <v>3</v>
      </c>
      <c r="R25" s="70">
        <v>0</v>
      </c>
      <c r="S25" s="70">
        <v>3</v>
      </c>
      <c r="T25" s="70">
        <v>0</v>
      </c>
      <c r="U25" s="70">
        <v>0</v>
      </c>
      <c r="V25" s="70">
        <f t="shared" si="7"/>
        <v>14</v>
      </c>
      <c r="W25" s="70">
        <f t="shared" si="8"/>
        <v>2</v>
      </c>
      <c r="X25" s="70">
        <f t="shared" si="9"/>
        <v>2</v>
      </c>
      <c r="Y25" s="70">
        <f t="shared" si="10"/>
        <v>0</v>
      </c>
      <c r="Z25" s="70">
        <f t="shared" si="11"/>
        <v>12</v>
      </c>
      <c r="AA25" s="70">
        <f t="shared" si="12"/>
        <v>0</v>
      </c>
      <c r="AB25" s="70">
        <f t="shared" si="13"/>
        <v>12</v>
      </c>
      <c r="AC25" s="70">
        <f t="shared" si="14"/>
        <v>0</v>
      </c>
      <c r="AD25" s="70">
        <f t="shared" si="15"/>
        <v>0</v>
      </c>
    </row>
    <row r="26" spans="1:30" s="67" customFormat="1" ht="12" customHeight="1">
      <c r="A26" s="68" t="s">
        <v>105</v>
      </c>
      <c r="B26" s="69" t="s">
        <v>165</v>
      </c>
      <c r="C26" s="62" t="s">
        <v>166</v>
      </c>
      <c r="D26" s="70">
        <f t="shared" si="1"/>
        <v>25</v>
      </c>
      <c r="E26" s="70">
        <f t="shared" si="2"/>
        <v>3</v>
      </c>
      <c r="F26" s="70">
        <v>3</v>
      </c>
      <c r="G26" s="70">
        <v>0</v>
      </c>
      <c r="H26" s="70">
        <f t="shared" si="3"/>
        <v>22</v>
      </c>
      <c r="I26" s="70">
        <v>12</v>
      </c>
      <c r="J26" s="70">
        <v>10</v>
      </c>
      <c r="K26" s="70">
        <v>0</v>
      </c>
      <c r="L26" s="70">
        <v>0</v>
      </c>
      <c r="M26" s="70">
        <f t="shared" si="4"/>
        <v>4</v>
      </c>
      <c r="N26" s="70">
        <f t="shared" si="5"/>
        <v>2</v>
      </c>
      <c r="O26" s="70">
        <v>1</v>
      </c>
      <c r="P26" s="70">
        <v>1</v>
      </c>
      <c r="Q26" s="70">
        <f t="shared" si="6"/>
        <v>2</v>
      </c>
      <c r="R26" s="70">
        <v>0</v>
      </c>
      <c r="S26" s="70">
        <v>2</v>
      </c>
      <c r="T26" s="70">
        <v>0</v>
      </c>
      <c r="U26" s="70">
        <v>0</v>
      </c>
      <c r="V26" s="70">
        <f t="shared" si="7"/>
        <v>29</v>
      </c>
      <c r="W26" s="70">
        <f t="shared" si="8"/>
        <v>5</v>
      </c>
      <c r="X26" s="70">
        <f t="shared" si="9"/>
        <v>4</v>
      </c>
      <c r="Y26" s="70">
        <f t="shared" si="10"/>
        <v>1</v>
      </c>
      <c r="Z26" s="70">
        <f t="shared" si="11"/>
        <v>24</v>
      </c>
      <c r="AA26" s="70">
        <f t="shared" si="12"/>
        <v>12</v>
      </c>
      <c r="AB26" s="70">
        <f t="shared" si="13"/>
        <v>12</v>
      </c>
      <c r="AC26" s="70">
        <f t="shared" si="14"/>
        <v>0</v>
      </c>
      <c r="AD26" s="70">
        <f t="shared" si="15"/>
        <v>0</v>
      </c>
    </row>
    <row r="27" spans="1:30" s="67" customFormat="1" ht="12" customHeight="1">
      <c r="A27" s="68" t="s">
        <v>105</v>
      </c>
      <c r="B27" s="69" t="s">
        <v>167</v>
      </c>
      <c r="C27" s="62" t="s">
        <v>168</v>
      </c>
      <c r="D27" s="70">
        <f t="shared" si="1"/>
        <v>32</v>
      </c>
      <c r="E27" s="70">
        <f t="shared" si="2"/>
        <v>3</v>
      </c>
      <c r="F27" s="70">
        <v>3</v>
      </c>
      <c r="G27" s="70">
        <v>0</v>
      </c>
      <c r="H27" s="70">
        <f t="shared" si="3"/>
        <v>29</v>
      </c>
      <c r="I27" s="70">
        <v>20</v>
      </c>
      <c r="J27" s="70">
        <v>9</v>
      </c>
      <c r="K27" s="70">
        <v>0</v>
      </c>
      <c r="L27" s="70">
        <v>0</v>
      </c>
      <c r="M27" s="70">
        <f t="shared" si="4"/>
        <v>0</v>
      </c>
      <c r="N27" s="70">
        <f t="shared" si="5"/>
        <v>0</v>
      </c>
      <c r="O27" s="70">
        <v>0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32</v>
      </c>
      <c r="W27" s="70">
        <f t="shared" si="8"/>
        <v>3</v>
      </c>
      <c r="X27" s="70">
        <f t="shared" si="9"/>
        <v>3</v>
      </c>
      <c r="Y27" s="70">
        <f t="shared" si="10"/>
        <v>0</v>
      </c>
      <c r="Z27" s="70">
        <f t="shared" si="11"/>
        <v>29</v>
      </c>
      <c r="AA27" s="70">
        <f t="shared" si="12"/>
        <v>20</v>
      </c>
      <c r="AB27" s="70">
        <f t="shared" si="13"/>
        <v>9</v>
      </c>
      <c r="AC27" s="70">
        <f t="shared" si="14"/>
        <v>0</v>
      </c>
      <c r="AD27" s="70">
        <f t="shared" si="15"/>
        <v>0</v>
      </c>
    </row>
    <row r="28" spans="1:30" s="67" customFormat="1" ht="12" customHeight="1">
      <c r="A28" s="68" t="s">
        <v>105</v>
      </c>
      <c r="B28" s="69" t="s">
        <v>145</v>
      </c>
      <c r="C28" s="62" t="s">
        <v>146</v>
      </c>
      <c r="D28" s="70">
        <f t="shared" si="1"/>
        <v>1</v>
      </c>
      <c r="E28" s="70">
        <f t="shared" si="2"/>
        <v>0</v>
      </c>
      <c r="F28" s="70">
        <v>0</v>
      </c>
      <c r="G28" s="70">
        <v>0</v>
      </c>
      <c r="H28" s="70">
        <f t="shared" si="3"/>
        <v>1</v>
      </c>
      <c r="I28" s="70">
        <v>1</v>
      </c>
      <c r="J28" s="70">
        <v>0</v>
      </c>
      <c r="K28" s="70">
        <v>0</v>
      </c>
      <c r="L28" s="70">
        <v>0</v>
      </c>
      <c r="M28" s="70">
        <f t="shared" si="4"/>
        <v>4</v>
      </c>
      <c r="N28" s="70">
        <f t="shared" si="5"/>
        <v>1</v>
      </c>
      <c r="O28" s="70">
        <v>1</v>
      </c>
      <c r="P28" s="70">
        <v>0</v>
      </c>
      <c r="Q28" s="70">
        <f t="shared" si="6"/>
        <v>3</v>
      </c>
      <c r="R28" s="70">
        <v>0</v>
      </c>
      <c r="S28" s="70">
        <v>3</v>
      </c>
      <c r="T28" s="70">
        <v>0</v>
      </c>
      <c r="U28" s="70">
        <v>0</v>
      </c>
      <c r="V28" s="70">
        <f t="shared" si="7"/>
        <v>5</v>
      </c>
      <c r="W28" s="70">
        <f t="shared" si="8"/>
        <v>1</v>
      </c>
      <c r="X28" s="70">
        <f t="shared" si="9"/>
        <v>1</v>
      </c>
      <c r="Y28" s="70">
        <f t="shared" si="10"/>
        <v>0</v>
      </c>
      <c r="Z28" s="70">
        <f t="shared" si="11"/>
        <v>4</v>
      </c>
      <c r="AA28" s="70">
        <f t="shared" si="12"/>
        <v>1</v>
      </c>
      <c r="AB28" s="70">
        <f t="shared" si="13"/>
        <v>3</v>
      </c>
      <c r="AC28" s="70">
        <f t="shared" si="14"/>
        <v>0</v>
      </c>
      <c r="AD28" s="70">
        <f t="shared" si="15"/>
        <v>0</v>
      </c>
    </row>
    <row r="29" spans="1:30" s="67" customFormat="1" ht="12" customHeight="1">
      <c r="A29" s="68" t="s">
        <v>105</v>
      </c>
      <c r="B29" s="69" t="s">
        <v>129</v>
      </c>
      <c r="C29" s="62" t="s">
        <v>130</v>
      </c>
      <c r="D29" s="70">
        <f t="shared" si="1"/>
        <v>6</v>
      </c>
      <c r="E29" s="70">
        <f t="shared" si="2"/>
        <v>1</v>
      </c>
      <c r="F29" s="70">
        <v>1</v>
      </c>
      <c r="G29" s="70">
        <v>0</v>
      </c>
      <c r="H29" s="70">
        <f t="shared" si="3"/>
        <v>5</v>
      </c>
      <c r="I29" s="70">
        <v>5</v>
      </c>
      <c r="J29" s="70">
        <v>0</v>
      </c>
      <c r="K29" s="70">
        <v>0</v>
      </c>
      <c r="L29" s="70">
        <v>0</v>
      </c>
      <c r="M29" s="70">
        <f t="shared" si="4"/>
        <v>1</v>
      </c>
      <c r="N29" s="70">
        <f t="shared" si="5"/>
        <v>1</v>
      </c>
      <c r="O29" s="70">
        <v>1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7</v>
      </c>
      <c r="W29" s="70">
        <f t="shared" si="8"/>
        <v>2</v>
      </c>
      <c r="X29" s="70">
        <f t="shared" si="9"/>
        <v>2</v>
      </c>
      <c r="Y29" s="70">
        <f t="shared" si="10"/>
        <v>0</v>
      </c>
      <c r="Z29" s="70">
        <f t="shared" si="11"/>
        <v>5</v>
      </c>
      <c r="AA29" s="70">
        <f t="shared" si="12"/>
        <v>5</v>
      </c>
      <c r="AB29" s="70">
        <f t="shared" si="13"/>
        <v>0</v>
      </c>
      <c r="AC29" s="70">
        <f t="shared" si="14"/>
        <v>0</v>
      </c>
      <c r="AD29" s="70">
        <f t="shared" si="15"/>
        <v>0</v>
      </c>
    </row>
    <row r="30" spans="1:30" s="67" customFormat="1" ht="12" customHeight="1">
      <c r="A30" s="68" t="s">
        <v>105</v>
      </c>
      <c r="B30" s="69" t="s">
        <v>111</v>
      </c>
      <c r="C30" s="62" t="s">
        <v>112</v>
      </c>
      <c r="D30" s="70">
        <f t="shared" si="1"/>
        <v>2</v>
      </c>
      <c r="E30" s="70">
        <f t="shared" si="2"/>
        <v>1</v>
      </c>
      <c r="F30" s="70">
        <v>1</v>
      </c>
      <c r="G30" s="70">
        <v>0</v>
      </c>
      <c r="H30" s="70">
        <f t="shared" si="3"/>
        <v>1</v>
      </c>
      <c r="I30" s="70">
        <v>1</v>
      </c>
      <c r="J30" s="70">
        <v>0</v>
      </c>
      <c r="K30" s="70">
        <v>0</v>
      </c>
      <c r="L30" s="70">
        <v>0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2</v>
      </c>
      <c r="W30" s="70">
        <f t="shared" si="8"/>
        <v>1</v>
      </c>
      <c r="X30" s="70">
        <f t="shared" si="9"/>
        <v>1</v>
      </c>
      <c r="Y30" s="70">
        <f t="shared" si="10"/>
        <v>0</v>
      </c>
      <c r="Z30" s="70">
        <f t="shared" si="11"/>
        <v>1</v>
      </c>
      <c r="AA30" s="70">
        <f t="shared" si="12"/>
        <v>1</v>
      </c>
      <c r="AB30" s="70">
        <f t="shared" si="13"/>
        <v>0</v>
      </c>
      <c r="AC30" s="70">
        <f t="shared" si="14"/>
        <v>0</v>
      </c>
      <c r="AD30" s="70">
        <f t="shared" si="15"/>
        <v>0</v>
      </c>
    </row>
    <row r="31" spans="1:30" s="67" customFormat="1" ht="12" customHeight="1">
      <c r="A31" s="68" t="s">
        <v>105</v>
      </c>
      <c r="B31" s="69" t="s">
        <v>151</v>
      </c>
      <c r="C31" s="62" t="s">
        <v>152</v>
      </c>
      <c r="D31" s="70">
        <f t="shared" si="1"/>
        <v>7</v>
      </c>
      <c r="E31" s="70">
        <f t="shared" si="2"/>
        <v>0</v>
      </c>
      <c r="F31" s="70">
        <v>0</v>
      </c>
      <c r="G31" s="70">
        <v>0</v>
      </c>
      <c r="H31" s="70">
        <f t="shared" si="3"/>
        <v>7</v>
      </c>
      <c r="I31" s="70">
        <v>7</v>
      </c>
      <c r="J31" s="70">
        <v>0</v>
      </c>
      <c r="K31" s="70">
        <v>0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7</v>
      </c>
      <c r="W31" s="70">
        <f t="shared" si="8"/>
        <v>0</v>
      </c>
      <c r="X31" s="70">
        <f t="shared" si="9"/>
        <v>0</v>
      </c>
      <c r="Y31" s="70">
        <f t="shared" si="10"/>
        <v>0</v>
      </c>
      <c r="Z31" s="70">
        <f t="shared" si="11"/>
        <v>7</v>
      </c>
      <c r="AA31" s="70">
        <f t="shared" si="12"/>
        <v>7</v>
      </c>
      <c r="AB31" s="70">
        <f t="shared" si="13"/>
        <v>0</v>
      </c>
      <c r="AC31" s="70">
        <f t="shared" si="14"/>
        <v>0</v>
      </c>
      <c r="AD31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4" customWidth="1"/>
    <col min="4" max="30" width="9" style="85" customWidth="1"/>
    <col min="31" max="16384" width="9" style="84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8" t="s">
        <v>75</v>
      </c>
      <c r="B2" s="98" t="s">
        <v>37</v>
      </c>
      <c r="C2" s="110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10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11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D7">SUM(D8:D14)</f>
        <v>93</v>
      </c>
      <c r="E7" s="75">
        <f t="shared" si="0"/>
        <v>22</v>
      </c>
      <c r="F7" s="75">
        <f t="shared" si="0"/>
        <v>20</v>
      </c>
      <c r="G7" s="75">
        <f t="shared" si="0"/>
        <v>2</v>
      </c>
      <c r="H7" s="75">
        <f t="shared" si="0"/>
        <v>71</v>
      </c>
      <c r="I7" s="75">
        <f t="shared" si="0"/>
        <v>15</v>
      </c>
      <c r="J7" s="75">
        <f t="shared" si="0"/>
        <v>51</v>
      </c>
      <c r="K7" s="75">
        <f t="shared" si="0"/>
        <v>5</v>
      </c>
      <c r="L7" s="75">
        <f t="shared" si="0"/>
        <v>0</v>
      </c>
      <c r="M7" s="75">
        <f t="shared" si="0"/>
        <v>37</v>
      </c>
      <c r="N7" s="75">
        <f t="shared" si="0"/>
        <v>18</v>
      </c>
      <c r="O7" s="75">
        <f t="shared" si="0"/>
        <v>10</v>
      </c>
      <c r="P7" s="75">
        <f t="shared" si="0"/>
        <v>8</v>
      </c>
      <c r="Q7" s="75">
        <f t="shared" si="0"/>
        <v>19</v>
      </c>
      <c r="R7" s="75">
        <f t="shared" si="0"/>
        <v>12</v>
      </c>
      <c r="S7" s="75">
        <f t="shared" si="0"/>
        <v>7</v>
      </c>
      <c r="T7" s="75">
        <f t="shared" si="0"/>
        <v>0</v>
      </c>
      <c r="U7" s="75">
        <f t="shared" si="0"/>
        <v>0</v>
      </c>
      <c r="V7" s="75">
        <f t="shared" si="0"/>
        <v>130</v>
      </c>
      <c r="W7" s="75">
        <f t="shared" si="0"/>
        <v>40</v>
      </c>
      <c r="X7" s="75">
        <f t="shared" si="0"/>
        <v>30</v>
      </c>
      <c r="Y7" s="75">
        <f t="shared" si="0"/>
        <v>10</v>
      </c>
      <c r="Z7" s="75">
        <f t="shared" si="0"/>
        <v>90</v>
      </c>
      <c r="AA7" s="75">
        <f t="shared" si="0"/>
        <v>27</v>
      </c>
      <c r="AB7" s="75">
        <f t="shared" si="0"/>
        <v>58</v>
      </c>
      <c r="AC7" s="75">
        <f t="shared" si="0"/>
        <v>5</v>
      </c>
      <c r="AD7" s="75">
        <f t="shared" si="0"/>
        <v>0</v>
      </c>
    </row>
    <row r="8" spans="1:30" s="67" customFormat="1" ht="12" customHeight="1">
      <c r="A8" s="62" t="s">
        <v>105</v>
      </c>
      <c r="B8" s="72" t="s">
        <v>107</v>
      </c>
      <c r="C8" s="62" t="s">
        <v>108</v>
      </c>
      <c r="D8" s="64">
        <f aca="true" t="shared" si="1" ref="D8:D14">SUM(E8,+H8)</f>
        <v>0</v>
      </c>
      <c r="E8" s="64">
        <f aca="true" t="shared" si="2" ref="E8:E14">SUM(F8:G8)</f>
        <v>0</v>
      </c>
      <c r="F8" s="64">
        <v>0</v>
      </c>
      <c r="G8" s="64">
        <v>0</v>
      </c>
      <c r="H8" s="64">
        <f aca="true" t="shared" si="3" ref="H8:H14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4">SUM(N8,+Q8)</f>
        <v>7</v>
      </c>
      <c r="N8" s="64">
        <f aca="true" t="shared" si="5" ref="N8:N14">SUM(O8:P8)</f>
        <v>7</v>
      </c>
      <c r="O8" s="64">
        <v>1</v>
      </c>
      <c r="P8" s="64">
        <v>6</v>
      </c>
      <c r="Q8" s="64">
        <f aca="true" t="shared" si="6" ref="Q8:Q14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4">SUM(D8,+M8)</f>
        <v>7</v>
      </c>
      <c r="W8" s="64">
        <f aca="true" t="shared" si="8" ref="W8:W14">SUM(E8,+N8)</f>
        <v>7</v>
      </c>
      <c r="X8" s="64">
        <f aca="true" t="shared" si="9" ref="X8:X14">SUM(F8,+O8)</f>
        <v>1</v>
      </c>
      <c r="Y8" s="64">
        <f aca="true" t="shared" si="10" ref="Y8:Y14">SUM(G8,+P8)</f>
        <v>6</v>
      </c>
      <c r="Z8" s="64">
        <f aca="true" t="shared" si="11" ref="Z8:Z14">SUM(H8,+Q8)</f>
        <v>0</v>
      </c>
      <c r="AA8" s="64">
        <f aca="true" t="shared" si="12" ref="AA8:AA14">SUM(I8,+R8)</f>
        <v>0</v>
      </c>
      <c r="AB8" s="64">
        <f aca="true" t="shared" si="13" ref="AB8:AB14">SUM(J8,+S8)</f>
        <v>0</v>
      </c>
      <c r="AC8" s="64">
        <f aca="true" t="shared" si="14" ref="AC8:AC14">SUM(K8,+T8)</f>
        <v>0</v>
      </c>
      <c r="AD8" s="64">
        <f aca="true" t="shared" si="15" ref="AD8:AD14">SUM(L8,+U8)</f>
        <v>0</v>
      </c>
    </row>
    <row r="9" spans="1:30" s="67" customFormat="1" ht="12" customHeight="1">
      <c r="A9" s="62" t="s">
        <v>105</v>
      </c>
      <c r="B9" s="72" t="s">
        <v>113</v>
      </c>
      <c r="C9" s="62" t="s">
        <v>114</v>
      </c>
      <c r="D9" s="64">
        <f t="shared" si="1"/>
        <v>6</v>
      </c>
      <c r="E9" s="64">
        <f t="shared" si="2"/>
        <v>2</v>
      </c>
      <c r="F9" s="64">
        <v>2</v>
      </c>
      <c r="G9" s="64">
        <v>0</v>
      </c>
      <c r="H9" s="64">
        <f t="shared" si="3"/>
        <v>4</v>
      </c>
      <c r="I9" s="64">
        <v>0</v>
      </c>
      <c r="J9" s="64">
        <v>4</v>
      </c>
      <c r="K9" s="64">
        <v>0</v>
      </c>
      <c r="L9" s="64">
        <v>0</v>
      </c>
      <c r="M9" s="64">
        <f t="shared" si="4"/>
        <v>12</v>
      </c>
      <c r="N9" s="64">
        <f t="shared" si="5"/>
        <v>2</v>
      </c>
      <c r="O9" s="64">
        <v>2</v>
      </c>
      <c r="P9" s="64">
        <v>0</v>
      </c>
      <c r="Q9" s="64">
        <f t="shared" si="6"/>
        <v>10</v>
      </c>
      <c r="R9" s="64">
        <v>7</v>
      </c>
      <c r="S9" s="64">
        <v>3</v>
      </c>
      <c r="T9" s="64">
        <v>0</v>
      </c>
      <c r="U9" s="64">
        <v>0</v>
      </c>
      <c r="V9" s="64">
        <f t="shared" si="7"/>
        <v>18</v>
      </c>
      <c r="W9" s="64">
        <f t="shared" si="8"/>
        <v>4</v>
      </c>
      <c r="X9" s="64">
        <f t="shared" si="9"/>
        <v>4</v>
      </c>
      <c r="Y9" s="64">
        <f t="shared" si="10"/>
        <v>0</v>
      </c>
      <c r="Z9" s="64">
        <f t="shared" si="11"/>
        <v>14</v>
      </c>
      <c r="AA9" s="64">
        <f t="shared" si="12"/>
        <v>7</v>
      </c>
      <c r="AB9" s="64">
        <f t="shared" si="13"/>
        <v>7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105</v>
      </c>
      <c r="B10" s="63" t="s">
        <v>121</v>
      </c>
      <c r="C10" s="62" t="s">
        <v>122</v>
      </c>
      <c r="D10" s="64">
        <f t="shared" si="1"/>
        <v>0</v>
      </c>
      <c r="E10" s="64">
        <f t="shared" si="2"/>
        <v>0</v>
      </c>
      <c r="F10" s="64">
        <v>0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3</v>
      </c>
      <c r="N10" s="64">
        <f t="shared" si="5"/>
        <v>3</v>
      </c>
      <c r="O10" s="64">
        <v>3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3</v>
      </c>
      <c r="W10" s="64">
        <f t="shared" si="8"/>
        <v>3</v>
      </c>
      <c r="X10" s="64">
        <f t="shared" si="9"/>
        <v>3</v>
      </c>
      <c r="Y10" s="64">
        <f t="shared" si="10"/>
        <v>0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105</v>
      </c>
      <c r="B11" s="72" t="s">
        <v>131</v>
      </c>
      <c r="C11" s="62" t="s">
        <v>132</v>
      </c>
      <c r="D11" s="64">
        <f t="shared" si="1"/>
        <v>47</v>
      </c>
      <c r="E11" s="64">
        <f t="shared" si="2"/>
        <v>8</v>
      </c>
      <c r="F11" s="64">
        <v>6</v>
      </c>
      <c r="G11" s="64">
        <v>2</v>
      </c>
      <c r="H11" s="64">
        <f t="shared" si="3"/>
        <v>39</v>
      </c>
      <c r="I11" s="64">
        <v>15</v>
      </c>
      <c r="J11" s="64">
        <v>22</v>
      </c>
      <c r="K11" s="64">
        <v>2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47</v>
      </c>
      <c r="W11" s="64">
        <f t="shared" si="8"/>
        <v>8</v>
      </c>
      <c r="X11" s="64">
        <f t="shared" si="9"/>
        <v>6</v>
      </c>
      <c r="Y11" s="64">
        <f t="shared" si="10"/>
        <v>2</v>
      </c>
      <c r="Z11" s="64">
        <f t="shared" si="11"/>
        <v>39</v>
      </c>
      <c r="AA11" s="64">
        <f t="shared" si="12"/>
        <v>15</v>
      </c>
      <c r="AB11" s="64">
        <f t="shared" si="13"/>
        <v>22</v>
      </c>
      <c r="AC11" s="64">
        <f t="shared" si="14"/>
        <v>2</v>
      </c>
      <c r="AD11" s="64">
        <f t="shared" si="15"/>
        <v>0</v>
      </c>
    </row>
    <row r="12" spans="1:30" s="67" customFormat="1" ht="12" customHeight="1">
      <c r="A12" s="68" t="s">
        <v>105</v>
      </c>
      <c r="B12" s="69" t="s">
        <v>133</v>
      </c>
      <c r="C12" s="62" t="s">
        <v>134</v>
      </c>
      <c r="D12" s="70">
        <f t="shared" si="1"/>
        <v>0</v>
      </c>
      <c r="E12" s="70">
        <f t="shared" si="2"/>
        <v>0</v>
      </c>
      <c r="F12" s="70">
        <v>0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3</v>
      </c>
      <c r="N12" s="70">
        <f t="shared" si="5"/>
        <v>3</v>
      </c>
      <c r="O12" s="70">
        <v>1</v>
      </c>
      <c r="P12" s="70">
        <v>2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3</v>
      </c>
      <c r="W12" s="70">
        <f t="shared" si="8"/>
        <v>3</v>
      </c>
      <c r="X12" s="70">
        <f t="shared" si="9"/>
        <v>1</v>
      </c>
      <c r="Y12" s="70">
        <f t="shared" si="10"/>
        <v>2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105</v>
      </c>
      <c r="B13" s="69" t="s">
        <v>143</v>
      </c>
      <c r="C13" s="62" t="s">
        <v>144</v>
      </c>
      <c r="D13" s="70">
        <f t="shared" si="1"/>
        <v>6</v>
      </c>
      <c r="E13" s="70">
        <f t="shared" si="2"/>
        <v>6</v>
      </c>
      <c r="F13" s="70">
        <v>6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6</v>
      </c>
      <c r="W13" s="70">
        <f t="shared" si="8"/>
        <v>6</v>
      </c>
      <c r="X13" s="70">
        <f t="shared" si="9"/>
        <v>6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105</v>
      </c>
      <c r="B14" s="69" t="s">
        <v>147</v>
      </c>
      <c r="C14" s="62" t="s">
        <v>148</v>
      </c>
      <c r="D14" s="70">
        <f t="shared" si="1"/>
        <v>34</v>
      </c>
      <c r="E14" s="70">
        <f t="shared" si="2"/>
        <v>6</v>
      </c>
      <c r="F14" s="70">
        <v>6</v>
      </c>
      <c r="G14" s="70">
        <v>0</v>
      </c>
      <c r="H14" s="70">
        <f t="shared" si="3"/>
        <v>28</v>
      </c>
      <c r="I14" s="70">
        <v>0</v>
      </c>
      <c r="J14" s="70">
        <v>25</v>
      </c>
      <c r="K14" s="70">
        <v>3</v>
      </c>
      <c r="L14" s="70">
        <v>0</v>
      </c>
      <c r="M14" s="70">
        <f t="shared" si="4"/>
        <v>12</v>
      </c>
      <c r="N14" s="70">
        <f t="shared" si="5"/>
        <v>3</v>
      </c>
      <c r="O14" s="70">
        <v>3</v>
      </c>
      <c r="P14" s="70">
        <v>0</v>
      </c>
      <c r="Q14" s="70">
        <f t="shared" si="6"/>
        <v>9</v>
      </c>
      <c r="R14" s="70">
        <v>5</v>
      </c>
      <c r="S14" s="70">
        <v>4</v>
      </c>
      <c r="T14" s="70">
        <v>0</v>
      </c>
      <c r="U14" s="70">
        <v>0</v>
      </c>
      <c r="V14" s="70">
        <f t="shared" si="7"/>
        <v>46</v>
      </c>
      <c r="W14" s="70">
        <f t="shared" si="8"/>
        <v>9</v>
      </c>
      <c r="X14" s="70">
        <f t="shared" si="9"/>
        <v>9</v>
      </c>
      <c r="Y14" s="70">
        <f t="shared" si="10"/>
        <v>0</v>
      </c>
      <c r="Z14" s="70">
        <f t="shared" si="11"/>
        <v>37</v>
      </c>
      <c r="AA14" s="70">
        <f t="shared" si="12"/>
        <v>5</v>
      </c>
      <c r="AB14" s="70">
        <f t="shared" si="13"/>
        <v>29</v>
      </c>
      <c r="AC14" s="70">
        <f t="shared" si="14"/>
        <v>3</v>
      </c>
      <c r="AD14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2" t="s">
        <v>75</v>
      </c>
      <c r="B2" s="98" t="s">
        <v>37</v>
      </c>
      <c r="C2" s="11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3"/>
      <c r="B3" s="99"/>
      <c r="C3" s="11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3"/>
      <c r="B4" s="99"/>
      <c r="C4" s="116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12" customFormat="1" ht="22.5" customHeight="1">
      <c r="A5" s="113"/>
      <c r="B5" s="99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4" customFormat="1" ht="17.25" customHeight="1">
      <c r="A6" s="114"/>
      <c r="B6" s="100"/>
      <c r="C6" s="11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Y7">SUM(D8:D31)</f>
        <v>271</v>
      </c>
      <c r="E7" s="75">
        <f t="shared" si="0"/>
        <v>581</v>
      </c>
      <c r="F7" s="75">
        <f t="shared" si="0"/>
        <v>22</v>
      </c>
      <c r="G7" s="75">
        <f t="shared" si="0"/>
        <v>74</v>
      </c>
      <c r="H7" s="75">
        <f t="shared" si="0"/>
        <v>2</v>
      </c>
      <c r="I7" s="75">
        <f t="shared" si="0"/>
        <v>7</v>
      </c>
      <c r="J7" s="75">
        <f t="shared" si="0"/>
        <v>0</v>
      </c>
      <c r="K7" s="75">
        <f t="shared" si="0"/>
        <v>0</v>
      </c>
      <c r="L7" s="75">
        <f t="shared" si="0"/>
        <v>94</v>
      </c>
      <c r="M7" s="75">
        <f t="shared" si="0"/>
        <v>325</v>
      </c>
      <c r="N7" s="75">
        <f t="shared" si="0"/>
        <v>45</v>
      </c>
      <c r="O7" s="75">
        <f t="shared" si="0"/>
        <v>261</v>
      </c>
      <c r="P7" s="75">
        <f t="shared" si="0"/>
        <v>44</v>
      </c>
      <c r="Q7" s="75">
        <f t="shared" si="0"/>
        <v>275</v>
      </c>
      <c r="R7" s="75">
        <f t="shared" si="0"/>
        <v>0</v>
      </c>
      <c r="S7" s="75">
        <f t="shared" si="0"/>
        <v>0</v>
      </c>
      <c r="T7" s="75">
        <f t="shared" si="0"/>
        <v>603</v>
      </c>
      <c r="U7" s="75">
        <f t="shared" si="0"/>
        <v>1432</v>
      </c>
      <c r="V7" s="75">
        <f t="shared" si="0"/>
        <v>48</v>
      </c>
      <c r="W7" s="75">
        <f t="shared" si="0"/>
        <v>174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3</v>
      </c>
      <c r="AC7" s="75">
        <f t="shared" si="0"/>
        <v>7</v>
      </c>
      <c r="AD7" s="75">
        <f t="shared" si="0"/>
        <v>0</v>
      </c>
      <c r="AE7" s="75">
        <f t="shared" si="0"/>
        <v>0</v>
      </c>
      <c r="AF7" s="75">
        <f t="shared" si="0"/>
        <v>2</v>
      </c>
      <c r="AG7" s="75">
        <f t="shared" si="0"/>
        <v>4</v>
      </c>
      <c r="AH7" s="75">
        <f t="shared" si="0"/>
        <v>0</v>
      </c>
      <c r="AI7" s="75">
        <f t="shared" si="0"/>
        <v>0</v>
      </c>
      <c r="AJ7" s="75">
        <f t="shared" si="0"/>
        <v>42</v>
      </c>
      <c r="AK7" s="75">
        <f t="shared" si="0"/>
        <v>166</v>
      </c>
      <c r="AL7" s="75">
        <f t="shared" si="0"/>
        <v>0</v>
      </c>
      <c r="AM7" s="75">
        <f t="shared" si="0"/>
        <v>0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197</v>
      </c>
      <c r="AS7" s="75">
        <f t="shared" si="0"/>
        <v>513</v>
      </c>
      <c r="AT7" s="75">
        <f t="shared" si="0"/>
        <v>1</v>
      </c>
      <c r="AU7" s="75">
        <f t="shared" si="0"/>
        <v>2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105</v>
      </c>
      <c r="B8" s="63" t="s">
        <v>153</v>
      </c>
      <c r="C8" s="62" t="s">
        <v>154</v>
      </c>
      <c r="D8" s="64">
        <v>64</v>
      </c>
      <c r="E8" s="64">
        <v>114</v>
      </c>
      <c r="F8" s="64">
        <v>3</v>
      </c>
      <c r="G8" s="64">
        <v>30</v>
      </c>
      <c r="H8" s="64">
        <v>0</v>
      </c>
      <c r="I8" s="64">
        <v>0</v>
      </c>
      <c r="J8" s="64">
        <v>0</v>
      </c>
      <c r="K8" s="64">
        <v>0</v>
      </c>
      <c r="L8" s="64">
        <v>6</v>
      </c>
      <c r="M8" s="64">
        <v>10</v>
      </c>
      <c r="N8" s="64">
        <v>0</v>
      </c>
      <c r="O8" s="64">
        <v>0</v>
      </c>
      <c r="P8" s="64">
        <v>16</v>
      </c>
      <c r="Q8" s="64">
        <v>111</v>
      </c>
      <c r="R8" s="64">
        <v>0</v>
      </c>
      <c r="S8" s="64">
        <v>0</v>
      </c>
      <c r="T8" s="64">
        <v>88</v>
      </c>
      <c r="U8" s="64">
        <v>187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1</v>
      </c>
      <c r="AC8" s="64">
        <v>2</v>
      </c>
      <c r="AD8" s="64">
        <v>0</v>
      </c>
      <c r="AE8" s="64">
        <v>0</v>
      </c>
      <c r="AF8" s="64">
        <v>2</v>
      </c>
      <c r="AG8" s="64">
        <v>4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46</v>
      </c>
      <c r="AS8" s="64">
        <v>128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72" t="s">
        <v>155</v>
      </c>
      <c r="C9" s="62" t="s">
        <v>156</v>
      </c>
      <c r="D9" s="64">
        <v>21</v>
      </c>
      <c r="E9" s="64">
        <v>46</v>
      </c>
      <c r="F9" s="64">
        <v>1</v>
      </c>
      <c r="G9" s="64">
        <v>4</v>
      </c>
      <c r="H9" s="64">
        <v>0</v>
      </c>
      <c r="I9" s="64">
        <v>0</v>
      </c>
      <c r="J9" s="64">
        <v>0</v>
      </c>
      <c r="K9" s="64">
        <v>0</v>
      </c>
      <c r="L9" s="64">
        <v>10</v>
      </c>
      <c r="M9" s="64">
        <v>138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36</v>
      </c>
      <c r="U9" s="64">
        <v>81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2</v>
      </c>
      <c r="AC9" s="64">
        <v>5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17</v>
      </c>
      <c r="AK9" s="64">
        <v>94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22</v>
      </c>
      <c r="AS9" s="64">
        <v>56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72" t="s">
        <v>135</v>
      </c>
      <c r="C10" s="62" t="s">
        <v>136</v>
      </c>
      <c r="D10" s="64">
        <v>14</v>
      </c>
      <c r="E10" s="64">
        <v>30</v>
      </c>
      <c r="F10" s="64">
        <v>8</v>
      </c>
      <c r="G10" s="64">
        <v>14</v>
      </c>
      <c r="H10" s="64">
        <v>0</v>
      </c>
      <c r="I10" s="64">
        <v>0</v>
      </c>
      <c r="J10" s="64">
        <v>0</v>
      </c>
      <c r="K10" s="64">
        <v>0</v>
      </c>
      <c r="L10" s="64">
        <v>3</v>
      </c>
      <c r="M10" s="64">
        <v>10</v>
      </c>
      <c r="N10" s="64">
        <v>8</v>
      </c>
      <c r="O10" s="64">
        <v>26</v>
      </c>
      <c r="P10" s="64">
        <v>0</v>
      </c>
      <c r="Q10" s="64">
        <v>0</v>
      </c>
      <c r="R10" s="64">
        <v>0</v>
      </c>
      <c r="S10" s="64">
        <v>0</v>
      </c>
      <c r="T10" s="64">
        <v>11</v>
      </c>
      <c r="U10" s="64">
        <v>22</v>
      </c>
      <c r="V10" s="64">
        <v>14</v>
      </c>
      <c r="W10" s="64">
        <v>45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8</v>
      </c>
      <c r="AS10" s="64">
        <v>22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72" t="s">
        <v>157</v>
      </c>
      <c r="C11" s="62" t="s">
        <v>158</v>
      </c>
      <c r="D11" s="64">
        <v>47</v>
      </c>
      <c r="E11" s="64">
        <v>90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13</v>
      </c>
      <c r="U11" s="64">
        <v>44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21</v>
      </c>
      <c r="AK11" s="64">
        <v>61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125</v>
      </c>
      <c r="C12" s="62" t="s">
        <v>126</v>
      </c>
      <c r="D12" s="70">
        <v>32</v>
      </c>
      <c r="E12" s="70">
        <v>82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19</v>
      </c>
      <c r="Q12" s="70">
        <v>96</v>
      </c>
      <c r="R12" s="70">
        <v>0</v>
      </c>
      <c r="S12" s="70">
        <v>0</v>
      </c>
      <c r="T12" s="70">
        <v>8</v>
      </c>
      <c r="U12" s="70">
        <v>20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123</v>
      </c>
      <c r="C13" s="62" t="s">
        <v>124</v>
      </c>
      <c r="D13" s="70">
        <v>8</v>
      </c>
      <c r="E13" s="70">
        <v>32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19</v>
      </c>
      <c r="M13" s="70">
        <v>60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9</v>
      </c>
      <c r="U13" s="70">
        <v>20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109</v>
      </c>
      <c r="C14" s="62" t="s">
        <v>110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5</v>
      </c>
      <c r="M14" s="70">
        <v>13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17</v>
      </c>
      <c r="U14" s="70">
        <v>35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18</v>
      </c>
      <c r="AS14" s="70">
        <v>36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105</v>
      </c>
      <c r="B15" s="69" t="s">
        <v>149</v>
      </c>
      <c r="C15" s="62" t="s">
        <v>150</v>
      </c>
      <c r="D15" s="70">
        <v>15</v>
      </c>
      <c r="E15" s="70">
        <v>30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19</v>
      </c>
      <c r="M15" s="70">
        <v>34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65</v>
      </c>
      <c r="U15" s="70">
        <v>182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105</v>
      </c>
      <c r="B16" s="69" t="s">
        <v>137</v>
      </c>
      <c r="C16" s="62" t="s">
        <v>138</v>
      </c>
      <c r="D16" s="70">
        <v>1</v>
      </c>
      <c r="E16" s="70">
        <v>2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1</v>
      </c>
      <c r="M16" s="70">
        <v>2</v>
      </c>
      <c r="N16" s="70">
        <v>0</v>
      </c>
      <c r="O16" s="70">
        <v>0</v>
      </c>
      <c r="P16" s="70">
        <v>3</v>
      </c>
      <c r="Q16" s="70">
        <v>10</v>
      </c>
      <c r="R16" s="70">
        <v>0</v>
      </c>
      <c r="S16" s="70">
        <v>0</v>
      </c>
      <c r="T16" s="70">
        <v>14</v>
      </c>
      <c r="U16" s="70">
        <v>32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4</v>
      </c>
      <c r="AS16" s="70">
        <v>11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105</v>
      </c>
      <c r="B17" s="69" t="s">
        <v>139</v>
      </c>
      <c r="C17" s="62" t="s">
        <v>140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4</v>
      </c>
      <c r="AS17" s="70">
        <v>11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105</v>
      </c>
      <c r="B18" s="69" t="s">
        <v>141</v>
      </c>
      <c r="C18" s="62" t="s">
        <v>142</v>
      </c>
      <c r="D18" s="70">
        <v>1</v>
      </c>
      <c r="E18" s="70">
        <v>3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3</v>
      </c>
      <c r="M18" s="70">
        <v>6</v>
      </c>
      <c r="N18" s="70">
        <v>1</v>
      </c>
      <c r="O18" s="70">
        <v>4</v>
      </c>
      <c r="P18" s="70">
        <v>0</v>
      </c>
      <c r="Q18" s="70">
        <v>0</v>
      </c>
      <c r="R18" s="70">
        <v>0</v>
      </c>
      <c r="S18" s="70">
        <v>0</v>
      </c>
      <c r="T18" s="70">
        <v>1</v>
      </c>
      <c r="U18" s="70">
        <v>6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7</v>
      </c>
      <c r="AS18" s="70">
        <v>16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105</v>
      </c>
      <c r="B19" s="69" t="s">
        <v>159</v>
      </c>
      <c r="C19" s="62" t="s">
        <v>160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11</v>
      </c>
      <c r="M19" s="70">
        <v>18</v>
      </c>
      <c r="N19" s="70">
        <v>2</v>
      </c>
      <c r="O19" s="70">
        <v>11</v>
      </c>
      <c r="P19" s="70">
        <v>4</v>
      </c>
      <c r="Q19" s="70">
        <v>38</v>
      </c>
      <c r="R19" s="70">
        <v>0</v>
      </c>
      <c r="S19" s="70">
        <v>0</v>
      </c>
      <c r="T19" s="70">
        <v>32</v>
      </c>
      <c r="U19" s="70">
        <v>58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15</v>
      </c>
      <c r="AS19" s="70">
        <v>37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105</v>
      </c>
      <c r="B20" s="69" t="s">
        <v>127</v>
      </c>
      <c r="C20" s="62" t="s">
        <v>128</v>
      </c>
      <c r="D20" s="70">
        <v>5</v>
      </c>
      <c r="E20" s="70">
        <v>13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1</v>
      </c>
      <c r="M20" s="70">
        <v>2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4</v>
      </c>
      <c r="AS20" s="70">
        <v>13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105</v>
      </c>
      <c r="B21" s="69" t="s">
        <v>161</v>
      </c>
      <c r="C21" s="62" t="s">
        <v>162</v>
      </c>
      <c r="D21" s="70">
        <v>14</v>
      </c>
      <c r="E21" s="70">
        <v>40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17</v>
      </c>
      <c r="W21" s="70">
        <v>81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10</v>
      </c>
      <c r="AS21" s="70">
        <v>33</v>
      </c>
      <c r="AT21" s="70">
        <v>1</v>
      </c>
      <c r="AU21" s="70">
        <v>2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105</v>
      </c>
      <c r="B22" s="69" t="s">
        <v>117</v>
      </c>
      <c r="C22" s="62" t="s">
        <v>118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4</v>
      </c>
      <c r="M22" s="70">
        <v>8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5</v>
      </c>
      <c r="U22" s="70">
        <v>11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105</v>
      </c>
      <c r="B23" s="69" t="s">
        <v>115</v>
      </c>
      <c r="C23" s="62" t="s">
        <v>116</v>
      </c>
      <c r="D23" s="70">
        <v>8</v>
      </c>
      <c r="E23" s="70">
        <v>18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20</v>
      </c>
      <c r="U23" s="70">
        <v>68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105</v>
      </c>
      <c r="B24" s="69" t="s">
        <v>119</v>
      </c>
      <c r="C24" s="62" t="s">
        <v>120</v>
      </c>
      <c r="D24" s="70">
        <v>6</v>
      </c>
      <c r="E24" s="70">
        <v>15</v>
      </c>
      <c r="F24" s="70">
        <v>6</v>
      </c>
      <c r="G24" s="70">
        <v>14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1</v>
      </c>
      <c r="U24" s="70">
        <v>4</v>
      </c>
      <c r="V24" s="70">
        <v>17</v>
      </c>
      <c r="W24" s="70">
        <v>48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105</v>
      </c>
      <c r="B25" s="69" t="s">
        <v>163</v>
      </c>
      <c r="C25" s="62" t="s">
        <v>164</v>
      </c>
      <c r="D25" s="70">
        <v>0</v>
      </c>
      <c r="E25" s="70">
        <v>0</v>
      </c>
      <c r="F25" s="70">
        <v>0</v>
      </c>
      <c r="G25" s="70">
        <v>0</v>
      </c>
      <c r="H25" s="70">
        <v>1</v>
      </c>
      <c r="I25" s="70">
        <v>3</v>
      </c>
      <c r="J25" s="70">
        <v>0</v>
      </c>
      <c r="K25" s="70">
        <v>0</v>
      </c>
      <c r="L25" s="70">
        <v>6</v>
      </c>
      <c r="M25" s="70">
        <v>12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115</v>
      </c>
      <c r="U25" s="70">
        <v>278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14</v>
      </c>
      <c r="AS25" s="70">
        <v>40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105</v>
      </c>
      <c r="B26" s="69" t="s">
        <v>165</v>
      </c>
      <c r="C26" s="62" t="s">
        <v>166</v>
      </c>
      <c r="D26" s="70">
        <v>6</v>
      </c>
      <c r="E26" s="70">
        <v>12</v>
      </c>
      <c r="F26" s="70">
        <v>0</v>
      </c>
      <c r="G26" s="70">
        <v>0</v>
      </c>
      <c r="H26" s="70">
        <v>1</v>
      </c>
      <c r="I26" s="70">
        <v>4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2</v>
      </c>
      <c r="Q26" s="70">
        <v>20</v>
      </c>
      <c r="R26" s="70">
        <v>0</v>
      </c>
      <c r="S26" s="70">
        <v>0</v>
      </c>
      <c r="T26" s="70">
        <v>14</v>
      </c>
      <c r="U26" s="70">
        <v>28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8</v>
      </c>
      <c r="AS26" s="70">
        <v>18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105</v>
      </c>
      <c r="B27" s="69" t="s">
        <v>167</v>
      </c>
      <c r="C27" s="62" t="s">
        <v>168</v>
      </c>
      <c r="D27" s="70">
        <v>17</v>
      </c>
      <c r="E27" s="70">
        <v>24</v>
      </c>
      <c r="F27" s="70">
        <v>1</v>
      </c>
      <c r="G27" s="70">
        <v>4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14</v>
      </c>
      <c r="O27" s="70">
        <v>115</v>
      </c>
      <c r="P27" s="70">
        <v>0</v>
      </c>
      <c r="Q27" s="70">
        <v>0</v>
      </c>
      <c r="R27" s="70">
        <v>0</v>
      </c>
      <c r="S27" s="70">
        <v>0</v>
      </c>
      <c r="T27" s="70">
        <v>52</v>
      </c>
      <c r="U27" s="70">
        <v>112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4</v>
      </c>
      <c r="AK27" s="70">
        <v>11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105</v>
      </c>
      <c r="B28" s="69" t="s">
        <v>145</v>
      </c>
      <c r="C28" s="62" t="s">
        <v>146</v>
      </c>
      <c r="D28" s="70">
        <v>1</v>
      </c>
      <c r="E28" s="70">
        <v>1</v>
      </c>
      <c r="F28" s="70">
        <v>2</v>
      </c>
      <c r="G28" s="70">
        <v>4</v>
      </c>
      <c r="H28" s="70">
        <v>0</v>
      </c>
      <c r="I28" s="70">
        <v>0</v>
      </c>
      <c r="J28" s="70">
        <v>0</v>
      </c>
      <c r="K28" s="70">
        <v>0</v>
      </c>
      <c r="L28" s="70">
        <v>3</v>
      </c>
      <c r="M28" s="70">
        <v>6</v>
      </c>
      <c r="N28" s="70">
        <v>8</v>
      </c>
      <c r="O28" s="70">
        <v>52</v>
      </c>
      <c r="P28" s="70">
        <v>0</v>
      </c>
      <c r="Q28" s="70">
        <v>0</v>
      </c>
      <c r="R28" s="70">
        <v>0</v>
      </c>
      <c r="S28" s="70">
        <v>0</v>
      </c>
      <c r="T28" s="70">
        <v>25</v>
      </c>
      <c r="U28" s="70">
        <v>80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8</v>
      </c>
      <c r="AS28" s="70">
        <v>18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105</v>
      </c>
      <c r="B29" s="69" t="s">
        <v>129</v>
      </c>
      <c r="C29" s="62" t="s">
        <v>130</v>
      </c>
      <c r="D29" s="70">
        <v>3</v>
      </c>
      <c r="E29" s="70">
        <v>11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12</v>
      </c>
      <c r="O29" s="70">
        <v>53</v>
      </c>
      <c r="P29" s="70">
        <v>0</v>
      </c>
      <c r="Q29" s="70">
        <v>0</v>
      </c>
      <c r="R29" s="70">
        <v>0</v>
      </c>
      <c r="S29" s="70">
        <v>0</v>
      </c>
      <c r="T29" s="70">
        <v>5</v>
      </c>
      <c r="U29" s="70">
        <v>9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12</v>
      </c>
      <c r="AS29" s="70">
        <v>40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105</v>
      </c>
      <c r="B30" s="69" t="s">
        <v>111</v>
      </c>
      <c r="C30" s="62" t="s">
        <v>112</v>
      </c>
      <c r="D30" s="70">
        <v>1</v>
      </c>
      <c r="E30" s="70">
        <v>3</v>
      </c>
      <c r="F30" s="70">
        <v>1</v>
      </c>
      <c r="G30" s="70">
        <v>4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30</v>
      </c>
      <c r="U30" s="70">
        <v>66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17</v>
      </c>
      <c r="AS30" s="70">
        <v>34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105</v>
      </c>
      <c r="B31" s="69" t="s">
        <v>151</v>
      </c>
      <c r="C31" s="62" t="s">
        <v>152</v>
      </c>
      <c r="D31" s="70">
        <v>7</v>
      </c>
      <c r="E31" s="70">
        <v>15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3</v>
      </c>
      <c r="M31" s="70">
        <v>6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42</v>
      </c>
      <c r="U31" s="70">
        <v>89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8" t="s">
        <v>75</v>
      </c>
      <c r="B2" s="98" t="s">
        <v>37</v>
      </c>
      <c r="C2" s="107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9"/>
      <c r="B3" s="99"/>
      <c r="C3" s="108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9"/>
      <c r="B4" s="99"/>
      <c r="C4" s="108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9" customFormat="1" ht="18" customHeight="1">
      <c r="A5" s="99"/>
      <c r="B5" s="99"/>
      <c r="C5" s="108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6" customFormat="1" ht="17.25" customHeight="1">
      <c r="A6" s="100"/>
      <c r="B6" s="100"/>
      <c r="C6" s="10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Y7">SUM(D8:D14)</f>
        <v>17</v>
      </c>
      <c r="E7" s="75">
        <f t="shared" si="0"/>
        <v>34</v>
      </c>
      <c r="F7" s="75">
        <f t="shared" si="0"/>
        <v>3</v>
      </c>
      <c r="G7" s="75">
        <f t="shared" si="0"/>
        <v>10</v>
      </c>
      <c r="H7" s="75">
        <f t="shared" si="0"/>
        <v>5</v>
      </c>
      <c r="I7" s="75">
        <f t="shared" si="0"/>
        <v>16</v>
      </c>
      <c r="J7" s="75">
        <f t="shared" si="0"/>
        <v>0</v>
      </c>
      <c r="K7" s="75">
        <f t="shared" si="0"/>
        <v>0</v>
      </c>
      <c r="L7" s="75">
        <f t="shared" si="0"/>
        <v>18</v>
      </c>
      <c r="M7" s="75">
        <f t="shared" si="0"/>
        <v>35</v>
      </c>
      <c r="N7" s="75">
        <f t="shared" si="0"/>
        <v>0</v>
      </c>
      <c r="O7" s="75">
        <f t="shared" si="0"/>
        <v>0</v>
      </c>
      <c r="P7" s="75">
        <f t="shared" si="0"/>
        <v>3</v>
      </c>
      <c r="Q7" s="75">
        <f t="shared" si="0"/>
        <v>20</v>
      </c>
      <c r="R7" s="75">
        <f t="shared" si="0"/>
        <v>0</v>
      </c>
      <c r="S7" s="75">
        <f t="shared" si="0"/>
        <v>0</v>
      </c>
      <c r="T7" s="75">
        <f t="shared" si="0"/>
        <v>0</v>
      </c>
      <c r="U7" s="75">
        <f t="shared" si="0"/>
        <v>0</v>
      </c>
      <c r="V7" s="75">
        <f t="shared" si="0"/>
        <v>0</v>
      </c>
      <c r="W7" s="75">
        <f t="shared" si="0"/>
        <v>0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14</v>
      </c>
      <c r="AC7" s="75">
        <f t="shared" si="0"/>
        <v>32</v>
      </c>
      <c r="AD7" s="75">
        <f t="shared" si="0"/>
        <v>0</v>
      </c>
      <c r="AE7" s="75">
        <f t="shared" si="0"/>
        <v>0</v>
      </c>
      <c r="AF7" s="75">
        <f t="shared" si="0"/>
        <v>2</v>
      </c>
      <c r="AG7" s="75">
        <f t="shared" si="0"/>
        <v>3</v>
      </c>
      <c r="AH7" s="75">
        <f t="shared" si="0"/>
        <v>1</v>
      </c>
      <c r="AI7" s="75">
        <f t="shared" si="0"/>
        <v>5</v>
      </c>
      <c r="AJ7" s="75">
        <f t="shared" si="0"/>
        <v>0</v>
      </c>
      <c r="AK7" s="75">
        <f t="shared" si="0"/>
        <v>0</v>
      </c>
      <c r="AL7" s="75">
        <f t="shared" si="0"/>
        <v>0</v>
      </c>
      <c r="AM7" s="75">
        <f t="shared" si="0"/>
        <v>0</v>
      </c>
      <c r="AN7" s="75">
        <f t="shared" si="0"/>
        <v>2</v>
      </c>
      <c r="AO7" s="75">
        <f t="shared" si="0"/>
        <v>17</v>
      </c>
      <c r="AP7" s="75">
        <f t="shared" si="0"/>
        <v>0</v>
      </c>
      <c r="AQ7" s="75">
        <f t="shared" si="0"/>
        <v>0</v>
      </c>
      <c r="AR7" s="75">
        <f t="shared" si="0"/>
        <v>9276</v>
      </c>
      <c r="AS7" s="75">
        <f t="shared" si="0"/>
        <v>20858</v>
      </c>
      <c r="AT7" s="75">
        <f t="shared" si="0"/>
        <v>0</v>
      </c>
      <c r="AU7" s="75">
        <f t="shared" si="0"/>
        <v>0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105</v>
      </c>
      <c r="B8" s="72" t="s">
        <v>107</v>
      </c>
      <c r="C8" s="62" t="s">
        <v>108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1</v>
      </c>
      <c r="AG8" s="64">
        <v>1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72" t="s">
        <v>113</v>
      </c>
      <c r="C9" s="62" t="s">
        <v>114</v>
      </c>
      <c r="D9" s="64">
        <v>0</v>
      </c>
      <c r="E9" s="64">
        <v>0</v>
      </c>
      <c r="F9" s="64">
        <v>0</v>
      </c>
      <c r="G9" s="64">
        <v>0</v>
      </c>
      <c r="H9" s="64">
        <v>2</v>
      </c>
      <c r="I9" s="64">
        <v>6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10</v>
      </c>
      <c r="AC9" s="64">
        <v>25</v>
      </c>
      <c r="AD9" s="64">
        <v>0</v>
      </c>
      <c r="AE9" s="64">
        <v>0</v>
      </c>
      <c r="AF9" s="64">
        <v>1</v>
      </c>
      <c r="AG9" s="64">
        <v>2</v>
      </c>
      <c r="AH9" s="64">
        <v>1</v>
      </c>
      <c r="AI9" s="64">
        <v>5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63" t="s">
        <v>121</v>
      </c>
      <c r="C10" s="62" t="s">
        <v>122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27</v>
      </c>
      <c r="AS10" s="64">
        <v>59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72" t="s">
        <v>131</v>
      </c>
      <c r="C11" s="62" t="s">
        <v>132</v>
      </c>
      <c r="D11" s="64">
        <v>17</v>
      </c>
      <c r="E11" s="64">
        <v>34</v>
      </c>
      <c r="F11" s="64">
        <v>3</v>
      </c>
      <c r="G11" s="64">
        <v>10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133</v>
      </c>
      <c r="C12" s="62" t="s">
        <v>134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9242</v>
      </c>
      <c r="AS12" s="70">
        <v>20785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143</v>
      </c>
      <c r="C13" s="62" t="s">
        <v>144</v>
      </c>
      <c r="D13" s="70">
        <v>0</v>
      </c>
      <c r="E13" s="70">
        <v>0</v>
      </c>
      <c r="F13" s="70">
        <v>0</v>
      </c>
      <c r="G13" s="70">
        <v>0</v>
      </c>
      <c r="H13" s="70">
        <v>1</v>
      </c>
      <c r="I13" s="70">
        <v>2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2</v>
      </c>
      <c r="Q13" s="70">
        <v>16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147</v>
      </c>
      <c r="C14" s="62" t="s">
        <v>148</v>
      </c>
      <c r="D14" s="70">
        <v>0</v>
      </c>
      <c r="E14" s="70">
        <v>0</v>
      </c>
      <c r="F14" s="70">
        <v>0</v>
      </c>
      <c r="G14" s="70">
        <v>0</v>
      </c>
      <c r="H14" s="70">
        <v>2</v>
      </c>
      <c r="I14" s="70">
        <v>8</v>
      </c>
      <c r="J14" s="70">
        <v>0</v>
      </c>
      <c r="K14" s="70">
        <v>0</v>
      </c>
      <c r="L14" s="70">
        <v>18</v>
      </c>
      <c r="M14" s="70">
        <v>35</v>
      </c>
      <c r="N14" s="70">
        <v>0</v>
      </c>
      <c r="O14" s="70">
        <v>0</v>
      </c>
      <c r="P14" s="70">
        <v>1</v>
      </c>
      <c r="Q14" s="70">
        <v>4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4</v>
      </c>
      <c r="AC14" s="70">
        <v>7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2</v>
      </c>
      <c r="AO14" s="70">
        <v>17</v>
      </c>
      <c r="AP14" s="70">
        <v>0</v>
      </c>
      <c r="AQ14" s="70">
        <v>0</v>
      </c>
      <c r="AR14" s="70">
        <v>7</v>
      </c>
      <c r="AS14" s="70">
        <v>14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5" customFormat="1" ht="18" customHeight="1">
      <c r="A6" s="100"/>
      <c r="B6" s="100"/>
      <c r="C6" s="111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S7">SUM(D8:D31)</f>
        <v>122</v>
      </c>
      <c r="E7" s="75">
        <f t="shared" si="0"/>
        <v>49</v>
      </c>
      <c r="F7" s="75">
        <f t="shared" si="0"/>
        <v>56</v>
      </c>
      <c r="G7" s="75">
        <f t="shared" si="0"/>
        <v>17</v>
      </c>
      <c r="H7" s="75">
        <f t="shared" si="0"/>
        <v>171</v>
      </c>
      <c r="I7" s="75">
        <f t="shared" si="0"/>
        <v>162</v>
      </c>
      <c r="J7" s="75">
        <f t="shared" si="0"/>
        <v>8</v>
      </c>
      <c r="K7" s="75">
        <f t="shared" si="0"/>
        <v>1</v>
      </c>
      <c r="L7" s="75">
        <f t="shared" si="0"/>
        <v>10</v>
      </c>
      <c r="M7" s="75">
        <f t="shared" si="0"/>
        <v>5</v>
      </c>
      <c r="N7" s="75">
        <f t="shared" si="0"/>
        <v>3</v>
      </c>
      <c r="O7" s="75">
        <f t="shared" si="0"/>
        <v>2</v>
      </c>
      <c r="P7" s="75">
        <f t="shared" si="0"/>
        <v>62</v>
      </c>
      <c r="Q7" s="75">
        <f t="shared" si="0"/>
        <v>62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105</v>
      </c>
      <c r="B8" s="63" t="s">
        <v>153</v>
      </c>
      <c r="C8" s="62" t="s">
        <v>154</v>
      </c>
      <c r="D8" s="64">
        <f aca="true" t="shared" si="1" ref="D8:D31">SUM(E8:G8)</f>
        <v>6</v>
      </c>
      <c r="E8" s="64">
        <v>2</v>
      </c>
      <c r="F8" s="64">
        <v>3</v>
      </c>
      <c r="G8" s="64">
        <v>1</v>
      </c>
      <c r="H8" s="64">
        <f aca="true" t="shared" si="2" ref="H8:H31">SUM(I8:K8)</f>
        <v>20</v>
      </c>
      <c r="I8" s="64">
        <v>14</v>
      </c>
      <c r="J8" s="64">
        <v>6</v>
      </c>
      <c r="K8" s="64">
        <v>0</v>
      </c>
      <c r="L8" s="64">
        <f aca="true" t="shared" si="3" ref="L8:L31">SUM(M8:O8)</f>
        <v>0</v>
      </c>
      <c r="M8" s="64">
        <v>0</v>
      </c>
      <c r="N8" s="64">
        <v>0</v>
      </c>
      <c r="O8" s="64">
        <v>0</v>
      </c>
      <c r="P8" s="64">
        <f aca="true" t="shared" si="4" ref="P8:P31">SUM(Q8:S8)</f>
        <v>10</v>
      </c>
      <c r="Q8" s="64">
        <v>10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72" t="s">
        <v>155</v>
      </c>
      <c r="C9" s="62" t="s">
        <v>156</v>
      </c>
      <c r="D9" s="64">
        <f t="shared" si="1"/>
        <v>7</v>
      </c>
      <c r="E9" s="64">
        <v>0</v>
      </c>
      <c r="F9" s="64">
        <v>3</v>
      </c>
      <c r="G9" s="64">
        <v>4</v>
      </c>
      <c r="H9" s="64">
        <f t="shared" si="2"/>
        <v>6</v>
      </c>
      <c r="I9" s="64">
        <v>6</v>
      </c>
      <c r="J9" s="64">
        <v>0</v>
      </c>
      <c r="K9" s="64">
        <v>0</v>
      </c>
      <c r="L9" s="64">
        <f t="shared" si="3"/>
        <v>2</v>
      </c>
      <c r="M9" s="64">
        <v>1</v>
      </c>
      <c r="N9" s="64">
        <v>0</v>
      </c>
      <c r="O9" s="64">
        <v>1</v>
      </c>
      <c r="P9" s="64">
        <f t="shared" si="4"/>
        <v>6</v>
      </c>
      <c r="Q9" s="64">
        <v>6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72" t="s">
        <v>135</v>
      </c>
      <c r="C10" s="62" t="s">
        <v>136</v>
      </c>
      <c r="D10" s="64">
        <f t="shared" si="1"/>
        <v>4</v>
      </c>
      <c r="E10" s="64">
        <v>0</v>
      </c>
      <c r="F10" s="64">
        <v>4</v>
      </c>
      <c r="G10" s="64">
        <v>0</v>
      </c>
      <c r="H10" s="64">
        <f t="shared" si="2"/>
        <v>5</v>
      </c>
      <c r="I10" s="64">
        <v>5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2</v>
      </c>
      <c r="Q10" s="64">
        <v>2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72" t="s">
        <v>157</v>
      </c>
      <c r="C11" s="62" t="s">
        <v>158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3</v>
      </c>
      <c r="I11" s="64">
        <v>3</v>
      </c>
      <c r="J11" s="64">
        <v>0</v>
      </c>
      <c r="K11" s="64">
        <v>0</v>
      </c>
      <c r="L11" s="64">
        <f t="shared" si="3"/>
        <v>3</v>
      </c>
      <c r="M11" s="64">
        <v>3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125</v>
      </c>
      <c r="C12" s="62" t="s">
        <v>126</v>
      </c>
      <c r="D12" s="70">
        <f t="shared" si="1"/>
        <v>7</v>
      </c>
      <c r="E12" s="70">
        <v>0</v>
      </c>
      <c r="F12" s="70">
        <v>6</v>
      </c>
      <c r="G12" s="70">
        <v>1</v>
      </c>
      <c r="H12" s="70">
        <f t="shared" si="2"/>
        <v>6</v>
      </c>
      <c r="I12" s="70">
        <v>6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123</v>
      </c>
      <c r="C13" s="62" t="s">
        <v>124</v>
      </c>
      <c r="D13" s="70">
        <f t="shared" si="1"/>
        <v>11</v>
      </c>
      <c r="E13" s="70">
        <v>7</v>
      </c>
      <c r="F13" s="70">
        <v>4</v>
      </c>
      <c r="G13" s="70">
        <v>0</v>
      </c>
      <c r="H13" s="70">
        <f t="shared" si="2"/>
        <v>5</v>
      </c>
      <c r="I13" s="70">
        <v>5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105</v>
      </c>
      <c r="B14" s="69" t="s">
        <v>109</v>
      </c>
      <c r="C14" s="62" t="s">
        <v>110</v>
      </c>
      <c r="D14" s="70">
        <f t="shared" si="1"/>
        <v>1</v>
      </c>
      <c r="E14" s="70">
        <v>1</v>
      </c>
      <c r="F14" s="70">
        <v>0</v>
      </c>
      <c r="G14" s="70">
        <v>0</v>
      </c>
      <c r="H14" s="70">
        <f t="shared" si="2"/>
        <v>4</v>
      </c>
      <c r="I14" s="70">
        <v>4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9</v>
      </c>
      <c r="Q14" s="70">
        <v>9</v>
      </c>
      <c r="R14" s="70">
        <v>0</v>
      </c>
      <c r="S14" s="70">
        <v>0</v>
      </c>
    </row>
    <row r="15" spans="1:19" s="67" customFormat="1" ht="12" customHeight="1">
      <c r="A15" s="68" t="s">
        <v>105</v>
      </c>
      <c r="B15" s="69" t="s">
        <v>149</v>
      </c>
      <c r="C15" s="62" t="s">
        <v>150</v>
      </c>
      <c r="D15" s="70">
        <f t="shared" si="1"/>
        <v>5</v>
      </c>
      <c r="E15" s="70">
        <v>5</v>
      </c>
      <c r="F15" s="70">
        <v>0</v>
      </c>
      <c r="G15" s="70">
        <v>0</v>
      </c>
      <c r="H15" s="70">
        <f t="shared" si="2"/>
        <v>17</v>
      </c>
      <c r="I15" s="70">
        <v>16</v>
      </c>
      <c r="J15" s="70">
        <v>0</v>
      </c>
      <c r="K15" s="70">
        <v>1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105</v>
      </c>
      <c r="B16" s="69" t="s">
        <v>137</v>
      </c>
      <c r="C16" s="62" t="s">
        <v>138</v>
      </c>
      <c r="D16" s="70">
        <f t="shared" si="1"/>
        <v>8</v>
      </c>
      <c r="E16" s="70">
        <v>3</v>
      </c>
      <c r="F16" s="70">
        <v>4</v>
      </c>
      <c r="G16" s="70">
        <v>1</v>
      </c>
      <c r="H16" s="70">
        <f t="shared" si="2"/>
        <v>2</v>
      </c>
      <c r="I16" s="70">
        <v>2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1</v>
      </c>
      <c r="Q16" s="70">
        <v>1</v>
      </c>
      <c r="R16" s="70">
        <v>0</v>
      </c>
      <c r="S16" s="70">
        <v>0</v>
      </c>
    </row>
    <row r="17" spans="1:19" s="67" customFormat="1" ht="12" customHeight="1">
      <c r="A17" s="68" t="s">
        <v>105</v>
      </c>
      <c r="B17" s="69" t="s">
        <v>139</v>
      </c>
      <c r="C17" s="62" t="s">
        <v>140</v>
      </c>
      <c r="D17" s="70">
        <f t="shared" si="1"/>
        <v>20</v>
      </c>
      <c r="E17" s="70">
        <v>10</v>
      </c>
      <c r="F17" s="70">
        <v>9</v>
      </c>
      <c r="G17" s="70">
        <v>1</v>
      </c>
      <c r="H17" s="70">
        <f t="shared" si="2"/>
        <v>4</v>
      </c>
      <c r="I17" s="70">
        <v>3</v>
      </c>
      <c r="J17" s="70">
        <v>1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1</v>
      </c>
      <c r="Q17" s="70">
        <v>1</v>
      </c>
      <c r="R17" s="70">
        <v>0</v>
      </c>
      <c r="S17" s="70">
        <v>0</v>
      </c>
    </row>
    <row r="18" spans="1:19" s="67" customFormat="1" ht="12" customHeight="1">
      <c r="A18" s="68" t="s">
        <v>105</v>
      </c>
      <c r="B18" s="69" t="s">
        <v>141</v>
      </c>
      <c r="C18" s="62" t="s">
        <v>142</v>
      </c>
      <c r="D18" s="70">
        <f t="shared" si="1"/>
        <v>13</v>
      </c>
      <c r="E18" s="70">
        <v>6</v>
      </c>
      <c r="F18" s="70">
        <v>6</v>
      </c>
      <c r="G18" s="70">
        <v>1</v>
      </c>
      <c r="H18" s="70">
        <f t="shared" si="2"/>
        <v>1</v>
      </c>
      <c r="I18" s="70">
        <v>1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2</v>
      </c>
      <c r="Q18" s="70">
        <v>2</v>
      </c>
      <c r="R18" s="70">
        <v>0</v>
      </c>
      <c r="S18" s="70">
        <v>0</v>
      </c>
    </row>
    <row r="19" spans="1:19" s="67" customFormat="1" ht="12" customHeight="1">
      <c r="A19" s="68" t="s">
        <v>105</v>
      </c>
      <c r="B19" s="69" t="s">
        <v>159</v>
      </c>
      <c r="C19" s="62" t="s">
        <v>160</v>
      </c>
      <c r="D19" s="70">
        <f t="shared" si="1"/>
        <v>9</v>
      </c>
      <c r="E19" s="70">
        <v>3</v>
      </c>
      <c r="F19" s="70">
        <v>4</v>
      </c>
      <c r="G19" s="70">
        <v>2</v>
      </c>
      <c r="H19" s="70">
        <f t="shared" si="2"/>
        <v>6</v>
      </c>
      <c r="I19" s="70">
        <v>6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5</v>
      </c>
      <c r="Q19" s="70">
        <v>5</v>
      </c>
      <c r="R19" s="70">
        <v>0</v>
      </c>
      <c r="S19" s="70">
        <v>0</v>
      </c>
    </row>
    <row r="20" spans="1:19" s="67" customFormat="1" ht="12" customHeight="1">
      <c r="A20" s="68" t="s">
        <v>105</v>
      </c>
      <c r="B20" s="69" t="s">
        <v>127</v>
      </c>
      <c r="C20" s="62" t="s">
        <v>128</v>
      </c>
      <c r="D20" s="70">
        <f t="shared" si="1"/>
        <v>5</v>
      </c>
      <c r="E20" s="70">
        <v>1</v>
      </c>
      <c r="F20" s="70">
        <v>3</v>
      </c>
      <c r="G20" s="70">
        <v>1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2</v>
      </c>
      <c r="Q20" s="70">
        <v>2</v>
      </c>
      <c r="R20" s="70">
        <v>0</v>
      </c>
      <c r="S20" s="70">
        <v>0</v>
      </c>
    </row>
    <row r="21" spans="1:19" s="67" customFormat="1" ht="12" customHeight="1">
      <c r="A21" s="68" t="s">
        <v>105</v>
      </c>
      <c r="B21" s="69" t="s">
        <v>161</v>
      </c>
      <c r="C21" s="62" t="s">
        <v>162</v>
      </c>
      <c r="D21" s="70">
        <f t="shared" si="1"/>
        <v>0</v>
      </c>
      <c r="E21" s="70">
        <v>0</v>
      </c>
      <c r="F21" s="70">
        <v>0</v>
      </c>
      <c r="G21" s="70">
        <v>0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2</v>
      </c>
      <c r="Q21" s="70">
        <v>2</v>
      </c>
      <c r="R21" s="70">
        <v>0</v>
      </c>
      <c r="S21" s="70">
        <v>0</v>
      </c>
    </row>
    <row r="22" spans="1:19" s="67" customFormat="1" ht="12" customHeight="1">
      <c r="A22" s="68" t="s">
        <v>105</v>
      </c>
      <c r="B22" s="69" t="s">
        <v>117</v>
      </c>
      <c r="C22" s="62" t="s">
        <v>118</v>
      </c>
      <c r="D22" s="70">
        <f t="shared" si="1"/>
        <v>1</v>
      </c>
      <c r="E22" s="70">
        <v>1</v>
      </c>
      <c r="F22" s="70">
        <v>0</v>
      </c>
      <c r="G22" s="70">
        <v>0</v>
      </c>
      <c r="H22" s="70">
        <f t="shared" si="2"/>
        <v>5</v>
      </c>
      <c r="I22" s="70">
        <v>5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7" customFormat="1" ht="12" customHeight="1">
      <c r="A23" s="68" t="s">
        <v>105</v>
      </c>
      <c r="B23" s="69" t="s">
        <v>115</v>
      </c>
      <c r="C23" s="62" t="s">
        <v>116</v>
      </c>
      <c r="D23" s="70">
        <f t="shared" si="1"/>
        <v>2</v>
      </c>
      <c r="E23" s="70">
        <v>2</v>
      </c>
      <c r="F23" s="70">
        <v>0</v>
      </c>
      <c r="G23" s="70">
        <v>0</v>
      </c>
      <c r="H23" s="70">
        <f t="shared" si="2"/>
        <v>4</v>
      </c>
      <c r="I23" s="70">
        <v>4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7" customFormat="1" ht="12" customHeight="1">
      <c r="A24" s="68" t="s">
        <v>105</v>
      </c>
      <c r="B24" s="69" t="s">
        <v>119</v>
      </c>
      <c r="C24" s="62" t="s">
        <v>120</v>
      </c>
      <c r="D24" s="70">
        <f t="shared" si="1"/>
        <v>1</v>
      </c>
      <c r="E24" s="70">
        <v>1</v>
      </c>
      <c r="F24" s="70">
        <v>0</v>
      </c>
      <c r="G24" s="70">
        <v>0</v>
      </c>
      <c r="H24" s="70">
        <f t="shared" si="2"/>
        <v>8</v>
      </c>
      <c r="I24" s="70">
        <v>8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7" customFormat="1" ht="12" customHeight="1">
      <c r="A25" s="68" t="s">
        <v>105</v>
      </c>
      <c r="B25" s="69" t="s">
        <v>163</v>
      </c>
      <c r="C25" s="62" t="s">
        <v>164</v>
      </c>
      <c r="D25" s="70">
        <f t="shared" si="1"/>
        <v>2</v>
      </c>
      <c r="E25" s="70">
        <v>2</v>
      </c>
      <c r="F25" s="70">
        <v>0</v>
      </c>
      <c r="G25" s="70">
        <v>0</v>
      </c>
      <c r="H25" s="70">
        <f t="shared" si="2"/>
        <v>20</v>
      </c>
      <c r="I25" s="70">
        <v>20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3</v>
      </c>
      <c r="Q25" s="70">
        <v>3</v>
      </c>
      <c r="R25" s="70">
        <v>0</v>
      </c>
      <c r="S25" s="70">
        <v>0</v>
      </c>
    </row>
    <row r="26" spans="1:19" s="67" customFormat="1" ht="12" customHeight="1">
      <c r="A26" s="68" t="s">
        <v>105</v>
      </c>
      <c r="B26" s="69" t="s">
        <v>165</v>
      </c>
      <c r="C26" s="62" t="s">
        <v>166</v>
      </c>
      <c r="D26" s="70">
        <f t="shared" si="1"/>
        <v>5</v>
      </c>
      <c r="E26" s="70">
        <v>1</v>
      </c>
      <c r="F26" s="70">
        <v>2</v>
      </c>
      <c r="G26" s="70">
        <v>2</v>
      </c>
      <c r="H26" s="70">
        <f t="shared" si="2"/>
        <v>13</v>
      </c>
      <c r="I26" s="70">
        <v>13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4</v>
      </c>
      <c r="Q26" s="70">
        <v>4</v>
      </c>
      <c r="R26" s="70">
        <v>0</v>
      </c>
      <c r="S26" s="70">
        <v>0</v>
      </c>
    </row>
    <row r="27" spans="1:19" s="67" customFormat="1" ht="12" customHeight="1">
      <c r="A27" s="68" t="s">
        <v>105</v>
      </c>
      <c r="B27" s="69" t="s">
        <v>167</v>
      </c>
      <c r="C27" s="62" t="s">
        <v>168</v>
      </c>
      <c r="D27" s="70">
        <f t="shared" si="1"/>
        <v>7</v>
      </c>
      <c r="E27" s="70">
        <v>0</v>
      </c>
      <c r="F27" s="70">
        <v>5</v>
      </c>
      <c r="G27" s="70">
        <v>2</v>
      </c>
      <c r="H27" s="70">
        <f t="shared" si="2"/>
        <v>19</v>
      </c>
      <c r="I27" s="70">
        <v>19</v>
      </c>
      <c r="J27" s="70">
        <v>0</v>
      </c>
      <c r="K27" s="70">
        <v>0</v>
      </c>
      <c r="L27" s="70">
        <f t="shared" si="3"/>
        <v>2</v>
      </c>
      <c r="M27" s="70">
        <v>1</v>
      </c>
      <c r="N27" s="70">
        <v>1</v>
      </c>
      <c r="O27" s="70">
        <v>0</v>
      </c>
      <c r="P27" s="70">
        <f t="shared" si="4"/>
        <v>0</v>
      </c>
      <c r="Q27" s="70">
        <v>0</v>
      </c>
      <c r="R27" s="70">
        <v>0</v>
      </c>
      <c r="S27" s="70">
        <v>0</v>
      </c>
    </row>
    <row r="28" spans="1:19" s="67" customFormat="1" ht="12" customHeight="1">
      <c r="A28" s="68" t="s">
        <v>105</v>
      </c>
      <c r="B28" s="69" t="s">
        <v>145</v>
      </c>
      <c r="C28" s="62" t="s">
        <v>146</v>
      </c>
      <c r="D28" s="70">
        <f t="shared" si="1"/>
        <v>2</v>
      </c>
      <c r="E28" s="70">
        <v>2</v>
      </c>
      <c r="F28" s="70">
        <v>0</v>
      </c>
      <c r="G28" s="70">
        <v>0</v>
      </c>
      <c r="H28" s="70">
        <f t="shared" si="2"/>
        <v>5</v>
      </c>
      <c r="I28" s="70">
        <v>4</v>
      </c>
      <c r="J28" s="70">
        <v>1</v>
      </c>
      <c r="K28" s="70">
        <v>0</v>
      </c>
      <c r="L28" s="70">
        <f t="shared" si="3"/>
        <v>3</v>
      </c>
      <c r="M28" s="70">
        <v>0</v>
      </c>
      <c r="N28" s="70">
        <v>2</v>
      </c>
      <c r="O28" s="70">
        <v>1</v>
      </c>
      <c r="P28" s="70">
        <f t="shared" si="4"/>
        <v>3</v>
      </c>
      <c r="Q28" s="70">
        <v>3</v>
      </c>
      <c r="R28" s="70">
        <v>0</v>
      </c>
      <c r="S28" s="70">
        <v>0</v>
      </c>
    </row>
    <row r="29" spans="1:19" s="67" customFormat="1" ht="12" customHeight="1">
      <c r="A29" s="68" t="s">
        <v>105</v>
      </c>
      <c r="B29" s="69" t="s">
        <v>129</v>
      </c>
      <c r="C29" s="62" t="s">
        <v>130</v>
      </c>
      <c r="D29" s="70">
        <f t="shared" si="1"/>
        <v>5</v>
      </c>
      <c r="E29" s="70">
        <v>1</v>
      </c>
      <c r="F29" s="70">
        <v>3</v>
      </c>
      <c r="G29" s="70">
        <v>1</v>
      </c>
      <c r="H29" s="70">
        <f t="shared" si="2"/>
        <v>2</v>
      </c>
      <c r="I29" s="70">
        <v>2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4</v>
      </c>
      <c r="Q29" s="70">
        <v>4</v>
      </c>
      <c r="R29" s="70">
        <v>0</v>
      </c>
      <c r="S29" s="70">
        <v>0</v>
      </c>
    </row>
    <row r="30" spans="1:19" s="67" customFormat="1" ht="12" customHeight="1">
      <c r="A30" s="68" t="s">
        <v>105</v>
      </c>
      <c r="B30" s="69" t="s">
        <v>111</v>
      </c>
      <c r="C30" s="62" t="s">
        <v>112</v>
      </c>
      <c r="D30" s="70">
        <f t="shared" si="1"/>
        <v>0</v>
      </c>
      <c r="E30" s="70">
        <v>0</v>
      </c>
      <c r="F30" s="70">
        <v>0</v>
      </c>
      <c r="G30" s="70">
        <v>0</v>
      </c>
      <c r="H30" s="70">
        <f t="shared" si="2"/>
        <v>5</v>
      </c>
      <c r="I30" s="70">
        <v>5</v>
      </c>
      <c r="J30" s="70">
        <v>0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8</v>
      </c>
      <c r="Q30" s="70">
        <v>8</v>
      </c>
      <c r="R30" s="70">
        <v>0</v>
      </c>
      <c r="S30" s="70">
        <v>0</v>
      </c>
    </row>
    <row r="31" spans="1:19" s="67" customFormat="1" ht="12" customHeight="1">
      <c r="A31" s="68" t="s">
        <v>105</v>
      </c>
      <c r="B31" s="69" t="s">
        <v>151</v>
      </c>
      <c r="C31" s="62" t="s">
        <v>152</v>
      </c>
      <c r="D31" s="70">
        <f t="shared" si="1"/>
        <v>1</v>
      </c>
      <c r="E31" s="70">
        <v>1</v>
      </c>
      <c r="F31" s="70">
        <v>0</v>
      </c>
      <c r="G31" s="70">
        <v>0</v>
      </c>
      <c r="H31" s="70">
        <f t="shared" si="2"/>
        <v>11</v>
      </c>
      <c r="I31" s="70">
        <v>11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0</v>
      </c>
      <c r="Q31" s="70">
        <v>0</v>
      </c>
      <c r="R31" s="70">
        <v>0</v>
      </c>
      <c r="S31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6" customFormat="1" ht="18" customHeight="1">
      <c r="A6" s="100"/>
      <c r="B6" s="100"/>
      <c r="C6" s="111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S7">SUM(D8:D14)</f>
        <v>5</v>
      </c>
      <c r="E7" s="75">
        <f t="shared" si="0"/>
        <v>1</v>
      </c>
      <c r="F7" s="75">
        <f t="shared" si="0"/>
        <v>2</v>
      </c>
      <c r="G7" s="75">
        <f t="shared" si="0"/>
        <v>2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2</v>
      </c>
      <c r="M7" s="75">
        <f t="shared" si="0"/>
        <v>0</v>
      </c>
      <c r="N7" s="75">
        <f t="shared" si="0"/>
        <v>0</v>
      </c>
      <c r="O7" s="75">
        <f t="shared" si="0"/>
        <v>2</v>
      </c>
      <c r="P7" s="75">
        <f t="shared" si="0"/>
        <v>18</v>
      </c>
      <c r="Q7" s="75">
        <f t="shared" si="0"/>
        <v>18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105</v>
      </c>
      <c r="B8" s="63" t="s">
        <v>107</v>
      </c>
      <c r="C8" s="62" t="s">
        <v>108</v>
      </c>
      <c r="D8" s="64">
        <f aca="true" t="shared" si="1" ref="D8:D14">SUM(E8:G8)</f>
        <v>0</v>
      </c>
      <c r="E8" s="64">
        <v>0</v>
      </c>
      <c r="F8" s="64">
        <v>0</v>
      </c>
      <c r="G8" s="64">
        <v>0</v>
      </c>
      <c r="H8" s="64">
        <f aca="true" t="shared" si="2" ref="H8:H14">SUM(I8:K8)</f>
        <v>0</v>
      </c>
      <c r="I8" s="64">
        <v>0</v>
      </c>
      <c r="J8" s="64">
        <v>0</v>
      </c>
      <c r="K8" s="64">
        <v>0</v>
      </c>
      <c r="L8" s="64">
        <f aca="true" t="shared" si="3" ref="L8:L14">SUM(M8:O8)</f>
        <v>0</v>
      </c>
      <c r="M8" s="64">
        <v>0</v>
      </c>
      <c r="N8" s="64">
        <v>0</v>
      </c>
      <c r="O8" s="64">
        <v>0</v>
      </c>
      <c r="P8" s="64">
        <f aca="true" t="shared" si="4" ref="P8:P14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72" t="s">
        <v>113</v>
      </c>
      <c r="C9" s="62" t="s">
        <v>114</v>
      </c>
      <c r="D9" s="64">
        <f t="shared" si="1"/>
        <v>1</v>
      </c>
      <c r="E9" s="64">
        <v>0</v>
      </c>
      <c r="F9" s="64">
        <v>0</v>
      </c>
      <c r="G9" s="64">
        <v>1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63" t="s">
        <v>121</v>
      </c>
      <c r="C10" s="62" t="s">
        <v>122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13</v>
      </c>
      <c r="Q10" s="64">
        <v>13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72" t="s">
        <v>131</v>
      </c>
      <c r="C11" s="62" t="s">
        <v>132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133</v>
      </c>
      <c r="C12" s="62" t="s">
        <v>134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143</v>
      </c>
      <c r="C13" s="62" t="s">
        <v>144</v>
      </c>
      <c r="D13" s="70">
        <f t="shared" si="1"/>
        <v>2</v>
      </c>
      <c r="E13" s="70">
        <v>0</v>
      </c>
      <c r="F13" s="70">
        <v>1</v>
      </c>
      <c r="G13" s="70">
        <v>1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105</v>
      </c>
      <c r="B14" s="69" t="s">
        <v>147</v>
      </c>
      <c r="C14" s="62" t="s">
        <v>148</v>
      </c>
      <c r="D14" s="70">
        <f t="shared" si="1"/>
        <v>2</v>
      </c>
      <c r="E14" s="70">
        <v>1</v>
      </c>
      <c r="F14" s="70">
        <v>1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2</v>
      </c>
      <c r="M14" s="70">
        <v>0</v>
      </c>
      <c r="N14" s="70">
        <v>0</v>
      </c>
      <c r="O14" s="70">
        <v>2</v>
      </c>
      <c r="P14" s="70">
        <f t="shared" si="4"/>
        <v>5</v>
      </c>
      <c r="Q14" s="70">
        <v>5</v>
      </c>
      <c r="R14" s="70">
        <v>0</v>
      </c>
      <c r="S14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0" width="9" style="81" customWidth="1"/>
    <col min="11" max="16384" width="9" style="80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8" t="s">
        <v>75</v>
      </c>
      <c r="B2" s="98" t="s">
        <v>37</v>
      </c>
      <c r="C2" s="110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9"/>
      <c r="B3" s="99"/>
      <c r="C3" s="109"/>
      <c r="D3" s="109" t="s">
        <v>13</v>
      </c>
      <c r="E3" s="130" t="s">
        <v>94</v>
      </c>
      <c r="F3" s="130" t="s">
        <v>1</v>
      </c>
      <c r="G3" s="109" t="s">
        <v>13</v>
      </c>
      <c r="H3" s="98" t="s">
        <v>84</v>
      </c>
      <c r="I3" s="98" t="s">
        <v>85</v>
      </c>
      <c r="J3" s="98" t="s">
        <v>86</v>
      </c>
    </row>
    <row r="4" spans="1:10" s="5" customFormat="1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s="5" customFormat="1" ht="20.25" customHeight="1">
      <c r="A5" s="99"/>
      <c r="B5" s="99"/>
      <c r="C5" s="109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0"/>
      <c r="B6" s="100"/>
      <c r="C6" s="111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J7">SUM(D8:D31)</f>
        <v>153</v>
      </c>
      <c r="E7" s="75">
        <f t="shared" si="0"/>
        <v>94</v>
      </c>
      <c r="F7" s="75">
        <f t="shared" si="0"/>
        <v>62</v>
      </c>
      <c r="G7" s="75">
        <f t="shared" si="0"/>
        <v>1326</v>
      </c>
      <c r="H7" s="75">
        <f t="shared" si="0"/>
        <v>1034</v>
      </c>
      <c r="I7" s="75">
        <f t="shared" si="0"/>
        <v>250</v>
      </c>
      <c r="J7" s="75">
        <f t="shared" si="0"/>
        <v>47</v>
      </c>
    </row>
    <row r="8" spans="1:10" s="65" customFormat="1" ht="12" customHeight="1">
      <c r="A8" s="62" t="s">
        <v>105</v>
      </c>
      <c r="B8" s="63" t="s">
        <v>153</v>
      </c>
      <c r="C8" s="62" t="s">
        <v>154</v>
      </c>
      <c r="D8" s="64">
        <v>34</v>
      </c>
      <c r="E8" s="64">
        <v>22</v>
      </c>
      <c r="F8" s="64">
        <v>12</v>
      </c>
      <c r="G8" s="64">
        <v>386</v>
      </c>
      <c r="H8" s="64">
        <v>265</v>
      </c>
      <c r="I8" s="64">
        <v>121</v>
      </c>
      <c r="J8" s="64">
        <v>0</v>
      </c>
    </row>
    <row r="9" spans="1:10" s="65" customFormat="1" ht="12" customHeight="1">
      <c r="A9" s="62" t="s">
        <v>105</v>
      </c>
      <c r="B9" s="72" t="s">
        <v>155</v>
      </c>
      <c r="C9" s="62" t="s">
        <v>156</v>
      </c>
      <c r="D9" s="64">
        <v>7</v>
      </c>
      <c r="E9" s="64">
        <v>3</v>
      </c>
      <c r="F9" s="64">
        <v>4</v>
      </c>
      <c r="G9" s="64">
        <v>39</v>
      </c>
      <c r="H9" s="64">
        <v>39</v>
      </c>
      <c r="I9" s="64">
        <v>0</v>
      </c>
      <c r="J9" s="64">
        <v>0</v>
      </c>
    </row>
    <row r="10" spans="1:10" s="65" customFormat="1" ht="12" customHeight="1">
      <c r="A10" s="62" t="s">
        <v>105</v>
      </c>
      <c r="B10" s="72" t="s">
        <v>135</v>
      </c>
      <c r="C10" s="62" t="s">
        <v>136</v>
      </c>
      <c r="D10" s="64">
        <v>7</v>
      </c>
      <c r="E10" s="64">
        <v>5</v>
      </c>
      <c r="F10" s="64">
        <v>2</v>
      </c>
      <c r="G10" s="64">
        <v>65</v>
      </c>
      <c r="H10" s="64">
        <v>40</v>
      </c>
      <c r="I10" s="64">
        <v>25</v>
      </c>
      <c r="J10" s="64">
        <v>0</v>
      </c>
    </row>
    <row r="11" spans="1:10" s="65" customFormat="1" ht="12" customHeight="1">
      <c r="A11" s="62" t="s">
        <v>105</v>
      </c>
      <c r="B11" s="72" t="s">
        <v>157</v>
      </c>
      <c r="C11" s="62" t="s">
        <v>158</v>
      </c>
      <c r="D11" s="64">
        <v>6</v>
      </c>
      <c r="E11" s="64">
        <v>3</v>
      </c>
      <c r="F11" s="64">
        <v>3</v>
      </c>
      <c r="G11" s="64">
        <v>110</v>
      </c>
      <c r="H11" s="64">
        <v>63</v>
      </c>
      <c r="I11" s="64">
        <v>47</v>
      </c>
      <c r="J11" s="64">
        <v>0</v>
      </c>
    </row>
    <row r="12" spans="1:10" s="65" customFormat="1" ht="12" customHeight="1">
      <c r="A12" s="68" t="s">
        <v>105</v>
      </c>
      <c r="B12" s="69" t="s">
        <v>125</v>
      </c>
      <c r="C12" s="62" t="s">
        <v>126</v>
      </c>
      <c r="D12" s="70">
        <v>13</v>
      </c>
      <c r="E12" s="70">
        <v>6</v>
      </c>
      <c r="F12" s="70">
        <v>7</v>
      </c>
      <c r="G12" s="70">
        <v>80</v>
      </c>
      <c r="H12" s="70">
        <v>59</v>
      </c>
      <c r="I12" s="70">
        <v>20</v>
      </c>
      <c r="J12" s="70">
        <v>1</v>
      </c>
    </row>
    <row r="13" spans="1:10" s="65" customFormat="1" ht="12" customHeight="1">
      <c r="A13" s="68" t="s">
        <v>105</v>
      </c>
      <c r="B13" s="69" t="s">
        <v>123</v>
      </c>
      <c r="C13" s="62" t="s">
        <v>124</v>
      </c>
      <c r="D13" s="70">
        <v>13</v>
      </c>
      <c r="E13" s="70">
        <v>7</v>
      </c>
      <c r="F13" s="70">
        <v>6</v>
      </c>
      <c r="G13" s="70">
        <v>47</v>
      </c>
      <c r="H13" s="70">
        <v>41</v>
      </c>
      <c r="I13" s="70">
        <v>6</v>
      </c>
      <c r="J13" s="70">
        <v>0</v>
      </c>
    </row>
    <row r="14" spans="1:10" s="65" customFormat="1" ht="12" customHeight="1">
      <c r="A14" s="68" t="s">
        <v>105</v>
      </c>
      <c r="B14" s="69" t="s">
        <v>109</v>
      </c>
      <c r="C14" s="62" t="s">
        <v>110</v>
      </c>
      <c r="D14" s="70">
        <v>7</v>
      </c>
      <c r="E14" s="70">
        <v>2</v>
      </c>
      <c r="F14" s="70">
        <v>6</v>
      </c>
      <c r="G14" s="70">
        <v>80</v>
      </c>
      <c r="H14" s="70">
        <v>80</v>
      </c>
      <c r="I14" s="70">
        <v>0</v>
      </c>
      <c r="J14" s="70">
        <v>0</v>
      </c>
    </row>
    <row r="15" spans="1:10" s="65" customFormat="1" ht="12" customHeight="1">
      <c r="A15" s="68" t="s">
        <v>105</v>
      </c>
      <c r="B15" s="69" t="s">
        <v>149</v>
      </c>
      <c r="C15" s="62" t="s">
        <v>150</v>
      </c>
      <c r="D15" s="70">
        <v>10</v>
      </c>
      <c r="E15" s="70">
        <v>9</v>
      </c>
      <c r="F15" s="70">
        <v>3</v>
      </c>
      <c r="G15" s="70">
        <v>177</v>
      </c>
      <c r="H15" s="70">
        <v>131</v>
      </c>
      <c r="I15" s="70">
        <v>0</v>
      </c>
      <c r="J15" s="70">
        <v>46</v>
      </c>
    </row>
    <row r="16" spans="1:10" s="65" customFormat="1" ht="12" customHeight="1">
      <c r="A16" s="68" t="s">
        <v>105</v>
      </c>
      <c r="B16" s="69" t="s">
        <v>137</v>
      </c>
      <c r="C16" s="62" t="s">
        <v>138</v>
      </c>
      <c r="D16" s="70">
        <v>3</v>
      </c>
      <c r="E16" s="70">
        <v>2</v>
      </c>
      <c r="F16" s="70">
        <v>1</v>
      </c>
      <c r="G16" s="70">
        <v>13</v>
      </c>
      <c r="H16" s="70">
        <v>11</v>
      </c>
      <c r="I16" s="70">
        <v>2</v>
      </c>
      <c r="J16" s="70">
        <v>0</v>
      </c>
    </row>
    <row r="17" spans="1:10" s="65" customFormat="1" ht="12" customHeight="1">
      <c r="A17" s="68" t="s">
        <v>105</v>
      </c>
      <c r="B17" s="69" t="s">
        <v>139</v>
      </c>
      <c r="C17" s="62" t="s">
        <v>140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</row>
    <row r="18" spans="1:10" s="65" customFormat="1" ht="12" customHeight="1">
      <c r="A18" s="68" t="s">
        <v>105</v>
      </c>
      <c r="B18" s="69" t="s">
        <v>141</v>
      </c>
      <c r="C18" s="62" t="s">
        <v>142</v>
      </c>
      <c r="D18" s="70">
        <v>1</v>
      </c>
      <c r="E18" s="70">
        <v>1</v>
      </c>
      <c r="F18" s="70">
        <v>0</v>
      </c>
      <c r="G18" s="70">
        <v>2</v>
      </c>
      <c r="H18" s="70">
        <v>1</v>
      </c>
      <c r="I18" s="70">
        <v>1</v>
      </c>
      <c r="J18" s="70">
        <v>0</v>
      </c>
    </row>
    <row r="19" spans="1:10" s="65" customFormat="1" ht="12" customHeight="1">
      <c r="A19" s="68" t="s">
        <v>105</v>
      </c>
      <c r="B19" s="69" t="s">
        <v>159</v>
      </c>
      <c r="C19" s="62" t="s">
        <v>160</v>
      </c>
      <c r="D19" s="70">
        <v>10</v>
      </c>
      <c r="E19" s="70">
        <v>5</v>
      </c>
      <c r="F19" s="70">
        <v>5</v>
      </c>
      <c r="G19" s="70">
        <v>46</v>
      </c>
      <c r="H19" s="70">
        <v>39</v>
      </c>
      <c r="I19" s="70">
        <v>12</v>
      </c>
      <c r="J19" s="70">
        <v>0</v>
      </c>
    </row>
    <row r="20" spans="1:10" s="65" customFormat="1" ht="12" customHeight="1">
      <c r="A20" s="68" t="s">
        <v>105</v>
      </c>
      <c r="B20" s="69" t="s">
        <v>127</v>
      </c>
      <c r="C20" s="62" t="s">
        <v>128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</row>
    <row r="21" spans="1:10" s="65" customFormat="1" ht="12" customHeight="1">
      <c r="A21" s="68" t="s">
        <v>105</v>
      </c>
      <c r="B21" s="69" t="s">
        <v>161</v>
      </c>
      <c r="C21" s="62" t="s">
        <v>162</v>
      </c>
      <c r="D21" s="70">
        <v>4</v>
      </c>
      <c r="E21" s="70">
        <v>2</v>
      </c>
      <c r="F21" s="70">
        <v>2</v>
      </c>
      <c r="G21" s="70">
        <v>12</v>
      </c>
      <c r="H21" s="70">
        <v>12</v>
      </c>
      <c r="I21" s="70">
        <v>0</v>
      </c>
      <c r="J21" s="70">
        <v>0</v>
      </c>
    </row>
    <row r="22" spans="1:10" s="65" customFormat="1" ht="12" customHeight="1">
      <c r="A22" s="68" t="s">
        <v>105</v>
      </c>
      <c r="B22" s="69" t="s">
        <v>117</v>
      </c>
      <c r="C22" s="62" t="s">
        <v>118</v>
      </c>
      <c r="D22" s="70">
        <v>1</v>
      </c>
      <c r="E22" s="70">
        <v>1</v>
      </c>
      <c r="F22" s="70">
        <v>0</v>
      </c>
      <c r="G22" s="70">
        <v>4</v>
      </c>
      <c r="H22" s="70">
        <v>4</v>
      </c>
      <c r="I22" s="70">
        <v>0</v>
      </c>
      <c r="J22" s="70">
        <v>0</v>
      </c>
    </row>
    <row r="23" spans="1:10" s="65" customFormat="1" ht="12" customHeight="1">
      <c r="A23" s="68" t="s">
        <v>105</v>
      </c>
      <c r="B23" s="69" t="s">
        <v>115</v>
      </c>
      <c r="C23" s="62" t="s">
        <v>116</v>
      </c>
      <c r="D23" s="70">
        <v>2</v>
      </c>
      <c r="E23" s="70">
        <v>2</v>
      </c>
      <c r="F23" s="70">
        <v>0</v>
      </c>
      <c r="G23" s="70">
        <v>8</v>
      </c>
      <c r="H23" s="70">
        <v>8</v>
      </c>
      <c r="I23" s="70">
        <v>0</v>
      </c>
      <c r="J23" s="70">
        <v>0</v>
      </c>
    </row>
    <row r="24" spans="1:10" s="65" customFormat="1" ht="12" customHeight="1">
      <c r="A24" s="68" t="s">
        <v>105</v>
      </c>
      <c r="B24" s="69" t="s">
        <v>119</v>
      </c>
      <c r="C24" s="62" t="s">
        <v>120</v>
      </c>
      <c r="D24" s="70">
        <v>3</v>
      </c>
      <c r="E24" s="70">
        <v>3</v>
      </c>
      <c r="F24" s="70">
        <v>0</v>
      </c>
      <c r="G24" s="70">
        <v>28</v>
      </c>
      <c r="H24" s="70">
        <v>28</v>
      </c>
      <c r="I24" s="70">
        <v>0</v>
      </c>
      <c r="J24" s="70">
        <v>0</v>
      </c>
    </row>
    <row r="25" spans="1:10" s="65" customFormat="1" ht="12" customHeight="1">
      <c r="A25" s="68" t="s">
        <v>105</v>
      </c>
      <c r="B25" s="69" t="s">
        <v>163</v>
      </c>
      <c r="C25" s="62" t="s">
        <v>164</v>
      </c>
      <c r="D25" s="70">
        <v>6</v>
      </c>
      <c r="E25" s="70">
        <v>5</v>
      </c>
      <c r="F25" s="70">
        <v>1</v>
      </c>
      <c r="G25" s="70">
        <v>35</v>
      </c>
      <c r="H25" s="70">
        <v>35</v>
      </c>
      <c r="I25" s="70">
        <v>0</v>
      </c>
      <c r="J25" s="70">
        <v>0</v>
      </c>
    </row>
    <row r="26" spans="1:10" s="65" customFormat="1" ht="12" customHeight="1">
      <c r="A26" s="68" t="s">
        <v>105</v>
      </c>
      <c r="B26" s="69" t="s">
        <v>165</v>
      </c>
      <c r="C26" s="62" t="s">
        <v>166</v>
      </c>
      <c r="D26" s="70">
        <v>1</v>
      </c>
      <c r="E26" s="70">
        <v>1</v>
      </c>
      <c r="F26" s="70">
        <v>0</v>
      </c>
      <c r="G26" s="70">
        <v>3</v>
      </c>
      <c r="H26" s="70">
        <v>3</v>
      </c>
      <c r="I26" s="70">
        <v>0</v>
      </c>
      <c r="J26" s="70">
        <v>0</v>
      </c>
    </row>
    <row r="27" spans="1:10" s="65" customFormat="1" ht="12" customHeight="1">
      <c r="A27" s="68" t="s">
        <v>105</v>
      </c>
      <c r="B27" s="69" t="s">
        <v>167</v>
      </c>
      <c r="C27" s="62" t="s">
        <v>168</v>
      </c>
      <c r="D27" s="70">
        <v>6</v>
      </c>
      <c r="E27" s="70">
        <v>5</v>
      </c>
      <c r="F27" s="70">
        <v>1</v>
      </c>
      <c r="G27" s="70">
        <v>52</v>
      </c>
      <c r="H27" s="70">
        <v>36</v>
      </c>
      <c r="I27" s="70">
        <v>16</v>
      </c>
      <c r="J27" s="70">
        <v>0</v>
      </c>
    </row>
    <row r="28" spans="1:10" s="65" customFormat="1" ht="12" customHeight="1">
      <c r="A28" s="68" t="s">
        <v>105</v>
      </c>
      <c r="B28" s="69" t="s">
        <v>145</v>
      </c>
      <c r="C28" s="62" t="s">
        <v>146</v>
      </c>
      <c r="D28" s="70">
        <v>6</v>
      </c>
      <c r="E28" s="70">
        <v>3</v>
      </c>
      <c r="F28" s="70">
        <v>3</v>
      </c>
      <c r="G28" s="70">
        <v>29</v>
      </c>
      <c r="H28" s="70">
        <v>29</v>
      </c>
      <c r="I28" s="70">
        <v>0</v>
      </c>
      <c r="J28" s="70">
        <v>0</v>
      </c>
    </row>
    <row r="29" spans="1:10" s="65" customFormat="1" ht="12" customHeight="1">
      <c r="A29" s="68" t="s">
        <v>105</v>
      </c>
      <c r="B29" s="69" t="s">
        <v>129</v>
      </c>
      <c r="C29" s="62" t="s">
        <v>130</v>
      </c>
      <c r="D29" s="70">
        <v>3</v>
      </c>
      <c r="E29" s="70">
        <v>2</v>
      </c>
      <c r="F29" s="70">
        <v>1</v>
      </c>
      <c r="G29" s="70">
        <v>24</v>
      </c>
      <c r="H29" s="70">
        <v>24</v>
      </c>
      <c r="I29" s="70">
        <v>0</v>
      </c>
      <c r="J29" s="70">
        <v>0</v>
      </c>
    </row>
    <row r="30" spans="1:10" s="65" customFormat="1" ht="12" customHeight="1">
      <c r="A30" s="68" t="s">
        <v>105</v>
      </c>
      <c r="B30" s="69" t="s">
        <v>111</v>
      </c>
      <c r="C30" s="62" t="s">
        <v>112</v>
      </c>
      <c r="D30" s="70">
        <v>5</v>
      </c>
      <c r="E30" s="70">
        <v>2</v>
      </c>
      <c r="F30" s="70">
        <v>3</v>
      </c>
      <c r="G30" s="70">
        <v>68</v>
      </c>
      <c r="H30" s="70">
        <v>68</v>
      </c>
      <c r="I30" s="70">
        <v>0</v>
      </c>
      <c r="J30" s="70">
        <v>0</v>
      </c>
    </row>
    <row r="31" spans="1:10" s="65" customFormat="1" ht="12" customHeight="1">
      <c r="A31" s="68" t="s">
        <v>105</v>
      </c>
      <c r="B31" s="69" t="s">
        <v>151</v>
      </c>
      <c r="C31" s="62" t="s">
        <v>152</v>
      </c>
      <c r="D31" s="70">
        <v>5</v>
      </c>
      <c r="E31" s="70">
        <v>3</v>
      </c>
      <c r="F31" s="70">
        <v>2</v>
      </c>
      <c r="G31" s="70">
        <v>18</v>
      </c>
      <c r="H31" s="70">
        <v>18</v>
      </c>
      <c r="I31" s="70">
        <v>0</v>
      </c>
      <c r="J31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2015-02-17T03:20:00Z</dcterms:modified>
  <cp:category/>
  <cp:version/>
  <cp:contentType/>
  <cp:contentStatus/>
</cp:coreProperties>
</file>