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'手数料（事業系）'!$A$7:$W$26</definedName>
    <definedName name="_xlnm.Print_Area" localSheetId="6">'手数料（事業系直接搬入）'!$A$7:$W$26</definedName>
    <definedName name="_xlnm.Print_Area" localSheetId="3">'手数料（生活系）'!$A$7:$W$26</definedName>
    <definedName name="_xlnm.Print_Area" localSheetId="4">'手数料（生活系直接搬入）'!$A$7:$W$26</definedName>
    <definedName name="_xlnm.Print_Area" localSheetId="1">'収集運搬（事業系）'!$A$7:$GA$26</definedName>
    <definedName name="_xlnm.Print_Area" localSheetId="0">'収集運搬（生活系）'!$A$7:$GA$26</definedName>
    <definedName name="_xlnm.Print_Area" localSheetId="2">'分別数等'!$A$7:$IK$26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<sst xmlns="http://schemas.openxmlformats.org/spreadsheetml/2006/main" count="6964" uniqueCount="168">
  <si>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</si>
  <si>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</si>
  <si>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</si>
  <si>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</si>
  <si>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</si>
  <si>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</si>
  <si>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</si>
  <si>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</si>
  <si>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</si>
  <si>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</si>
  <si>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</si>
  <si>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</si>
  <si>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</si>
  <si>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</si>
  <si>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</si>
  <si>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</si>
  <si>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</si>
  <si>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</si>
  <si>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</si>
  <si>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</si>
  <si>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</si>
  <si>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</si>
  <si>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</si>
  <si>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</si>
  <si>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</si>
  <si>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</si>
  <si>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</si>
  <si>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</si>
  <si>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</si>
  <si>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</si>
  <si>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</si>
  <si>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</si>
  <si>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</si>
  <si>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</si>
  <si>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</si>
  <si>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</si>
  <si>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</si>
  <si>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</si>
  <si>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</si>
  <si>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</si>
  <si>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</si>
  <si>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</si>
  <si>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</si>
  <si>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</si>
  <si>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</si>
  <si>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</si>
  <si>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</si>
  <si>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</si>
  <si>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</si>
  <si>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</si>
  <si>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</si>
  <si>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</si>
  <si>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</si>
  <si>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</si>
  <si>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</si>
  <si>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</si>
  <si>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</si>
  <si>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</si>
  <si>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</si>
  <si>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</si>
  <si>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</si>
  <si>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</si>
  <si>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</si>
  <si>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</si>
  <si>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</si>
  <si>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</si>
  <si>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</si>
  <si>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</si>
  <si>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</si>
  <si>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</si>
  <si>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</si>
  <si>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</si>
  <si>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</si>
  <si>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</si>
  <si>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</si>
  <si>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</si>
  <si>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</si>
  <si>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</si>
  <si>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</si>
  <si>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</si>
  <si>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</si>
  <si>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</si>
  <si>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</si>
  <si>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</si>
  <si>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</si>
  <si>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</si>
  <si>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</si>
  <si>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</si>
  <si>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</si>
  <si>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</si>
  <si>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</si>
  <si>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</si>
  <si>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</si>
  <si>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</si>
  <si>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</si>
  <si>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</si>
  <si>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</si>
  <si>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</si>
  <si>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</si>
  <si>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</si>
  <si>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</si>
  <si>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</si>
  <si>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</si>
  <si>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</si>
  <si>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</si>
  <si>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</si>
  <si>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</si>
  <si>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</si>
  <si>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</si>
  <si>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</si>
  <si>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</si>
  <si>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</si>
  <si>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</si>
  <si>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</si>
  <si>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</si>
  <si>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</si>
  <si>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</si>
  <si>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</si>
  <si>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</si>
  <si>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</si>
  <si>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</si>
  <si>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</si>
  <si>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</si>
  <si>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</si>
  <si>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3回</t>
  </si>
  <si>
    <t>美郷町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</si>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</sst>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6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165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166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167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167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167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167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167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167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167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167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167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167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167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167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167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167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167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167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167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167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167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167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I7">COUNTIF(D8:D26,"○")</f>
        <v>0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>COUNTIF(J8:J26,"&lt;&gt;")</f>
        <v>0</v>
      </c>
      <c r="K7" s="69">
        <f>COUNTIF(K8:K26,"○")</f>
        <v>0</v>
      </c>
      <c r="L7" s="69">
        <f>COUNTIF(L8:L26,"&lt;&gt;")</f>
        <v>0</v>
      </c>
      <c r="M7" s="69">
        <f aca="true" t="shared" si="1" ref="M7:R7">COUNTIF(M8:M26,"○")</f>
        <v>6</v>
      </c>
      <c r="N7" s="69">
        <f t="shared" si="1"/>
        <v>14</v>
      </c>
      <c r="O7" s="69">
        <f t="shared" si="1"/>
        <v>3</v>
      </c>
      <c r="P7" s="69">
        <f t="shared" si="1"/>
        <v>0</v>
      </c>
      <c r="Q7" s="69">
        <f t="shared" si="1"/>
        <v>19</v>
      </c>
      <c r="R7" s="69">
        <f t="shared" si="1"/>
        <v>0</v>
      </c>
      <c r="S7" s="69">
        <f>COUNTIF(S8:S26,"&lt;&gt;")</f>
        <v>19</v>
      </c>
      <c r="T7" s="69">
        <f>COUNTIF(T8:T26,"○")</f>
        <v>0</v>
      </c>
      <c r="U7" s="69">
        <f>COUNTIF(U8:U26,"&lt;&gt;")</f>
        <v>19</v>
      </c>
      <c r="V7" s="69">
        <f aca="true" t="shared" si="2" ref="V7:AA7">COUNTIF(V8:V26,"○")</f>
        <v>4</v>
      </c>
      <c r="W7" s="69">
        <f t="shared" si="2"/>
        <v>13</v>
      </c>
      <c r="X7" s="69">
        <f t="shared" si="2"/>
        <v>3</v>
      </c>
      <c r="Y7" s="69">
        <f t="shared" si="2"/>
        <v>3</v>
      </c>
      <c r="Z7" s="69">
        <f t="shared" si="2"/>
        <v>16</v>
      </c>
      <c r="AA7" s="69">
        <f t="shared" si="2"/>
        <v>0</v>
      </c>
      <c r="AB7" s="69">
        <f>COUNTIF(AB8:AB26,"&lt;&gt;")</f>
        <v>16</v>
      </c>
      <c r="AC7" s="69">
        <f>COUNTIF(AC8:AC26,"○")</f>
        <v>0</v>
      </c>
      <c r="AD7" s="69">
        <f>COUNTIF(AD8:AD26,"&lt;&gt;")</f>
        <v>16</v>
      </c>
      <c r="AE7" s="69">
        <f aca="true" t="shared" si="3" ref="AE7:AJ7">COUNTIF(AE8:AE26,"○")</f>
        <v>3</v>
      </c>
      <c r="AF7" s="69">
        <f t="shared" si="3"/>
        <v>13</v>
      </c>
      <c r="AG7" s="69">
        <f t="shared" si="3"/>
        <v>2</v>
      </c>
      <c r="AH7" s="69">
        <f t="shared" si="3"/>
        <v>5</v>
      </c>
      <c r="AI7" s="69">
        <f t="shared" si="3"/>
        <v>14</v>
      </c>
      <c r="AJ7" s="69">
        <f t="shared" si="3"/>
        <v>0</v>
      </c>
      <c r="AK7" s="69">
        <f>COUNTIF(AK8:AK26,"&lt;&gt;")</f>
        <v>14</v>
      </c>
      <c r="AL7" s="69">
        <f>COUNTIF(AL8:AL26,"○")</f>
        <v>0</v>
      </c>
      <c r="AM7" s="69">
        <f>COUNTIF(AM8:AM26,"&lt;&gt;")</f>
        <v>14</v>
      </c>
      <c r="AN7" s="69">
        <f aca="true" t="shared" si="4" ref="AN7:AS7">COUNTIF(AN8:AN26,"○")</f>
        <v>3</v>
      </c>
      <c r="AO7" s="69">
        <f t="shared" si="4"/>
        <v>13</v>
      </c>
      <c r="AP7" s="69">
        <f t="shared" si="4"/>
        <v>2</v>
      </c>
      <c r="AQ7" s="69">
        <f t="shared" si="4"/>
        <v>5</v>
      </c>
      <c r="AR7" s="69">
        <f t="shared" si="4"/>
        <v>14</v>
      </c>
      <c r="AS7" s="69">
        <f t="shared" si="4"/>
        <v>0</v>
      </c>
      <c r="AT7" s="69">
        <f>COUNTIF(AT8:AT26,"&lt;&gt;")</f>
        <v>14</v>
      </c>
      <c r="AU7" s="69">
        <f>COUNTIF(AU8:AU26,"○")</f>
        <v>0</v>
      </c>
      <c r="AV7" s="69">
        <f>COUNTIF(AV8:AV26,"&lt;&gt;")</f>
        <v>14</v>
      </c>
      <c r="AW7" s="69">
        <f aca="true" t="shared" si="5" ref="AW7:BB7">COUNTIF(AW8:AW26,"○")</f>
        <v>2</v>
      </c>
      <c r="AX7" s="69">
        <f t="shared" si="5"/>
        <v>8</v>
      </c>
      <c r="AY7" s="69">
        <f t="shared" si="5"/>
        <v>2</v>
      </c>
      <c r="AZ7" s="69">
        <f t="shared" si="5"/>
        <v>10</v>
      </c>
      <c r="BA7" s="69">
        <f t="shared" si="5"/>
        <v>9</v>
      </c>
      <c r="BB7" s="69">
        <f t="shared" si="5"/>
        <v>0</v>
      </c>
      <c r="BC7" s="69">
        <f>COUNTIF(BC8:BC26,"&lt;&gt;")</f>
        <v>9</v>
      </c>
      <c r="BD7" s="69">
        <f>COUNTIF(BD8:BD26,"○")</f>
        <v>0</v>
      </c>
      <c r="BE7" s="69">
        <f>COUNTIF(BE8:BE26,"&lt;&gt;")</f>
        <v>9</v>
      </c>
      <c r="BF7" s="69">
        <f aca="true" t="shared" si="6" ref="BF7:BK7">COUNTIF(BF8:BF26,"○")</f>
        <v>5</v>
      </c>
      <c r="BG7" s="69">
        <f t="shared" si="6"/>
        <v>16</v>
      </c>
      <c r="BH7" s="69">
        <f t="shared" si="6"/>
        <v>2</v>
      </c>
      <c r="BI7" s="69">
        <f t="shared" si="6"/>
        <v>0</v>
      </c>
      <c r="BJ7" s="69">
        <f t="shared" si="6"/>
        <v>19</v>
      </c>
      <c r="BK7" s="69">
        <f t="shared" si="6"/>
        <v>0</v>
      </c>
      <c r="BL7" s="69">
        <f>COUNTIF(BL8:BL26,"&lt;&gt;")</f>
        <v>19</v>
      </c>
      <c r="BM7" s="69">
        <f>COUNTIF(BM8:BM26,"○")</f>
        <v>0</v>
      </c>
      <c r="BN7" s="69">
        <f>COUNTIF(BN8:BN26,"&lt;&gt;")</f>
        <v>19</v>
      </c>
      <c r="BO7" s="69">
        <f aca="true" t="shared" si="7" ref="BO7:BT7">COUNTIF(BO8:BO26,"○")</f>
        <v>5</v>
      </c>
      <c r="BP7" s="69">
        <f t="shared" si="7"/>
        <v>16</v>
      </c>
      <c r="BQ7" s="69">
        <f t="shared" si="7"/>
        <v>2</v>
      </c>
      <c r="BR7" s="69">
        <f t="shared" si="7"/>
        <v>0</v>
      </c>
      <c r="BS7" s="69">
        <f t="shared" si="7"/>
        <v>19</v>
      </c>
      <c r="BT7" s="69">
        <f t="shared" si="7"/>
        <v>0</v>
      </c>
      <c r="BU7" s="69">
        <f>COUNTIF(BU8:BU26,"&lt;&gt;")</f>
        <v>19</v>
      </c>
      <c r="BV7" s="69">
        <f>COUNTIF(BV8:BV26,"○")</f>
        <v>0</v>
      </c>
      <c r="BW7" s="69">
        <f>COUNTIF(BW8:BW26,"&lt;&gt;")</f>
        <v>19</v>
      </c>
      <c r="BX7" s="69">
        <f aca="true" t="shared" si="8" ref="BX7:CC7">COUNTIF(BX8:BX26,"○")</f>
        <v>5</v>
      </c>
      <c r="BY7" s="69">
        <f t="shared" si="8"/>
        <v>14</v>
      </c>
      <c r="BZ7" s="69">
        <f t="shared" si="8"/>
        <v>2</v>
      </c>
      <c r="CA7" s="69">
        <f t="shared" si="8"/>
        <v>2</v>
      </c>
      <c r="CB7" s="69">
        <f t="shared" si="8"/>
        <v>17</v>
      </c>
      <c r="CC7" s="69">
        <f t="shared" si="8"/>
        <v>0</v>
      </c>
      <c r="CD7" s="69">
        <f>COUNTIF(CD8:CD26,"&lt;&gt;")</f>
        <v>17</v>
      </c>
      <c r="CE7" s="69">
        <f>COUNTIF(CE8:CE26,"○")</f>
        <v>0</v>
      </c>
      <c r="CF7" s="69">
        <f>COUNTIF(CF8:CF26,"&lt;&gt;")</f>
        <v>17</v>
      </c>
      <c r="CG7" s="69">
        <f aca="true" t="shared" si="9" ref="CG7:CL7">COUNTIF(CG8:CG26,"○")</f>
        <v>3</v>
      </c>
      <c r="CH7" s="69">
        <f t="shared" si="9"/>
        <v>10</v>
      </c>
      <c r="CI7" s="69">
        <f t="shared" si="9"/>
        <v>1</v>
      </c>
      <c r="CJ7" s="69">
        <f t="shared" si="9"/>
        <v>8</v>
      </c>
      <c r="CK7" s="69">
        <f t="shared" si="9"/>
        <v>11</v>
      </c>
      <c r="CL7" s="69">
        <f t="shared" si="9"/>
        <v>0</v>
      </c>
      <c r="CM7" s="69">
        <f>COUNTIF(CM8:CM26,"&lt;&gt;")</f>
        <v>11</v>
      </c>
      <c r="CN7" s="69">
        <f>COUNTIF(CN8:CN26,"○")</f>
        <v>0</v>
      </c>
      <c r="CO7" s="69">
        <f>COUNTIF(CO8:CO26,"&lt;&gt;")</f>
        <v>11</v>
      </c>
      <c r="CP7" s="69">
        <f aca="true" t="shared" si="10" ref="CP7:CU7">COUNTIF(CP8:CP26,"○")</f>
        <v>3</v>
      </c>
      <c r="CQ7" s="69">
        <f t="shared" si="10"/>
        <v>11</v>
      </c>
      <c r="CR7" s="69">
        <f t="shared" si="10"/>
        <v>1</v>
      </c>
      <c r="CS7" s="69">
        <f t="shared" si="10"/>
        <v>7</v>
      </c>
      <c r="CT7" s="69">
        <f t="shared" si="10"/>
        <v>12</v>
      </c>
      <c r="CU7" s="69">
        <f t="shared" si="10"/>
        <v>0</v>
      </c>
      <c r="CV7" s="69">
        <f>COUNTIF(CV8:CV26,"&lt;&gt;")</f>
        <v>12</v>
      </c>
      <c r="CW7" s="69">
        <f>COUNTIF(CW8:CW26,"○")</f>
        <v>0</v>
      </c>
      <c r="CX7" s="69">
        <f>COUNTIF(CX8:CX26,"&lt;&gt;")</f>
        <v>12</v>
      </c>
      <c r="CY7" s="69">
        <f aca="true" t="shared" si="11" ref="CY7:DD7">COUNTIF(CY8:CY26,"○")</f>
        <v>0</v>
      </c>
      <c r="CZ7" s="69">
        <f t="shared" si="11"/>
        <v>6</v>
      </c>
      <c r="DA7" s="69">
        <f t="shared" si="11"/>
        <v>1</v>
      </c>
      <c r="DB7" s="69">
        <f t="shared" si="11"/>
        <v>13</v>
      </c>
      <c r="DC7" s="69">
        <f t="shared" si="11"/>
        <v>6</v>
      </c>
      <c r="DD7" s="69">
        <f t="shared" si="11"/>
        <v>0</v>
      </c>
      <c r="DE7" s="69">
        <f>COUNTIF(DE8:DE26,"&lt;&gt;")</f>
        <v>6</v>
      </c>
      <c r="DF7" s="69">
        <f>COUNTIF(DF8:DF26,"○")</f>
        <v>0</v>
      </c>
      <c r="DG7" s="69">
        <f>COUNTIF(DG8:DG26,"&lt;&gt;")</f>
        <v>6</v>
      </c>
      <c r="DH7" s="69">
        <f aca="true" t="shared" si="12" ref="DH7:DM7">COUNTIF(DH8:DH26,"○")</f>
        <v>1</v>
      </c>
      <c r="DI7" s="69">
        <f t="shared" si="12"/>
        <v>8</v>
      </c>
      <c r="DJ7" s="69">
        <f t="shared" si="12"/>
        <v>1</v>
      </c>
      <c r="DK7" s="69">
        <f t="shared" si="12"/>
        <v>10</v>
      </c>
      <c r="DL7" s="69">
        <f t="shared" si="12"/>
        <v>9</v>
      </c>
      <c r="DM7" s="69">
        <f t="shared" si="12"/>
        <v>0</v>
      </c>
      <c r="DN7" s="69">
        <f>COUNTIF(DN8:DN26,"&lt;&gt;")</f>
        <v>9</v>
      </c>
      <c r="DO7" s="69">
        <f>COUNTIF(DO8:DO26,"○")</f>
        <v>0</v>
      </c>
      <c r="DP7" s="69">
        <f>COUNTIF(DP8:DP26,"&lt;&gt;")</f>
        <v>9</v>
      </c>
      <c r="DQ7" s="69">
        <f aca="true" t="shared" si="13" ref="DQ7:DV7">COUNTIF(DQ8:DQ26,"○")</f>
        <v>0</v>
      </c>
      <c r="DR7" s="69">
        <f t="shared" si="13"/>
        <v>0</v>
      </c>
      <c r="DS7" s="69">
        <f t="shared" si="13"/>
        <v>0</v>
      </c>
      <c r="DT7" s="69">
        <f t="shared" si="13"/>
        <v>19</v>
      </c>
      <c r="DU7" s="69">
        <f t="shared" si="13"/>
        <v>0</v>
      </c>
      <c r="DV7" s="69">
        <f t="shared" si="13"/>
        <v>0</v>
      </c>
      <c r="DW7" s="69">
        <f>COUNTIF(DW8:DW26,"&lt;&gt;")</f>
        <v>0</v>
      </c>
      <c r="DX7" s="69">
        <f>COUNTIF(DX8:DX26,"○")</f>
        <v>0</v>
      </c>
      <c r="DY7" s="69">
        <f>COUNTIF(DY8:DY26,"&lt;&gt;")</f>
        <v>0</v>
      </c>
      <c r="DZ7" s="69">
        <f aca="true" t="shared" si="14" ref="DZ7:EE7">COUNTIF(DZ8:DZ26,"○")</f>
        <v>2</v>
      </c>
      <c r="EA7" s="69">
        <f t="shared" si="14"/>
        <v>2</v>
      </c>
      <c r="EB7" s="69">
        <f t="shared" si="14"/>
        <v>0</v>
      </c>
      <c r="EC7" s="69">
        <f t="shared" si="14"/>
        <v>16</v>
      </c>
      <c r="ED7" s="69">
        <f t="shared" si="14"/>
        <v>3</v>
      </c>
      <c r="EE7" s="69">
        <f t="shared" si="14"/>
        <v>0</v>
      </c>
      <c r="EF7" s="69">
        <f>COUNTIF(EF8:EF26,"&lt;&gt;")</f>
        <v>3</v>
      </c>
      <c r="EG7" s="69">
        <f>COUNTIF(EG8:EG26,"○")</f>
        <v>0</v>
      </c>
      <c r="EH7" s="69">
        <f>COUNTIF(EH8:EH26,"&lt;&gt;")</f>
        <v>3</v>
      </c>
      <c r="EI7" s="69">
        <f aca="true" t="shared" si="15" ref="EI7:EN7">COUNTIF(EI8:EI26,"○")</f>
        <v>0</v>
      </c>
      <c r="EJ7" s="69">
        <f t="shared" si="15"/>
        <v>1</v>
      </c>
      <c r="EK7" s="69">
        <f t="shared" si="15"/>
        <v>1</v>
      </c>
      <c r="EL7" s="69">
        <f t="shared" si="15"/>
        <v>18</v>
      </c>
      <c r="EM7" s="69">
        <f t="shared" si="15"/>
        <v>1</v>
      </c>
      <c r="EN7" s="69">
        <f t="shared" si="15"/>
        <v>0</v>
      </c>
      <c r="EO7" s="69">
        <f>COUNTIF(EO8:EO26,"&lt;&gt;")</f>
        <v>1</v>
      </c>
      <c r="EP7" s="69">
        <f>COUNTIF(EP8:EP26,"○")</f>
        <v>0</v>
      </c>
      <c r="EQ7" s="69">
        <f>COUNTIF(EQ8:EQ26,"&lt;&gt;")</f>
        <v>1</v>
      </c>
      <c r="ER7" s="69">
        <f aca="true" t="shared" si="16" ref="ER7:EW7">COUNTIF(ER8:ER26,"○")</f>
        <v>0</v>
      </c>
      <c r="ES7" s="69">
        <f t="shared" si="16"/>
        <v>3</v>
      </c>
      <c r="ET7" s="69">
        <f t="shared" si="16"/>
        <v>0</v>
      </c>
      <c r="EU7" s="69">
        <f t="shared" si="16"/>
        <v>16</v>
      </c>
      <c r="EV7" s="69">
        <f t="shared" si="16"/>
        <v>3</v>
      </c>
      <c r="EW7" s="69">
        <f t="shared" si="16"/>
        <v>0</v>
      </c>
      <c r="EX7" s="69">
        <f>COUNTIF(EX8:EX26,"&lt;&gt;")</f>
        <v>3</v>
      </c>
      <c r="EY7" s="69">
        <f>COUNTIF(EY8:EY26,"○")</f>
        <v>0</v>
      </c>
      <c r="EZ7" s="69">
        <f>COUNTIF(EZ8:EZ26,"&lt;&gt;")</f>
        <v>3</v>
      </c>
      <c r="FA7" s="69">
        <f aca="true" t="shared" si="17" ref="FA7:FF7">COUNTIF(FA8:FA26,"○")</f>
        <v>3</v>
      </c>
      <c r="FB7" s="69">
        <f t="shared" si="17"/>
        <v>7</v>
      </c>
      <c r="FC7" s="69">
        <f t="shared" si="17"/>
        <v>1</v>
      </c>
      <c r="FD7" s="69">
        <f t="shared" si="17"/>
        <v>10</v>
      </c>
      <c r="FE7" s="69">
        <f t="shared" si="17"/>
        <v>9</v>
      </c>
      <c r="FF7" s="69">
        <f t="shared" si="17"/>
        <v>0</v>
      </c>
      <c r="FG7" s="69">
        <f>COUNTIF(FG8:FG26,"&lt;&gt;")</f>
        <v>9</v>
      </c>
      <c r="FH7" s="69">
        <f>COUNTIF(FH8:FH26,"○")</f>
        <v>0</v>
      </c>
      <c r="FI7" s="69">
        <f>COUNTIF(FI8:FI26,"&lt;&gt;")</f>
        <v>9</v>
      </c>
      <c r="FJ7" s="69">
        <f aca="true" t="shared" si="18" ref="FJ7:FO7">COUNTIF(FJ8:FJ26,"○")</f>
        <v>2</v>
      </c>
      <c r="FK7" s="69">
        <f t="shared" si="18"/>
        <v>5</v>
      </c>
      <c r="FL7" s="69">
        <f t="shared" si="18"/>
        <v>1</v>
      </c>
      <c r="FM7" s="69">
        <f t="shared" si="18"/>
        <v>12</v>
      </c>
      <c r="FN7" s="69">
        <f t="shared" si="18"/>
        <v>7</v>
      </c>
      <c r="FO7" s="69">
        <f t="shared" si="18"/>
        <v>0</v>
      </c>
      <c r="FP7" s="69">
        <f>COUNTIF(FP8:FP26,"&lt;&gt;")</f>
        <v>7</v>
      </c>
      <c r="FQ7" s="69">
        <f>COUNTIF(FQ8:FQ26,"○")</f>
        <v>0</v>
      </c>
      <c r="FR7" s="69">
        <f>COUNTIF(FR8:FR26,"&lt;&gt;")</f>
        <v>7</v>
      </c>
      <c r="FS7" s="69">
        <f aca="true" t="shared" si="19" ref="FS7:FX7">COUNTIF(FS8:FS26,"○")</f>
        <v>5</v>
      </c>
      <c r="FT7" s="69">
        <f t="shared" si="19"/>
        <v>10</v>
      </c>
      <c r="FU7" s="69">
        <f t="shared" si="19"/>
        <v>3</v>
      </c>
      <c r="FV7" s="69">
        <f t="shared" si="19"/>
        <v>4</v>
      </c>
      <c r="FW7" s="69">
        <f t="shared" si="19"/>
        <v>15</v>
      </c>
      <c r="FX7" s="69">
        <f t="shared" si="19"/>
        <v>0</v>
      </c>
      <c r="FY7" s="69">
        <f>COUNTIF(FY8:FY26,"&lt;&gt;")</f>
        <v>15</v>
      </c>
      <c r="FZ7" s="69">
        <f>COUNTIF(FZ8:FZ26,"○")</f>
        <v>0</v>
      </c>
      <c r="GA7" s="69">
        <f>COUNTIF(GA8:GA26,"&lt;&gt;")</f>
        <v>15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119</v>
      </c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 t="s">
        <v>113</v>
      </c>
      <c r="AG8" s="42"/>
      <c r="AH8" s="42"/>
      <c r="AI8" s="42" t="s">
        <v>113</v>
      </c>
      <c r="AJ8" s="42"/>
      <c r="AK8" s="42" t="s">
        <v>124</v>
      </c>
      <c r="AL8" s="42"/>
      <c r="AM8" s="42" t="s">
        <v>119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124</v>
      </c>
      <c r="AU8" s="42"/>
      <c r="AV8" s="42" t="s">
        <v>119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124</v>
      </c>
      <c r="BD8" s="42"/>
      <c r="BE8" s="42" t="s">
        <v>119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119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120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120</v>
      </c>
      <c r="CE8" s="42"/>
      <c r="CF8" s="42" t="s">
        <v>115</v>
      </c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119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124</v>
      </c>
      <c r="DO8" s="42"/>
      <c r="DP8" s="42" t="s">
        <v>119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/>
      <c r="FD8" s="42"/>
      <c r="FE8" s="42" t="s">
        <v>113</v>
      </c>
      <c r="FF8" s="42"/>
      <c r="FG8" s="42" t="s">
        <v>120</v>
      </c>
      <c r="FH8" s="42"/>
      <c r="FI8" s="42" t="s">
        <v>115</v>
      </c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117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 t="s">
        <v>113</v>
      </c>
      <c r="DI9" s="42"/>
      <c r="DJ9" s="42"/>
      <c r="DK9" s="42"/>
      <c r="DL9" s="42" t="s">
        <v>113</v>
      </c>
      <c r="DM9" s="42"/>
      <c r="DN9" s="42" t="s">
        <v>120</v>
      </c>
      <c r="DO9" s="42"/>
      <c r="DP9" s="42" t="s">
        <v>121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 t="s">
        <v>113</v>
      </c>
      <c r="FL9" s="42"/>
      <c r="FM9" s="42"/>
      <c r="FN9" s="42" t="s">
        <v>113</v>
      </c>
      <c r="FO9" s="42"/>
      <c r="FP9" s="42" t="s">
        <v>114</v>
      </c>
      <c r="FQ9" s="42"/>
      <c r="FR9" s="42" t="s">
        <v>115</v>
      </c>
      <c r="FS9" s="42"/>
      <c r="FT9" s="42" t="s">
        <v>113</v>
      </c>
      <c r="FU9" s="42"/>
      <c r="FV9" s="42"/>
      <c r="FW9" s="42" t="s">
        <v>113</v>
      </c>
      <c r="FX9" s="42"/>
      <c r="FY9" s="42" t="s">
        <v>114</v>
      </c>
      <c r="FZ9" s="42"/>
      <c r="GA9" s="42" t="s">
        <v>115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 t="s">
        <v>113</v>
      </c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/>
      <c r="W10" s="42" t="s">
        <v>113</v>
      </c>
      <c r="X10" s="42" t="s">
        <v>113</v>
      </c>
      <c r="Y10" s="42"/>
      <c r="Z10" s="42" t="s">
        <v>113</v>
      </c>
      <c r="AA10" s="42"/>
      <c r="AB10" s="42" t="s">
        <v>124</v>
      </c>
      <c r="AC10" s="42"/>
      <c r="AD10" s="42" t="s">
        <v>119</v>
      </c>
      <c r="AE10" s="42"/>
      <c r="AF10" s="42" t="s">
        <v>113</v>
      </c>
      <c r="AG10" s="42" t="s">
        <v>113</v>
      </c>
      <c r="AH10" s="42"/>
      <c r="AI10" s="42" t="s">
        <v>113</v>
      </c>
      <c r="AJ10" s="42"/>
      <c r="AK10" s="42" t="s">
        <v>117</v>
      </c>
      <c r="AL10" s="42"/>
      <c r="AM10" s="42" t="s">
        <v>119</v>
      </c>
      <c r="AN10" s="42"/>
      <c r="AO10" s="42" t="s">
        <v>113</v>
      </c>
      <c r="AP10" s="42" t="s">
        <v>113</v>
      </c>
      <c r="AQ10" s="42"/>
      <c r="AR10" s="42" t="s">
        <v>113</v>
      </c>
      <c r="AS10" s="42"/>
      <c r="AT10" s="42" t="s">
        <v>117</v>
      </c>
      <c r="AU10" s="42"/>
      <c r="AV10" s="42" t="s">
        <v>119</v>
      </c>
      <c r="AW10" s="42"/>
      <c r="AX10" s="42" t="s">
        <v>113</v>
      </c>
      <c r="AY10" s="42" t="s">
        <v>113</v>
      </c>
      <c r="AZ10" s="42"/>
      <c r="BA10" s="42" t="s">
        <v>113</v>
      </c>
      <c r="BB10" s="42"/>
      <c r="BC10" s="42" t="s">
        <v>117</v>
      </c>
      <c r="BD10" s="42"/>
      <c r="BE10" s="42" t="s">
        <v>119</v>
      </c>
      <c r="BF10" s="42"/>
      <c r="BG10" s="42" t="s">
        <v>113</v>
      </c>
      <c r="BH10" s="42" t="s">
        <v>113</v>
      </c>
      <c r="BI10" s="42"/>
      <c r="BJ10" s="42" t="s">
        <v>113</v>
      </c>
      <c r="BK10" s="42"/>
      <c r="BL10" s="42" t="s">
        <v>116</v>
      </c>
      <c r="BM10" s="42"/>
      <c r="BN10" s="42" t="s">
        <v>119</v>
      </c>
      <c r="BO10" s="42"/>
      <c r="BP10" s="42" t="s">
        <v>113</v>
      </c>
      <c r="BQ10" s="42" t="s">
        <v>113</v>
      </c>
      <c r="BR10" s="42"/>
      <c r="BS10" s="42" t="s">
        <v>113</v>
      </c>
      <c r="BT10" s="42"/>
      <c r="BU10" s="42" t="s">
        <v>116</v>
      </c>
      <c r="BV10" s="42"/>
      <c r="BW10" s="42" t="s">
        <v>119</v>
      </c>
      <c r="BX10" s="42"/>
      <c r="BY10" s="42" t="s">
        <v>113</v>
      </c>
      <c r="BZ10" s="42" t="s">
        <v>113</v>
      </c>
      <c r="CA10" s="42"/>
      <c r="CB10" s="42" t="s">
        <v>113</v>
      </c>
      <c r="CC10" s="42"/>
      <c r="CD10" s="42" t="s">
        <v>116</v>
      </c>
      <c r="CE10" s="42"/>
      <c r="CF10" s="42" t="s">
        <v>119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117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 t="s">
        <v>113</v>
      </c>
      <c r="EB10" s="42"/>
      <c r="EC10" s="42"/>
      <c r="ED10" s="42" t="s">
        <v>113</v>
      </c>
      <c r="EE10" s="42"/>
      <c r="EF10" s="42" t="s">
        <v>120</v>
      </c>
      <c r="EG10" s="42"/>
      <c r="EH10" s="42" t="s">
        <v>115</v>
      </c>
      <c r="EI10" s="42"/>
      <c r="EJ10" s="42" t="s">
        <v>113</v>
      </c>
      <c r="EK10" s="42" t="s">
        <v>113</v>
      </c>
      <c r="EL10" s="42"/>
      <c r="EM10" s="42" t="s">
        <v>113</v>
      </c>
      <c r="EN10" s="42"/>
      <c r="EO10" s="42" t="s">
        <v>122</v>
      </c>
      <c r="EP10" s="42"/>
      <c r="EQ10" s="42" t="s">
        <v>119</v>
      </c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 t="s">
        <v>120</v>
      </c>
      <c r="FH10" s="42"/>
      <c r="FI10" s="42" t="s">
        <v>115</v>
      </c>
      <c r="FJ10" s="42"/>
      <c r="FK10" s="42" t="s">
        <v>113</v>
      </c>
      <c r="FL10" s="42"/>
      <c r="FM10" s="42"/>
      <c r="FN10" s="42" t="s">
        <v>113</v>
      </c>
      <c r="FO10" s="42"/>
      <c r="FP10" s="42" t="s">
        <v>116</v>
      </c>
      <c r="FQ10" s="42"/>
      <c r="FR10" s="42" t="s">
        <v>119</v>
      </c>
      <c r="FS10" s="42"/>
      <c r="FT10" s="42" t="s">
        <v>113</v>
      </c>
      <c r="FU10" s="42" t="s">
        <v>113</v>
      </c>
      <c r="FV10" s="42"/>
      <c r="FW10" s="42" t="s">
        <v>113</v>
      </c>
      <c r="FX10" s="42"/>
      <c r="FY10" s="42" t="s">
        <v>116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119</v>
      </c>
      <c r="V11" s="42" t="s">
        <v>113</v>
      </c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119</v>
      </c>
      <c r="AE11" s="42" t="s">
        <v>113</v>
      </c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119</v>
      </c>
      <c r="AN11" s="42" t="s">
        <v>113</v>
      </c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119</v>
      </c>
      <c r="AW11" s="42" t="s">
        <v>113</v>
      </c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119</v>
      </c>
      <c r="BF11" s="42" t="s">
        <v>113</v>
      </c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119</v>
      </c>
      <c r="BO11" s="42" t="s">
        <v>113</v>
      </c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119</v>
      </c>
      <c r="BX11" s="42" t="s">
        <v>113</v>
      </c>
      <c r="BY11" s="42" t="s">
        <v>113</v>
      </c>
      <c r="BZ11" s="42"/>
      <c r="CA11" s="42"/>
      <c r="CB11" s="42" t="s">
        <v>113</v>
      </c>
      <c r="CC11" s="42"/>
      <c r="CD11" s="42" t="s">
        <v>120</v>
      </c>
      <c r="CE11" s="42"/>
      <c r="CF11" s="42" t="s">
        <v>119</v>
      </c>
      <c r="CG11" s="42" t="s">
        <v>113</v>
      </c>
      <c r="CH11" s="42" t="s">
        <v>113</v>
      </c>
      <c r="CI11" s="42"/>
      <c r="CJ11" s="42"/>
      <c r="CK11" s="42" t="s">
        <v>113</v>
      </c>
      <c r="CL11" s="42"/>
      <c r="CM11" s="42" t="s">
        <v>114</v>
      </c>
      <c r="CN11" s="42"/>
      <c r="CO11" s="42" t="s">
        <v>119</v>
      </c>
      <c r="CP11" s="42" t="s">
        <v>113</v>
      </c>
      <c r="CQ11" s="42" t="s">
        <v>113</v>
      </c>
      <c r="CR11" s="42"/>
      <c r="CS11" s="42"/>
      <c r="CT11" s="42" t="s">
        <v>113</v>
      </c>
      <c r="CU11" s="42"/>
      <c r="CV11" s="42" t="s">
        <v>114</v>
      </c>
      <c r="CW11" s="42"/>
      <c r="CX11" s="42" t="s">
        <v>119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 t="s">
        <v>113</v>
      </c>
      <c r="EA11" s="42" t="s">
        <v>113</v>
      </c>
      <c r="EB11" s="42"/>
      <c r="EC11" s="42"/>
      <c r="ED11" s="42" t="s">
        <v>113</v>
      </c>
      <c r="EE11" s="42"/>
      <c r="EF11" s="42" t="s">
        <v>116</v>
      </c>
      <c r="EG11" s="42"/>
      <c r="EH11" s="42" t="s">
        <v>119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 t="s">
        <v>113</v>
      </c>
      <c r="FC11" s="42"/>
      <c r="FD11" s="42"/>
      <c r="FE11" s="42" t="s">
        <v>113</v>
      </c>
      <c r="FF11" s="42"/>
      <c r="FG11" s="42" t="s">
        <v>123</v>
      </c>
      <c r="FH11" s="42"/>
      <c r="FI11" s="42" t="s">
        <v>119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 t="s">
        <v>113</v>
      </c>
      <c r="FT11" s="42"/>
      <c r="FU11" s="42"/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8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114</v>
      </c>
      <c r="T12" s="42"/>
      <c r="U12" s="42" t="s">
        <v>119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114</v>
      </c>
      <c r="AC12" s="42"/>
      <c r="AD12" s="42" t="s">
        <v>119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116</v>
      </c>
      <c r="AU12" s="42"/>
      <c r="AV12" s="42" t="s">
        <v>115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114</v>
      </c>
      <c r="CN12" s="42"/>
      <c r="CO12" s="42" t="s">
        <v>119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114</v>
      </c>
      <c r="CW12" s="42"/>
      <c r="CX12" s="42" t="s">
        <v>119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 t="s">
        <v>113</v>
      </c>
      <c r="FC12" s="42"/>
      <c r="FD12" s="42"/>
      <c r="FE12" s="42" t="s">
        <v>113</v>
      </c>
      <c r="FF12" s="42"/>
      <c r="FG12" s="42" t="s">
        <v>116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123</v>
      </c>
      <c r="FZ12" s="42"/>
      <c r="GA12" s="42" t="s">
        <v>119</v>
      </c>
    </row>
    <row r="13" spans="1:183" s="58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 t="s">
        <v>113</v>
      </c>
      <c r="P13" s="42"/>
      <c r="Q13" s="42" t="s">
        <v>113</v>
      </c>
      <c r="R13" s="42"/>
      <c r="S13" s="42" t="s">
        <v>114</v>
      </c>
      <c r="T13" s="42"/>
      <c r="U13" s="42" t="s">
        <v>119</v>
      </c>
      <c r="V13" s="42"/>
      <c r="W13" s="42" t="s">
        <v>113</v>
      </c>
      <c r="X13" s="42" t="s">
        <v>113</v>
      </c>
      <c r="Y13" s="42"/>
      <c r="Z13" s="42" t="s">
        <v>113</v>
      </c>
      <c r="AA13" s="42"/>
      <c r="AB13" s="42" t="s">
        <v>116</v>
      </c>
      <c r="AC13" s="42"/>
      <c r="AD13" s="42" t="s">
        <v>119</v>
      </c>
      <c r="AE13" s="42"/>
      <c r="AF13" s="42" t="s">
        <v>113</v>
      </c>
      <c r="AG13" s="42" t="s">
        <v>113</v>
      </c>
      <c r="AH13" s="42"/>
      <c r="AI13" s="42" t="s">
        <v>113</v>
      </c>
      <c r="AJ13" s="42"/>
      <c r="AK13" s="42" t="s">
        <v>116</v>
      </c>
      <c r="AL13" s="42"/>
      <c r="AM13" s="42" t="s">
        <v>119</v>
      </c>
      <c r="AN13" s="42"/>
      <c r="AO13" s="42" t="s">
        <v>113</v>
      </c>
      <c r="AP13" s="42" t="s">
        <v>113</v>
      </c>
      <c r="AQ13" s="42"/>
      <c r="AR13" s="42" t="s">
        <v>113</v>
      </c>
      <c r="AS13" s="42"/>
      <c r="AT13" s="42" t="s">
        <v>116</v>
      </c>
      <c r="AU13" s="42"/>
      <c r="AV13" s="42" t="s">
        <v>119</v>
      </c>
      <c r="AW13" s="42"/>
      <c r="AX13" s="42" t="s">
        <v>113</v>
      </c>
      <c r="AY13" s="42" t="s">
        <v>113</v>
      </c>
      <c r="AZ13" s="42"/>
      <c r="BA13" s="42" t="s">
        <v>113</v>
      </c>
      <c r="BB13" s="42"/>
      <c r="BC13" s="42" t="s">
        <v>117</v>
      </c>
      <c r="BD13" s="42"/>
      <c r="BE13" s="42" t="s">
        <v>119</v>
      </c>
      <c r="BF13" s="42"/>
      <c r="BG13" s="42" t="s">
        <v>113</v>
      </c>
      <c r="BH13" s="42" t="s">
        <v>113</v>
      </c>
      <c r="BI13" s="42"/>
      <c r="BJ13" s="42" t="s">
        <v>113</v>
      </c>
      <c r="BK13" s="42"/>
      <c r="BL13" s="42" t="s">
        <v>116</v>
      </c>
      <c r="BM13" s="42"/>
      <c r="BN13" s="42" t="s">
        <v>119</v>
      </c>
      <c r="BO13" s="42"/>
      <c r="BP13" s="42" t="s">
        <v>113</v>
      </c>
      <c r="BQ13" s="42" t="s">
        <v>113</v>
      </c>
      <c r="BR13" s="42"/>
      <c r="BS13" s="42" t="s">
        <v>113</v>
      </c>
      <c r="BT13" s="42"/>
      <c r="BU13" s="42" t="s">
        <v>116</v>
      </c>
      <c r="BV13" s="42"/>
      <c r="BW13" s="42" t="s">
        <v>119</v>
      </c>
      <c r="BX13" s="42"/>
      <c r="BY13" s="42" t="s">
        <v>113</v>
      </c>
      <c r="BZ13" s="42" t="s">
        <v>113</v>
      </c>
      <c r="CA13" s="42"/>
      <c r="CB13" s="42" t="s">
        <v>113</v>
      </c>
      <c r="CC13" s="42"/>
      <c r="CD13" s="42" t="s">
        <v>116</v>
      </c>
      <c r="CE13" s="42"/>
      <c r="CF13" s="42" t="s">
        <v>119</v>
      </c>
      <c r="CG13" s="42"/>
      <c r="CH13" s="42" t="s">
        <v>113</v>
      </c>
      <c r="CI13" s="42" t="s">
        <v>113</v>
      </c>
      <c r="CJ13" s="42"/>
      <c r="CK13" s="42" t="s">
        <v>113</v>
      </c>
      <c r="CL13" s="42"/>
      <c r="CM13" s="42" t="s">
        <v>114</v>
      </c>
      <c r="CN13" s="42"/>
      <c r="CO13" s="42" t="s">
        <v>119</v>
      </c>
      <c r="CP13" s="42"/>
      <c r="CQ13" s="42" t="s">
        <v>113</v>
      </c>
      <c r="CR13" s="42" t="s">
        <v>113</v>
      </c>
      <c r="CS13" s="42"/>
      <c r="CT13" s="42" t="s">
        <v>113</v>
      </c>
      <c r="CU13" s="42"/>
      <c r="CV13" s="42" t="s">
        <v>114</v>
      </c>
      <c r="CW13" s="42"/>
      <c r="CX13" s="42" t="s">
        <v>119</v>
      </c>
      <c r="CY13" s="42"/>
      <c r="CZ13" s="42" t="s">
        <v>113</v>
      </c>
      <c r="DA13" s="42" t="s">
        <v>113</v>
      </c>
      <c r="DB13" s="42"/>
      <c r="DC13" s="42" t="s">
        <v>113</v>
      </c>
      <c r="DD13" s="42"/>
      <c r="DE13" s="42" t="s">
        <v>114</v>
      </c>
      <c r="DF13" s="42"/>
      <c r="DG13" s="42" t="s">
        <v>119</v>
      </c>
      <c r="DH13" s="42"/>
      <c r="DI13" s="42" t="s">
        <v>113</v>
      </c>
      <c r="DJ13" s="42" t="s">
        <v>113</v>
      </c>
      <c r="DK13" s="42"/>
      <c r="DL13" s="42" t="s">
        <v>113</v>
      </c>
      <c r="DM13" s="42"/>
      <c r="DN13" s="42" t="s">
        <v>116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 t="s">
        <v>113</v>
      </c>
      <c r="FC13" s="42" t="s">
        <v>113</v>
      </c>
      <c r="FD13" s="42"/>
      <c r="FE13" s="42" t="s">
        <v>113</v>
      </c>
      <c r="FF13" s="42"/>
      <c r="FG13" s="42" t="s">
        <v>116</v>
      </c>
      <c r="FH13" s="42"/>
      <c r="FI13" s="42" t="s">
        <v>115</v>
      </c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 t="s">
        <v>113</v>
      </c>
      <c r="P14" s="42"/>
      <c r="Q14" s="42" t="s">
        <v>113</v>
      </c>
      <c r="R14" s="42"/>
      <c r="S14" s="42" t="s">
        <v>114</v>
      </c>
      <c r="T14" s="42"/>
      <c r="U14" s="42" t="s">
        <v>119</v>
      </c>
      <c r="V14" s="42"/>
      <c r="W14" s="42" t="s">
        <v>113</v>
      </c>
      <c r="X14" s="42" t="s">
        <v>113</v>
      </c>
      <c r="Y14" s="42"/>
      <c r="Z14" s="42" t="s">
        <v>113</v>
      </c>
      <c r="AA14" s="42"/>
      <c r="AB14" s="42" t="s">
        <v>116</v>
      </c>
      <c r="AC14" s="42"/>
      <c r="AD14" s="42" t="s">
        <v>119</v>
      </c>
      <c r="AE14" s="42" t="s">
        <v>113</v>
      </c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 t="s">
        <v>113</v>
      </c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 t="s">
        <v>113</v>
      </c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 t="s">
        <v>113</v>
      </c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 t="s">
        <v>113</v>
      </c>
      <c r="BY14" s="42" t="s">
        <v>113</v>
      </c>
      <c r="BZ14" s="42"/>
      <c r="CA14" s="42"/>
      <c r="CB14" s="42" t="s">
        <v>113</v>
      </c>
      <c r="CC14" s="42"/>
      <c r="CD14" s="42" t="s">
        <v>116</v>
      </c>
      <c r="CE14" s="42"/>
      <c r="CF14" s="42" t="s">
        <v>115</v>
      </c>
      <c r="CG14" s="42" t="s">
        <v>113</v>
      </c>
      <c r="CH14" s="42" t="s">
        <v>113</v>
      </c>
      <c r="CI14" s="42"/>
      <c r="CJ14" s="42"/>
      <c r="CK14" s="42" t="s">
        <v>113</v>
      </c>
      <c r="CL14" s="42"/>
      <c r="CM14" s="42" t="s">
        <v>116</v>
      </c>
      <c r="CN14" s="42"/>
      <c r="CO14" s="42" t="s">
        <v>115</v>
      </c>
      <c r="CP14" s="42" t="s">
        <v>113</v>
      </c>
      <c r="CQ14" s="42" t="s">
        <v>113</v>
      </c>
      <c r="CR14" s="42"/>
      <c r="CS14" s="42"/>
      <c r="CT14" s="42" t="s">
        <v>113</v>
      </c>
      <c r="CU14" s="42"/>
      <c r="CV14" s="42" t="s">
        <v>116</v>
      </c>
      <c r="CW14" s="42"/>
      <c r="CX14" s="42" t="s">
        <v>115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 t="s">
        <v>113</v>
      </c>
      <c r="FC14" s="42"/>
      <c r="FD14" s="42"/>
      <c r="FE14" s="42" t="s">
        <v>113</v>
      </c>
      <c r="FF14" s="42"/>
      <c r="FG14" s="42" t="s">
        <v>116</v>
      </c>
      <c r="FH14" s="42"/>
      <c r="FI14" s="42" t="s">
        <v>115</v>
      </c>
      <c r="FJ14" s="42"/>
      <c r="FK14" s="42" t="s">
        <v>113</v>
      </c>
      <c r="FL14" s="42" t="s">
        <v>113</v>
      </c>
      <c r="FM14" s="42"/>
      <c r="FN14" s="42" t="s">
        <v>113</v>
      </c>
      <c r="FO14" s="42"/>
      <c r="FP14" s="42" t="s">
        <v>116</v>
      </c>
      <c r="FQ14" s="42"/>
      <c r="FR14" s="42" t="s">
        <v>115</v>
      </c>
      <c r="FS14" s="42"/>
      <c r="FT14" s="42" t="s">
        <v>113</v>
      </c>
      <c r="FU14" s="42" t="s">
        <v>113</v>
      </c>
      <c r="FV14" s="42"/>
      <c r="FW14" s="42" t="s">
        <v>113</v>
      </c>
      <c r="FX14" s="42"/>
      <c r="FY14" s="42" t="s">
        <v>116</v>
      </c>
      <c r="FZ14" s="42"/>
      <c r="GA14" s="42" t="s">
        <v>115</v>
      </c>
    </row>
    <row r="15" spans="1:183" s="58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 t="s">
        <v>113</v>
      </c>
      <c r="DJ15" s="42"/>
      <c r="DK15" s="42"/>
      <c r="DL15" s="42" t="s">
        <v>113</v>
      </c>
      <c r="DM15" s="42"/>
      <c r="DN15" s="42" t="s">
        <v>122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 t="s">
        <v>113</v>
      </c>
      <c r="ET15" s="42"/>
      <c r="EU15" s="42"/>
      <c r="EV15" s="42" t="s">
        <v>113</v>
      </c>
      <c r="EW15" s="42"/>
      <c r="EX15" s="42" t="s">
        <v>116</v>
      </c>
      <c r="EY15" s="42"/>
      <c r="EZ15" s="42" t="s">
        <v>115</v>
      </c>
      <c r="FA15" s="42"/>
      <c r="FB15" s="42" t="s">
        <v>113</v>
      </c>
      <c r="FC15" s="42"/>
      <c r="FD15" s="42"/>
      <c r="FE15" s="42" t="s">
        <v>113</v>
      </c>
      <c r="FF15" s="42"/>
      <c r="FG15" s="42" t="s">
        <v>122</v>
      </c>
      <c r="FH15" s="42"/>
      <c r="FI15" s="42" t="s">
        <v>115</v>
      </c>
      <c r="FJ15" s="42"/>
      <c r="FK15" s="42" t="s">
        <v>113</v>
      </c>
      <c r="FL15" s="42"/>
      <c r="FM15" s="42"/>
      <c r="FN15" s="42" t="s">
        <v>113</v>
      </c>
      <c r="FO15" s="42"/>
      <c r="FP15" s="42" t="s">
        <v>116</v>
      </c>
      <c r="FQ15" s="42"/>
      <c r="FR15" s="42" t="s">
        <v>115</v>
      </c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119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119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116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119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119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119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119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114</v>
      </c>
      <c r="CW16" s="42"/>
      <c r="CX16" s="42" t="s">
        <v>119</v>
      </c>
      <c r="CY16" s="42"/>
      <c r="CZ16" s="42" t="s">
        <v>113</v>
      </c>
      <c r="DA16" s="42"/>
      <c r="DB16" s="42"/>
      <c r="DC16" s="42" t="s">
        <v>113</v>
      </c>
      <c r="DD16" s="42"/>
      <c r="DE16" s="42" t="s">
        <v>114</v>
      </c>
      <c r="DF16" s="42"/>
      <c r="DG16" s="42" t="s">
        <v>119</v>
      </c>
      <c r="DH16" s="42"/>
      <c r="DI16" s="42" t="s">
        <v>113</v>
      </c>
      <c r="DJ16" s="42"/>
      <c r="DK16" s="42"/>
      <c r="DL16" s="42" t="s">
        <v>113</v>
      </c>
      <c r="DM16" s="42"/>
      <c r="DN16" s="42" t="s">
        <v>116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114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 t="s">
        <v>113</v>
      </c>
      <c r="DJ17" s="42"/>
      <c r="DK17" s="42"/>
      <c r="DL17" s="42" t="s">
        <v>113</v>
      </c>
      <c r="DM17" s="42"/>
      <c r="DN17" s="42" t="s">
        <v>116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 t="s">
        <v>113</v>
      </c>
      <c r="EW17" s="42"/>
      <c r="EX17" s="42" t="s">
        <v>116</v>
      </c>
      <c r="EY17" s="42"/>
      <c r="EZ17" s="42" t="s">
        <v>115</v>
      </c>
      <c r="FA17" s="42"/>
      <c r="FB17" s="42" t="s">
        <v>113</v>
      </c>
      <c r="FC17" s="42"/>
      <c r="FD17" s="42"/>
      <c r="FE17" s="42" t="s">
        <v>113</v>
      </c>
      <c r="FF17" s="42"/>
      <c r="FG17" s="42" t="s">
        <v>122</v>
      </c>
      <c r="FH17" s="42"/>
      <c r="FI17" s="42" t="s">
        <v>115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116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116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/>
      <c r="CZ18" s="42" t="s">
        <v>113</v>
      </c>
      <c r="DA18" s="42"/>
      <c r="DB18" s="42"/>
      <c r="DC18" s="42" t="s">
        <v>113</v>
      </c>
      <c r="DD18" s="42"/>
      <c r="DE18" s="42" t="s">
        <v>117</v>
      </c>
      <c r="DF18" s="42"/>
      <c r="DG18" s="42" t="s">
        <v>115</v>
      </c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 t="s">
        <v>113</v>
      </c>
      <c r="FK18" s="42"/>
      <c r="FL18" s="42"/>
      <c r="FM18" s="42"/>
      <c r="FN18" s="42" t="s">
        <v>113</v>
      </c>
      <c r="FO18" s="42"/>
      <c r="FP18" s="42" t="s">
        <v>123</v>
      </c>
      <c r="FQ18" s="42"/>
      <c r="FR18" s="42" t="s">
        <v>115</v>
      </c>
      <c r="FS18" s="42" t="s">
        <v>113</v>
      </c>
      <c r="FT18" s="42"/>
      <c r="FU18" s="42"/>
      <c r="FV18" s="42"/>
      <c r="FW18" s="42" t="s">
        <v>113</v>
      </c>
      <c r="FX18" s="42"/>
      <c r="FY18" s="42" t="s">
        <v>123</v>
      </c>
      <c r="FZ18" s="42"/>
      <c r="GA18" s="42" t="s">
        <v>115</v>
      </c>
    </row>
    <row r="19" spans="1:183" s="58" customFormat="1" ht="12" customHeight="1">
      <c r="A19" s="42" t="s">
        <v>126</v>
      </c>
      <c r="B19" s="43" t="s">
        <v>150</v>
      </c>
      <c r="C19" s="42" t="s">
        <v>125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114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116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117</v>
      </c>
      <c r="CW19" s="42"/>
      <c r="CX19" s="42" t="s">
        <v>115</v>
      </c>
      <c r="CY19" s="42"/>
      <c r="CZ19" s="42" t="s">
        <v>113</v>
      </c>
      <c r="DA19" s="42"/>
      <c r="DB19" s="42"/>
      <c r="DC19" s="42" t="s">
        <v>113</v>
      </c>
      <c r="DD19" s="42"/>
      <c r="DE19" s="42" t="s">
        <v>117</v>
      </c>
      <c r="DF19" s="42"/>
      <c r="DG19" s="42" t="s">
        <v>115</v>
      </c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 t="s">
        <v>113</v>
      </c>
      <c r="FL19" s="42"/>
      <c r="FM19" s="42"/>
      <c r="FN19" s="42" t="s">
        <v>113</v>
      </c>
      <c r="FO19" s="42"/>
      <c r="FP19" s="42" t="s">
        <v>123</v>
      </c>
      <c r="FQ19" s="42"/>
      <c r="FR19" s="42" t="s">
        <v>115</v>
      </c>
      <c r="FS19" s="42"/>
      <c r="FT19" s="42" t="s">
        <v>113</v>
      </c>
      <c r="FU19" s="42"/>
      <c r="FV19" s="42"/>
      <c r="FW19" s="42" t="s">
        <v>113</v>
      </c>
      <c r="FX19" s="42"/>
      <c r="FY19" s="42" t="s">
        <v>123</v>
      </c>
      <c r="FZ19" s="42"/>
      <c r="GA19" s="42" t="s">
        <v>115</v>
      </c>
    </row>
    <row r="20" spans="1:183" s="58" customFormat="1" ht="12" customHeight="1">
      <c r="A20" s="42" t="s">
        <v>126</v>
      </c>
      <c r="B20" s="43" t="s">
        <v>151</v>
      </c>
      <c r="C20" s="42" t="s">
        <v>152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116</v>
      </c>
      <c r="AL20" s="42"/>
      <c r="AM20" s="42" t="s">
        <v>115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116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 t="s">
        <v>113</v>
      </c>
      <c r="FK20" s="42"/>
      <c r="FL20" s="42"/>
      <c r="FM20" s="42"/>
      <c r="FN20" s="42" t="s">
        <v>113</v>
      </c>
      <c r="FO20" s="42"/>
      <c r="FP20" s="42" t="s">
        <v>123</v>
      </c>
      <c r="FQ20" s="42"/>
      <c r="FR20" s="42" t="s">
        <v>115</v>
      </c>
      <c r="FS20" s="42" t="s">
        <v>113</v>
      </c>
      <c r="FT20" s="42"/>
      <c r="FU20" s="42"/>
      <c r="FV20" s="42"/>
      <c r="FW20" s="42" t="s">
        <v>113</v>
      </c>
      <c r="FX20" s="42"/>
      <c r="FY20" s="42" t="s">
        <v>123</v>
      </c>
      <c r="FZ20" s="42"/>
      <c r="GA20" s="42" t="s">
        <v>115</v>
      </c>
    </row>
    <row r="21" spans="1:183" s="58" customFormat="1" ht="12" customHeight="1">
      <c r="A21" s="42" t="s">
        <v>126</v>
      </c>
      <c r="B21" s="43" t="s">
        <v>153</v>
      </c>
      <c r="C21" s="42" t="s">
        <v>154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119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119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119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119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114</v>
      </c>
      <c r="CN21" s="42"/>
      <c r="CO21" s="42" t="s">
        <v>119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114</v>
      </c>
      <c r="CW21" s="42"/>
      <c r="CX21" s="42" t="s">
        <v>119</v>
      </c>
      <c r="CY21" s="42"/>
      <c r="CZ21" s="42" t="s">
        <v>113</v>
      </c>
      <c r="DA21" s="42"/>
      <c r="DB21" s="42"/>
      <c r="DC21" s="42" t="s">
        <v>113</v>
      </c>
      <c r="DD21" s="42"/>
      <c r="DE21" s="42" t="s">
        <v>116</v>
      </c>
      <c r="DF21" s="42"/>
      <c r="DG21" s="42" t="s">
        <v>119</v>
      </c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 t="s">
        <v>113</v>
      </c>
      <c r="FC21" s="42"/>
      <c r="FD21" s="42"/>
      <c r="FE21" s="42" t="s">
        <v>113</v>
      </c>
      <c r="FF21" s="42"/>
      <c r="FG21" s="42" t="s">
        <v>116</v>
      </c>
      <c r="FH21" s="42"/>
      <c r="FI21" s="42" t="s">
        <v>119</v>
      </c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 t="s">
        <v>113</v>
      </c>
      <c r="FU21" s="42"/>
      <c r="FV21" s="42"/>
      <c r="FW21" s="42" t="s">
        <v>113</v>
      </c>
      <c r="FX21" s="42"/>
      <c r="FY21" s="42" t="s">
        <v>116</v>
      </c>
      <c r="FZ21" s="42"/>
      <c r="GA21" s="42" t="s">
        <v>115</v>
      </c>
    </row>
    <row r="22" spans="1:183" s="58" customFormat="1" ht="12" customHeight="1">
      <c r="A22" s="42" t="s">
        <v>126</v>
      </c>
      <c r="B22" s="43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124</v>
      </c>
      <c r="T22" s="42"/>
      <c r="U22" s="42" t="s">
        <v>119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 t="s">
        <v>113</v>
      </c>
      <c r="AG22" s="42"/>
      <c r="AH22" s="42"/>
      <c r="AI22" s="42" t="s">
        <v>113</v>
      </c>
      <c r="AJ22" s="42"/>
      <c r="AK22" s="42" t="s">
        <v>123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123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116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116</v>
      </c>
      <c r="CW22" s="42"/>
      <c r="CX22" s="42" t="s">
        <v>115</v>
      </c>
      <c r="CY22" s="42"/>
      <c r="CZ22" s="42" t="s">
        <v>113</v>
      </c>
      <c r="DA22" s="42"/>
      <c r="DB22" s="42"/>
      <c r="DC22" s="42" t="s">
        <v>113</v>
      </c>
      <c r="DD22" s="42"/>
      <c r="DE22" s="42" t="s">
        <v>116</v>
      </c>
      <c r="DF22" s="42"/>
      <c r="DG22" s="42" t="s">
        <v>115</v>
      </c>
      <c r="DH22" s="42"/>
      <c r="DI22" s="42" t="s">
        <v>113</v>
      </c>
      <c r="DJ22" s="42"/>
      <c r="DK22" s="42"/>
      <c r="DL22" s="42" t="s">
        <v>113</v>
      </c>
      <c r="DM22" s="42"/>
      <c r="DN22" s="42" t="s">
        <v>123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116</v>
      </c>
      <c r="FZ22" s="42"/>
      <c r="GA22" s="42" t="s">
        <v>115</v>
      </c>
    </row>
    <row r="23" spans="1:183" s="58" customFormat="1" ht="12" customHeight="1">
      <c r="A23" s="42" t="s">
        <v>126</v>
      </c>
      <c r="B23" s="43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/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 t="s">
        <v>113</v>
      </c>
      <c r="W23" s="42"/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 t="s">
        <v>113</v>
      </c>
      <c r="BG23" s="42"/>
      <c r="BH23" s="42"/>
      <c r="BI23" s="42"/>
      <c r="BJ23" s="42" t="s">
        <v>113</v>
      </c>
      <c r="BK23" s="42"/>
      <c r="BL23" s="42" t="s">
        <v>116</v>
      </c>
      <c r="BM23" s="42"/>
      <c r="BN23" s="42" t="s">
        <v>115</v>
      </c>
      <c r="BO23" s="42" t="s">
        <v>113</v>
      </c>
      <c r="BP23" s="42"/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 t="s">
        <v>113</v>
      </c>
      <c r="BY23" s="42"/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 t="s">
        <v>113</v>
      </c>
      <c r="EA23" s="42"/>
      <c r="EB23" s="42"/>
      <c r="EC23" s="42"/>
      <c r="ED23" s="42" t="s">
        <v>113</v>
      </c>
      <c r="EE23" s="42"/>
      <c r="EF23" s="42" t="s">
        <v>116</v>
      </c>
      <c r="EG23" s="42"/>
      <c r="EH23" s="42" t="s">
        <v>115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 t="s">
        <v>113</v>
      </c>
      <c r="FT23" s="42"/>
      <c r="FU23" s="42"/>
      <c r="FV23" s="42"/>
      <c r="FW23" s="42" t="s">
        <v>113</v>
      </c>
      <c r="FX23" s="42"/>
      <c r="FY23" s="42" t="s">
        <v>116</v>
      </c>
      <c r="FZ23" s="42"/>
      <c r="GA23" s="42" t="s">
        <v>115</v>
      </c>
    </row>
    <row r="24" spans="1:183" s="58" customFormat="1" ht="12" customHeight="1">
      <c r="A24" s="42" t="s">
        <v>126</v>
      </c>
      <c r="B24" s="43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115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2" t="s">
        <v>126</v>
      </c>
      <c r="B25" s="43" t="s">
        <v>161</v>
      </c>
      <c r="C25" s="42" t="s">
        <v>162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 t="s">
        <v>113</v>
      </c>
      <c r="N25" s="42"/>
      <c r="O25" s="42"/>
      <c r="P25" s="42"/>
      <c r="Q25" s="42" t="s">
        <v>113</v>
      </c>
      <c r="R25" s="42"/>
      <c r="S25" s="42" t="s">
        <v>124</v>
      </c>
      <c r="T25" s="42"/>
      <c r="U25" s="42" t="s">
        <v>118</v>
      </c>
      <c r="V25" s="42" t="s">
        <v>113</v>
      </c>
      <c r="W25" s="42"/>
      <c r="X25" s="42"/>
      <c r="Y25" s="42"/>
      <c r="Z25" s="42" t="s">
        <v>113</v>
      </c>
      <c r="AA25" s="42"/>
      <c r="AB25" s="42" t="s">
        <v>116</v>
      </c>
      <c r="AC25" s="42"/>
      <c r="AD25" s="42" t="s">
        <v>118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 t="s">
        <v>113</v>
      </c>
      <c r="BG25" s="42"/>
      <c r="BH25" s="42"/>
      <c r="BI25" s="42"/>
      <c r="BJ25" s="42" t="s">
        <v>113</v>
      </c>
      <c r="BK25" s="42"/>
      <c r="BL25" s="42" t="s">
        <v>116</v>
      </c>
      <c r="BM25" s="42"/>
      <c r="BN25" s="42" t="s">
        <v>118</v>
      </c>
      <c r="BO25" s="42" t="s">
        <v>113</v>
      </c>
      <c r="BP25" s="42"/>
      <c r="BQ25" s="42"/>
      <c r="BR25" s="42"/>
      <c r="BS25" s="42" t="s">
        <v>113</v>
      </c>
      <c r="BT25" s="42"/>
      <c r="BU25" s="42" t="s">
        <v>116</v>
      </c>
      <c r="BV25" s="42"/>
      <c r="BW25" s="42" t="s">
        <v>118</v>
      </c>
      <c r="BX25" s="42" t="s">
        <v>113</v>
      </c>
      <c r="BY25" s="42"/>
      <c r="BZ25" s="42"/>
      <c r="CA25" s="42"/>
      <c r="CB25" s="42" t="s">
        <v>113</v>
      </c>
      <c r="CC25" s="42"/>
      <c r="CD25" s="42" t="s">
        <v>116</v>
      </c>
      <c r="CE25" s="42"/>
      <c r="CF25" s="42" t="s">
        <v>118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 t="s">
        <v>113</v>
      </c>
      <c r="FT25" s="42"/>
      <c r="FU25" s="42"/>
      <c r="FV25" s="42"/>
      <c r="FW25" s="42" t="s">
        <v>113</v>
      </c>
      <c r="FX25" s="42"/>
      <c r="FY25" s="42" t="s">
        <v>116</v>
      </c>
      <c r="FZ25" s="42"/>
      <c r="GA25" s="42" t="s">
        <v>118</v>
      </c>
    </row>
    <row r="26" spans="1:183" s="58" customFormat="1" ht="12" customHeight="1">
      <c r="A26" s="42" t="s">
        <v>126</v>
      </c>
      <c r="B26" s="43" t="s">
        <v>163</v>
      </c>
      <c r="C26" s="42" t="s">
        <v>164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 t="s">
        <v>113</v>
      </c>
      <c r="N26" s="42"/>
      <c r="O26" s="42"/>
      <c r="P26" s="42"/>
      <c r="Q26" s="42" t="s">
        <v>113</v>
      </c>
      <c r="R26" s="42"/>
      <c r="S26" s="42" t="s">
        <v>114</v>
      </c>
      <c r="T26" s="42"/>
      <c r="U26" s="42" t="s">
        <v>119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114</v>
      </c>
      <c r="AC26" s="42"/>
      <c r="AD26" s="42" t="s">
        <v>119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119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116</v>
      </c>
      <c r="AU26" s="42"/>
      <c r="AV26" s="42" t="s">
        <v>119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119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119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119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 t="s">
        <v>113</v>
      </c>
      <c r="ET26" s="42"/>
      <c r="EU26" s="42"/>
      <c r="EV26" s="42" t="s">
        <v>113</v>
      </c>
      <c r="EW26" s="42"/>
      <c r="EX26" s="42" t="s">
        <v>114</v>
      </c>
      <c r="EY26" s="42"/>
      <c r="EZ26" s="42" t="s">
        <v>119</v>
      </c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116</v>
      </c>
      <c r="FZ26" s="42"/>
      <c r="GA26" s="42" t="s">
        <v>119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6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5" t="s">
        <v>127</v>
      </c>
      <c r="C7" s="39" t="s">
        <v>112</v>
      </c>
      <c r="D7" s="69">
        <f aca="true" t="shared" si="0" ref="D7:I7">COUNTIF(D8:D26,"○")</f>
        <v>0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>COUNTIF(J8:J26,"&lt;&gt;")</f>
        <v>0</v>
      </c>
      <c r="K7" s="69">
        <f>COUNTIF(K8:K26,"○")</f>
        <v>0</v>
      </c>
      <c r="L7" s="69">
        <f>COUNTIF(L8:L26,"&lt;&gt;")</f>
        <v>0</v>
      </c>
      <c r="M7" s="69">
        <f aca="true" t="shared" si="1" ref="M7:R7">COUNTIF(M8:M26,"○")</f>
        <v>2</v>
      </c>
      <c r="N7" s="69">
        <f t="shared" si="1"/>
        <v>8</v>
      </c>
      <c r="O7" s="69">
        <f t="shared" si="1"/>
        <v>10</v>
      </c>
      <c r="P7" s="69">
        <f t="shared" si="1"/>
        <v>5</v>
      </c>
      <c r="Q7" s="69">
        <f t="shared" si="1"/>
        <v>14</v>
      </c>
      <c r="R7" s="69">
        <f t="shared" si="1"/>
        <v>0</v>
      </c>
      <c r="S7" s="69">
        <f>COUNTIF(S8:S26,"&lt;&gt;")</f>
        <v>14</v>
      </c>
      <c r="T7" s="69">
        <f>COUNTIF(T8:T26,"○")</f>
        <v>0</v>
      </c>
      <c r="U7" s="69">
        <f>COUNTIF(U8:U26,"&lt;&gt;")</f>
        <v>14</v>
      </c>
      <c r="V7" s="69">
        <f aca="true" t="shared" si="2" ref="V7:AA7">COUNTIF(V8:V26,"○")</f>
        <v>1</v>
      </c>
      <c r="W7" s="69">
        <f t="shared" si="2"/>
        <v>3</v>
      </c>
      <c r="X7" s="69">
        <f t="shared" si="2"/>
        <v>7</v>
      </c>
      <c r="Y7" s="69">
        <f t="shared" si="2"/>
        <v>11</v>
      </c>
      <c r="Z7" s="69">
        <f t="shared" si="2"/>
        <v>8</v>
      </c>
      <c r="AA7" s="69">
        <f t="shared" si="2"/>
        <v>0</v>
      </c>
      <c r="AB7" s="69">
        <f>COUNTIF(AB8:AB26,"&lt;&gt;")</f>
        <v>8</v>
      </c>
      <c r="AC7" s="69">
        <f>COUNTIF(AC8:AC26,"○")</f>
        <v>0</v>
      </c>
      <c r="AD7" s="69">
        <f>COUNTIF(AD8:AD26,"&lt;&gt;")</f>
        <v>8</v>
      </c>
      <c r="AE7" s="69">
        <f aca="true" t="shared" si="3" ref="AE7:AJ7">COUNTIF(AE8:AE26,"○")</f>
        <v>0</v>
      </c>
      <c r="AF7" s="69">
        <f t="shared" si="3"/>
        <v>2</v>
      </c>
      <c r="AG7" s="69">
        <f t="shared" si="3"/>
        <v>1</v>
      </c>
      <c r="AH7" s="69">
        <f t="shared" si="3"/>
        <v>17</v>
      </c>
      <c r="AI7" s="69">
        <f t="shared" si="3"/>
        <v>2</v>
      </c>
      <c r="AJ7" s="69">
        <f t="shared" si="3"/>
        <v>0</v>
      </c>
      <c r="AK7" s="69">
        <f>COUNTIF(AK8:AK26,"&lt;&gt;")</f>
        <v>2</v>
      </c>
      <c r="AL7" s="69">
        <f>COUNTIF(AL8:AL26,"○")</f>
        <v>0</v>
      </c>
      <c r="AM7" s="69">
        <f>COUNTIF(AM8:AM26,"&lt;&gt;")</f>
        <v>2</v>
      </c>
      <c r="AN7" s="69">
        <f aca="true" t="shared" si="4" ref="AN7:AS7">COUNTIF(AN8:AN26,"○")</f>
        <v>0</v>
      </c>
      <c r="AO7" s="69">
        <f t="shared" si="4"/>
        <v>2</v>
      </c>
      <c r="AP7" s="69">
        <f t="shared" si="4"/>
        <v>1</v>
      </c>
      <c r="AQ7" s="69">
        <f t="shared" si="4"/>
        <v>17</v>
      </c>
      <c r="AR7" s="69">
        <f t="shared" si="4"/>
        <v>2</v>
      </c>
      <c r="AS7" s="69">
        <f t="shared" si="4"/>
        <v>0</v>
      </c>
      <c r="AT7" s="69">
        <f>COUNTIF(AT8:AT26,"&lt;&gt;")</f>
        <v>2</v>
      </c>
      <c r="AU7" s="69">
        <f>COUNTIF(AU8:AU26,"○")</f>
        <v>0</v>
      </c>
      <c r="AV7" s="69">
        <f>COUNTIF(AV8:AV26,"&lt;&gt;")</f>
        <v>2</v>
      </c>
      <c r="AW7" s="69">
        <f aca="true" t="shared" si="5" ref="AW7:BB7">COUNTIF(AW8:AW26,"○")</f>
        <v>0</v>
      </c>
      <c r="AX7" s="69">
        <f t="shared" si="5"/>
        <v>1</v>
      </c>
      <c r="AY7" s="69">
        <f t="shared" si="5"/>
        <v>1</v>
      </c>
      <c r="AZ7" s="69">
        <f t="shared" si="5"/>
        <v>18</v>
      </c>
      <c r="BA7" s="69">
        <f t="shared" si="5"/>
        <v>1</v>
      </c>
      <c r="BB7" s="69">
        <f t="shared" si="5"/>
        <v>0</v>
      </c>
      <c r="BC7" s="69">
        <f>COUNTIF(BC8:BC26,"&lt;&gt;")</f>
        <v>1</v>
      </c>
      <c r="BD7" s="69">
        <f>COUNTIF(BD8:BD26,"○")</f>
        <v>0</v>
      </c>
      <c r="BE7" s="69">
        <f>COUNTIF(BE8:BE26,"&lt;&gt;")</f>
        <v>1</v>
      </c>
      <c r="BF7" s="69">
        <f aca="true" t="shared" si="6" ref="BF7:BK7">COUNTIF(BF8:BF26,"○")</f>
        <v>1</v>
      </c>
      <c r="BG7" s="69">
        <f t="shared" si="6"/>
        <v>4</v>
      </c>
      <c r="BH7" s="69">
        <f t="shared" si="6"/>
        <v>4</v>
      </c>
      <c r="BI7" s="69">
        <f t="shared" si="6"/>
        <v>11</v>
      </c>
      <c r="BJ7" s="69">
        <f t="shared" si="6"/>
        <v>8</v>
      </c>
      <c r="BK7" s="69">
        <f t="shared" si="6"/>
        <v>0</v>
      </c>
      <c r="BL7" s="69">
        <f>COUNTIF(BL8:BL26,"&lt;&gt;")</f>
        <v>8</v>
      </c>
      <c r="BM7" s="69">
        <f>COUNTIF(BM8:BM26,"○")</f>
        <v>0</v>
      </c>
      <c r="BN7" s="69">
        <f>COUNTIF(BN8:BN26,"&lt;&gt;")</f>
        <v>8</v>
      </c>
      <c r="BO7" s="69">
        <f aca="true" t="shared" si="7" ref="BO7:BT7">COUNTIF(BO8:BO26,"○")</f>
        <v>1</v>
      </c>
      <c r="BP7" s="69">
        <f t="shared" si="7"/>
        <v>4</v>
      </c>
      <c r="BQ7" s="69">
        <f t="shared" si="7"/>
        <v>3</v>
      </c>
      <c r="BR7" s="69">
        <f t="shared" si="7"/>
        <v>12</v>
      </c>
      <c r="BS7" s="69">
        <f t="shared" si="7"/>
        <v>7</v>
      </c>
      <c r="BT7" s="69">
        <f t="shared" si="7"/>
        <v>0</v>
      </c>
      <c r="BU7" s="69">
        <f>COUNTIF(BU8:BU26,"&lt;&gt;")</f>
        <v>7</v>
      </c>
      <c r="BV7" s="69">
        <f>COUNTIF(BV8:BV26,"○")</f>
        <v>0</v>
      </c>
      <c r="BW7" s="69">
        <f>COUNTIF(BW8:BW26,"&lt;&gt;")</f>
        <v>7</v>
      </c>
      <c r="BX7" s="69">
        <f aca="true" t="shared" si="8" ref="BX7:CC7">COUNTIF(BX8:BX26,"○")</f>
        <v>1</v>
      </c>
      <c r="BY7" s="69">
        <f t="shared" si="8"/>
        <v>4</v>
      </c>
      <c r="BZ7" s="69">
        <f t="shared" si="8"/>
        <v>2</v>
      </c>
      <c r="CA7" s="69">
        <f t="shared" si="8"/>
        <v>13</v>
      </c>
      <c r="CB7" s="69">
        <f t="shared" si="8"/>
        <v>6</v>
      </c>
      <c r="CC7" s="69">
        <f t="shared" si="8"/>
        <v>0</v>
      </c>
      <c r="CD7" s="69">
        <f>COUNTIF(CD8:CD26,"&lt;&gt;")</f>
        <v>6</v>
      </c>
      <c r="CE7" s="69">
        <f>COUNTIF(CE8:CE26,"○")</f>
        <v>0</v>
      </c>
      <c r="CF7" s="69">
        <f>COUNTIF(CF8:CF26,"&lt;&gt;")</f>
        <v>6</v>
      </c>
      <c r="CG7" s="69">
        <f aca="true" t="shared" si="9" ref="CG7:CL7">COUNTIF(CG8:CG26,"○")</f>
        <v>0</v>
      </c>
      <c r="CH7" s="69">
        <f t="shared" si="9"/>
        <v>4</v>
      </c>
      <c r="CI7" s="69">
        <f t="shared" si="9"/>
        <v>2</v>
      </c>
      <c r="CJ7" s="69">
        <f t="shared" si="9"/>
        <v>14</v>
      </c>
      <c r="CK7" s="69">
        <f t="shared" si="9"/>
        <v>5</v>
      </c>
      <c r="CL7" s="69">
        <f t="shared" si="9"/>
        <v>0</v>
      </c>
      <c r="CM7" s="69">
        <f>COUNTIF(CM8:CM26,"&lt;&gt;")</f>
        <v>5</v>
      </c>
      <c r="CN7" s="69">
        <f>COUNTIF(CN8:CN26,"○")</f>
        <v>0</v>
      </c>
      <c r="CO7" s="69">
        <f>COUNTIF(CO8:CO26,"&lt;&gt;")</f>
        <v>5</v>
      </c>
      <c r="CP7" s="69">
        <f aca="true" t="shared" si="10" ref="CP7:CU7">COUNTIF(CP8:CP26,"○")</f>
        <v>0</v>
      </c>
      <c r="CQ7" s="69">
        <f t="shared" si="10"/>
        <v>4</v>
      </c>
      <c r="CR7" s="69">
        <f t="shared" si="10"/>
        <v>2</v>
      </c>
      <c r="CS7" s="69">
        <f t="shared" si="10"/>
        <v>14</v>
      </c>
      <c r="CT7" s="69">
        <f t="shared" si="10"/>
        <v>5</v>
      </c>
      <c r="CU7" s="69">
        <f t="shared" si="10"/>
        <v>0</v>
      </c>
      <c r="CV7" s="69">
        <f>COUNTIF(CV8:CV26,"&lt;&gt;")</f>
        <v>5</v>
      </c>
      <c r="CW7" s="69">
        <f>COUNTIF(CW8:CW26,"○")</f>
        <v>0</v>
      </c>
      <c r="CX7" s="69">
        <f>COUNTIF(CX8:CX26,"&lt;&gt;")</f>
        <v>5</v>
      </c>
      <c r="CY7" s="69">
        <f aca="true" t="shared" si="11" ref="CY7:DD7">COUNTIF(CY8:CY26,"○")</f>
        <v>0</v>
      </c>
      <c r="CZ7" s="69">
        <f t="shared" si="11"/>
        <v>3</v>
      </c>
      <c r="DA7" s="69">
        <f t="shared" si="11"/>
        <v>2</v>
      </c>
      <c r="DB7" s="69">
        <f t="shared" si="11"/>
        <v>15</v>
      </c>
      <c r="DC7" s="69">
        <f t="shared" si="11"/>
        <v>4</v>
      </c>
      <c r="DD7" s="69">
        <f t="shared" si="11"/>
        <v>0</v>
      </c>
      <c r="DE7" s="69">
        <f>COUNTIF(DE8:DE26,"&lt;&gt;")</f>
        <v>4</v>
      </c>
      <c r="DF7" s="69">
        <f>COUNTIF(DF8:DF26,"○")</f>
        <v>0</v>
      </c>
      <c r="DG7" s="69">
        <f>COUNTIF(DG8:DG26,"&lt;&gt;")</f>
        <v>4</v>
      </c>
      <c r="DH7" s="69">
        <f aca="true" t="shared" si="12" ref="DH7:DM7">COUNTIF(DH8:DH26,"○")</f>
        <v>0</v>
      </c>
      <c r="DI7" s="69">
        <f t="shared" si="12"/>
        <v>1</v>
      </c>
      <c r="DJ7" s="69">
        <f t="shared" si="12"/>
        <v>1</v>
      </c>
      <c r="DK7" s="69">
        <f t="shared" si="12"/>
        <v>17</v>
      </c>
      <c r="DL7" s="69">
        <f t="shared" si="12"/>
        <v>2</v>
      </c>
      <c r="DM7" s="69">
        <f t="shared" si="12"/>
        <v>0</v>
      </c>
      <c r="DN7" s="69">
        <f>COUNTIF(DN8:DN26,"&lt;&gt;")</f>
        <v>2</v>
      </c>
      <c r="DO7" s="69">
        <f>COUNTIF(DO8:DO26,"○")</f>
        <v>0</v>
      </c>
      <c r="DP7" s="69">
        <f>COUNTIF(DP8:DP26,"&lt;&gt;")</f>
        <v>2</v>
      </c>
      <c r="DQ7" s="69">
        <f aca="true" t="shared" si="13" ref="DQ7:DV7">COUNTIF(DQ8:DQ26,"○")</f>
        <v>0</v>
      </c>
      <c r="DR7" s="69">
        <f t="shared" si="13"/>
        <v>1</v>
      </c>
      <c r="DS7" s="69">
        <f t="shared" si="13"/>
        <v>1</v>
      </c>
      <c r="DT7" s="69">
        <f t="shared" si="13"/>
        <v>18</v>
      </c>
      <c r="DU7" s="69">
        <f t="shared" si="13"/>
        <v>0</v>
      </c>
      <c r="DV7" s="69">
        <f t="shared" si="13"/>
        <v>1</v>
      </c>
      <c r="DW7" s="69">
        <f>COUNTIF(DW8:DW26,"&lt;&gt;")</f>
        <v>1</v>
      </c>
      <c r="DX7" s="69">
        <f>COUNTIF(DX8:DX26,"○")</f>
        <v>0</v>
      </c>
      <c r="DY7" s="69">
        <f>COUNTIF(DY8:DY26,"&lt;&gt;")</f>
        <v>1</v>
      </c>
      <c r="DZ7" s="69">
        <f aca="true" t="shared" si="14" ref="DZ7:EE7">COUNTIF(DZ8:DZ26,"○")</f>
        <v>1</v>
      </c>
      <c r="EA7" s="69">
        <f t="shared" si="14"/>
        <v>1</v>
      </c>
      <c r="EB7" s="69">
        <f t="shared" si="14"/>
        <v>0</v>
      </c>
      <c r="EC7" s="69">
        <f t="shared" si="14"/>
        <v>17</v>
      </c>
      <c r="ED7" s="69">
        <f t="shared" si="14"/>
        <v>2</v>
      </c>
      <c r="EE7" s="69">
        <f t="shared" si="14"/>
        <v>0</v>
      </c>
      <c r="EF7" s="69">
        <f>COUNTIF(EF8:EF26,"&lt;&gt;")</f>
        <v>2</v>
      </c>
      <c r="EG7" s="69">
        <f>COUNTIF(EG8:EG26,"○")</f>
        <v>0</v>
      </c>
      <c r="EH7" s="69">
        <f>COUNTIF(EH8:EH26,"&lt;&gt;")</f>
        <v>2</v>
      </c>
      <c r="EI7" s="69">
        <f aca="true" t="shared" si="15" ref="EI7:EN7">COUNTIF(EI8:EI26,"○")</f>
        <v>0</v>
      </c>
      <c r="EJ7" s="69">
        <f t="shared" si="15"/>
        <v>1</v>
      </c>
      <c r="EK7" s="69">
        <f t="shared" si="15"/>
        <v>1</v>
      </c>
      <c r="EL7" s="69">
        <f t="shared" si="15"/>
        <v>18</v>
      </c>
      <c r="EM7" s="69">
        <f t="shared" si="15"/>
        <v>1</v>
      </c>
      <c r="EN7" s="69">
        <f t="shared" si="15"/>
        <v>0</v>
      </c>
      <c r="EO7" s="69">
        <f>COUNTIF(EO8:EO26,"&lt;&gt;")</f>
        <v>1</v>
      </c>
      <c r="EP7" s="69">
        <f>COUNTIF(EP8:EP26,"○")</f>
        <v>0</v>
      </c>
      <c r="EQ7" s="69">
        <f>COUNTIF(EQ8:EQ26,"&lt;&gt;")</f>
        <v>1</v>
      </c>
      <c r="ER7" s="69">
        <f aca="true" t="shared" si="16" ref="ER7:EW7">COUNTIF(ER8:ER26,"○")</f>
        <v>0</v>
      </c>
      <c r="ES7" s="69">
        <f t="shared" si="16"/>
        <v>0</v>
      </c>
      <c r="ET7" s="69">
        <f t="shared" si="16"/>
        <v>1</v>
      </c>
      <c r="EU7" s="69">
        <f t="shared" si="16"/>
        <v>18</v>
      </c>
      <c r="EV7" s="69">
        <f t="shared" si="16"/>
        <v>1</v>
      </c>
      <c r="EW7" s="69">
        <f t="shared" si="16"/>
        <v>0</v>
      </c>
      <c r="EX7" s="69">
        <f>COUNTIF(EX8:EX26,"&lt;&gt;")</f>
        <v>1</v>
      </c>
      <c r="EY7" s="69">
        <f>COUNTIF(EY8:EY26,"○")</f>
        <v>0</v>
      </c>
      <c r="EZ7" s="69">
        <f>COUNTIF(EZ8:EZ26,"&lt;&gt;")</f>
        <v>1</v>
      </c>
      <c r="FA7" s="69">
        <f aca="true" t="shared" si="17" ref="FA7:FF7">COUNTIF(FA8:FA26,"○")</f>
        <v>1</v>
      </c>
      <c r="FB7" s="69">
        <f t="shared" si="17"/>
        <v>1</v>
      </c>
      <c r="FC7" s="69">
        <f t="shared" si="17"/>
        <v>1</v>
      </c>
      <c r="FD7" s="69">
        <f t="shared" si="17"/>
        <v>16</v>
      </c>
      <c r="FE7" s="69">
        <f t="shared" si="17"/>
        <v>3</v>
      </c>
      <c r="FF7" s="69">
        <f t="shared" si="17"/>
        <v>0</v>
      </c>
      <c r="FG7" s="69">
        <f>COUNTIF(FG8:FG26,"&lt;&gt;")</f>
        <v>3</v>
      </c>
      <c r="FH7" s="69">
        <f>COUNTIF(FH8:FH26,"○")</f>
        <v>0</v>
      </c>
      <c r="FI7" s="69">
        <f>COUNTIF(FI8:FI26,"&lt;&gt;")</f>
        <v>3</v>
      </c>
      <c r="FJ7" s="69">
        <f aca="true" t="shared" si="18" ref="FJ7:FO7">COUNTIF(FJ8:FJ26,"○")</f>
        <v>0</v>
      </c>
      <c r="FK7" s="69">
        <f t="shared" si="18"/>
        <v>1</v>
      </c>
      <c r="FL7" s="69">
        <f t="shared" si="18"/>
        <v>2</v>
      </c>
      <c r="FM7" s="69">
        <f t="shared" si="18"/>
        <v>16</v>
      </c>
      <c r="FN7" s="69">
        <f t="shared" si="18"/>
        <v>3</v>
      </c>
      <c r="FO7" s="69">
        <f t="shared" si="18"/>
        <v>0</v>
      </c>
      <c r="FP7" s="69">
        <f>COUNTIF(FP8:FP26,"&lt;&gt;")</f>
        <v>3</v>
      </c>
      <c r="FQ7" s="69">
        <f>COUNTIF(FQ8:FQ26,"○")</f>
        <v>0</v>
      </c>
      <c r="FR7" s="69">
        <f>COUNTIF(FR8:FR26,"&lt;&gt;")</f>
        <v>3</v>
      </c>
      <c r="FS7" s="69">
        <f aca="true" t="shared" si="19" ref="FS7:FX7">COUNTIF(FS8:FS26,"○")</f>
        <v>1</v>
      </c>
      <c r="FT7" s="69">
        <f t="shared" si="19"/>
        <v>1</v>
      </c>
      <c r="FU7" s="69">
        <f t="shared" si="19"/>
        <v>1</v>
      </c>
      <c r="FV7" s="69">
        <f t="shared" si="19"/>
        <v>16</v>
      </c>
      <c r="FW7" s="69">
        <f t="shared" si="19"/>
        <v>3</v>
      </c>
      <c r="FX7" s="69">
        <f t="shared" si="19"/>
        <v>0</v>
      </c>
      <c r="FY7" s="69">
        <f>COUNTIF(FY8:FY26,"&lt;&gt;")</f>
        <v>3</v>
      </c>
      <c r="FZ7" s="69">
        <f>COUNTIF(FZ8:FZ26,"○")</f>
        <v>0</v>
      </c>
      <c r="GA7" s="69">
        <f>COUNTIF(GA8:GA26,"&lt;&gt;")</f>
        <v>3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 t="s">
        <v>113</v>
      </c>
      <c r="DS8" s="42" t="s">
        <v>113</v>
      </c>
      <c r="DT8" s="42"/>
      <c r="DU8" s="42"/>
      <c r="DV8" s="42" t="s">
        <v>113</v>
      </c>
      <c r="DW8" s="42" t="s">
        <v>120</v>
      </c>
      <c r="DX8" s="42"/>
      <c r="DY8" s="42" t="s">
        <v>121</v>
      </c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 t="s">
        <v>113</v>
      </c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 t="s">
        <v>113</v>
      </c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117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 t="s">
        <v>113</v>
      </c>
      <c r="FL9" s="42"/>
      <c r="FM9" s="42"/>
      <c r="FN9" s="42" t="s">
        <v>113</v>
      </c>
      <c r="FO9" s="42"/>
      <c r="FP9" s="42" t="s">
        <v>114</v>
      </c>
      <c r="FQ9" s="42"/>
      <c r="FR9" s="42" t="s">
        <v>115</v>
      </c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 t="s">
        <v>113</v>
      </c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/>
      <c r="W10" s="42" t="s">
        <v>113</v>
      </c>
      <c r="X10" s="42" t="s">
        <v>113</v>
      </c>
      <c r="Y10" s="42"/>
      <c r="Z10" s="42" t="s">
        <v>113</v>
      </c>
      <c r="AA10" s="42"/>
      <c r="AB10" s="42" t="s">
        <v>124</v>
      </c>
      <c r="AC10" s="42"/>
      <c r="AD10" s="42" t="s">
        <v>119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 t="s">
        <v>113</v>
      </c>
      <c r="BK10" s="42"/>
      <c r="BL10" s="42" t="s">
        <v>114</v>
      </c>
      <c r="BM10" s="42"/>
      <c r="BN10" s="42" t="s">
        <v>119</v>
      </c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 t="s">
        <v>113</v>
      </c>
      <c r="EB10" s="42"/>
      <c r="EC10" s="42"/>
      <c r="ED10" s="42" t="s">
        <v>113</v>
      </c>
      <c r="EE10" s="42"/>
      <c r="EF10" s="42" t="s">
        <v>120</v>
      </c>
      <c r="EG10" s="42"/>
      <c r="EH10" s="42" t="s">
        <v>115</v>
      </c>
      <c r="EI10" s="42"/>
      <c r="EJ10" s="42" t="s">
        <v>113</v>
      </c>
      <c r="EK10" s="42" t="s">
        <v>113</v>
      </c>
      <c r="EL10" s="42"/>
      <c r="EM10" s="42" t="s">
        <v>113</v>
      </c>
      <c r="EN10" s="42"/>
      <c r="EO10" s="42" t="s">
        <v>122</v>
      </c>
      <c r="EP10" s="42"/>
      <c r="EQ10" s="42" t="s">
        <v>119</v>
      </c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 t="s">
        <v>120</v>
      </c>
      <c r="FH10" s="42"/>
      <c r="FI10" s="42" t="s">
        <v>115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121</v>
      </c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126</v>
      </c>
      <c r="B12" s="59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114</v>
      </c>
      <c r="T12" s="42"/>
      <c r="U12" s="42" t="s">
        <v>119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9" t="s">
        <v>126</v>
      </c>
      <c r="B13" s="59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 t="s">
        <v>113</v>
      </c>
      <c r="P13" s="42"/>
      <c r="Q13" s="42" t="s">
        <v>113</v>
      </c>
      <c r="R13" s="42"/>
      <c r="S13" s="42" t="s">
        <v>114</v>
      </c>
      <c r="T13" s="42"/>
      <c r="U13" s="42" t="s">
        <v>119</v>
      </c>
      <c r="V13" s="42"/>
      <c r="W13" s="42" t="s">
        <v>113</v>
      </c>
      <c r="X13" s="42" t="s">
        <v>113</v>
      </c>
      <c r="Y13" s="42"/>
      <c r="Z13" s="42" t="s">
        <v>113</v>
      </c>
      <c r="AA13" s="42"/>
      <c r="AB13" s="42" t="s">
        <v>116</v>
      </c>
      <c r="AC13" s="42"/>
      <c r="AD13" s="42" t="s">
        <v>119</v>
      </c>
      <c r="AE13" s="42"/>
      <c r="AF13" s="42" t="s">
        <v>113</v>
      </c>
      <c r="AG13" s="42" t="s">
        <v>113</v>
      </c>
      <c r="AH13" s="42"/>
      <c r="AI13" s="42" t="s">
        <v>113</v>
      </c>
      <c r="AJ13" s="42"/>
      <c r="AK13" s="42" t="s">
        <v>116</v>
      </c>
      <c r="AL13" s="42"/>
      <c r="AM13" s="42" t="s">
        <v>119</v>
      </c>
      <c r="AN13" s="42"/>
      <c r="AO13" s="42" t="s">
        <v>113</v>
      </c>
      <c r="AP13" s="42" t="s">
        <v>113</v>
      </c>
      <c r="AQ13" s="42"/>
      <c r="AR13" s="42" t="s">
        <v>113</v>
      </c>
      <c r="AS13" s="42"/>
      <c r="AT13" s="42" t="s">
        <v>116</v>
      </c>
      <c r="AU13" s="42"/>
      <c r="AV13" s="42" t="s">
        <v>119</v>
      </c>
      <c r="AW13" s="42"/>
      <c r="AX13" s="42" t="s">
        <v>113</v>
      </c>
      <c r="AY13" s="42" t="s">
        <v>113</v>
      </c>
      <c r="AZ13" s="42"/>
      <c r="BA13" s="42" t="s">
        <v>113</v>
      </c>
      <c r="BB13" s="42"/>
      <c r="BC13" s="42" t="s">
        <v>116</v>
      </c>
      <c r="BD13" s="42"/>
      <c r="BE13" s="42" t="s">
        <v>119</v>
      </c>
      <c r="BF13" s="42"/>
      <c r="BG13" s="42" t="s">
        <v>113</v>
      </c>
      <c r="BH13" s="42" t="s">
        <v>113</v>
      </c>
      <c r="BI13" s="42"/>
      <c r="BJ13" s="42" t="s">
        <v>113</v>
      </c>
      <c r="BK13" s="42"/>
      <c r="BL13" s="42" t="s">
        <v>116</v>
      </c>
      <c r="BM13" s="42"/>
      <c r="BN13" s="42" t="s">
        <v>119</v>
      </c>
      <c r="BO13" s="42"/>
      <c r="BP13" s="42" t="s">
        <v>113</v>
      </c>
      <c r="BQ13" s="42" t="s">
        <v>113</v>
      </c>
      <c r="BR13" s="42"/>
      <c r="BS13" s="42" t="s">
        <v>113</v>
      </c>
      <c r="BT13" s="42"/>
      <c r="BU13" s="42" t="s">
        <v>116</v>
      </c>
      <c r="BV13" s="42"/>
      <c r="BW13" s="42" t="s">
        <v>119</v>
      </c>
      <c r="BX13" s="42"/>
      <c r="BY13" s="42" t="s">
        <v>113</v>
      </c>
      <c r="BZ13" s="42" t="s">
        <v>113</v>
      </c>
      <c r="CA13" s="42"/>
      <c r="CB13" s="42" t="s">
        <v>113</v>
      </c>
      <c r="CC13" s="42"/>
      <c r="CD13" s="42" t="s">
        <v>116</v>
      </c>
      <c r="CE13" s="42"/>
      <c r="CF13" s="42" t="s">
        <v>119</v>
      </c>
      <c r="CG13" s="42"/>
      <c r="CH13" s="42" t="s">
        <v>113</v>
      </c>
      <c r="CI13" s="42" t="s">
        <v>113</v>
      </c>
      <c r="CJ13" s="42"/>
      <c r="CK13" s="42" t="s">
        <v>113</v>
      </c>
      <c r="CL13" s="42"/>
      <c r="CM13" s="42" t="s">
        <v>116</v>
      </c>
      <c r="CN13" s="42"/>
      <c r="CO13" s="42" t="s">
        <v>119</v>
      </c>
      <c r="CP13" s="42"/>
      <c r="CQ13" s="42" t="s">
        <v>113</v>
      </c>
      <c r="CR13" s="42" t="s">
        <v>113</v>
      </c>
      <c r="CS13" s="42"/>
      <c r="CT13" s="42" t="s">
        <v>113</v>
      </c>
      <c r="CU13" s="42"/>
      <c r="CV13" s="42" t="s">
        <v>116</v>
      </c>
      <c r="CW13" s="42"/>
      <c r="CX13" s="42" t="s">
        <v>119</v>
      </c>
      <c r="CY13" s="42"/>
      <c r="CZ13" s="42" t="s">
        <v>113</v>
      </c>
      <c r="DA13" s="42" t="s">
        <v>113</v>
      </c>
      <c r="DB13" s="42"/>
      <c r="DC13" s="42" t="s">
        <v>113</v>
      </c>
      <c r="DD13" s="42"/>
      <c r="DE13" s="42" t="s">
        <v>116</v>
      </c>
      <c r="DF13" s="42"/>
      <c r="DG13" s="42" t="s">
        <v>119</v>
      </c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8" customFormat="1" ht="12" customHeight="1">
      <c r="A14" s="49" t="s">
        <v>126</v>
      </c>
      <c r="B14" s="59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 t="s">
        <v>113</v>
      </c>
      <c r="FM14" s="42"/>
      <c r="FN14" s="42" t="s">
        <v>113</v>
      </c>
      <c r="FO14" s="42"/>
      <c r="FP14" s="42" t="s">
        <v>120</v>
      </c>
      <c r="FQ14" s="42"/>
      <c r="FR14" s="42" t="s">
        <v>118</v>
      </c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9" t="s">
        <v>126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 t="s">
        <v>113</v>
      </c>
      <c r="DK15" s="42"/>
      <c r="DL15" s="42" t="s">
        <v>113</v>
      </c>
      <c r="DM15" s="42"/>
      <c r="DN15" s="42" t="s">
        <v>120</v>
      </c>
      <c r="DO15" s="42"/>
      <c r="DP15" s="42" t="s">
        <v>118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 t="s">
        <v>113</v>
      </c>
      <c r="EU15" s="42"/>
      <c r="EV15" s="42" t="s">
        <v>113</v>
      </c>
      <c r="EW15" s="42"/>
      <c r="EX15" s="42" t="s">
        <v>120</v>
      </c>
      <c r="EY15" s="42"/>
      <c r="EZ15" s="42" t="s">
        <v>118</v>
      </c>
      <c r="FA15" s="42"/>
      <c r="FB15" s="42"/>
      <c r="FC15" s="42" t="s">
        <v>113</v>
      </c>
      <c r="FD15" s="42"/>
      <c r="FE15" s="42" t="s">
        <v>113</v>
      </c>
      <c r="FF15" s="42"/>
      <c r="FG15" s="42" t="s">
        <v>120</v>
      </c>
      <c r="FH15" s="42"/>
      <c r="FI15" s="42" t="s">
        <v>118</v>
      </c>
      <c r="FJ15" s="42"/>
      <c r="FK15" s="42"/>
      <c r="FL15" s="42" t="s">
        <v>113</v>
      </c>
      <c r="FM15" s="42"/>
      <c r="FN15" s="42" t="s">
        <v>113</v>
      </c>
      <c r="FO15" s="42"/>
      <c r="FP15" s="42" t="s">
        <v>120</v>
      </c>
      <c r="FQ15" s="42"/>
      <c r="FR15" s="42" t="s">
        <v>118</v>
      </c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126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 t="s">
        <v>113</v>
      </c>
      <c r="BI16" s="42"/>
      <c r="BJ16" s="42" t="s">
        <v>113</v>
      </c>
      <c r="BK16" s="42"/>
      <c r="BL16" s="42" t="s">
        <v>120</v>
      </c>
      <c r="BM16" s="42"/>
      <c r="BN16" s="42" t="s">
        <v>118</v>
      </c>
      <c r="BO16" s="42"/>
      <c r="BP16" s="42"/>
      <c r="BQ16" s="42" t="s">
        <v>113</v>
      </c>
      <c r="BR16" s="42"/>
      <c r="BS16" s="42" t="s">
        <v>113</v>
      </c>
      <c r="BT16" s="42"/>
      <c r="BU16" s="42" t="s">
        <v>120</v>
      </c>
      <c r="BV16" s="42"/>
      <c r="BW16" s="42" t="s">
        <v>118</v>
      </c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 t="s">
        <v>113</v>
      </c>
      <c r="CJ16" s="42"/>
      <c r="CK16" s="42" t="s">
        <v>113</v>
      </c>
      <c r="CL16" s="42"/>
      <c r="CM16" s="42" t="s">
        <v>120</v>
      </c>
      <c r="CN16" s="42"/>
      <c r="CO16" s="42" t="s">
        <v>118</v>
      </c>
      <c r="CP16" s="42"/>
      <c r="CQ16" s="42"/>
      <c r="CR16" s="42" t="s">
        <v>113</v>
      </c>
      <c r="CS16" s="42"/>
      <c r="CT16" s="42" t="s">
        <v>113</v>
      </c>
      <c r="CU16" s="42"/>
      <c r="CV16" s="42" t="s">
        <v>120</v>
      </c>
      <c r="CW16" s="42"/>
      <c r="CX16" s="42" t="s">
        <v>118</v>
      </c>
      <c r="CY16" s="42"/>
      <c r="CZ16" s="42"/>
      <c r="DA16" s="42" t="s">
        <v>113</v>
      </c>
      <c r="DB16" s="42"/>
      <c r="DC16" s="42" t="s">
        <v>113</v>
      </c>
      <c r="DD16" s="42"/>
      <c r="DE16" s="42" t="s">
        <v>120</v>
      </c>
      <c r="DF16" s="42"/>
      <c r="DG16" s="42" t="s">
        <v>118</v>
      </c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9" t="s">
        <v>126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9" t="s">
        <v>126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/>
      <c r="P18" s="42" t="s">
        <v>113</v>
      </c>
      <c r="Q18" s="42"/>
      <c r="R18" s="42"/>
      <c r="S18" s="42"/>
      <c r="T18" s="42"/>
      <c r="U18" s="42"/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126</v>
      </c>
      <c r="B19" s="59" t="s">
        <v>150</v>
      </c>
      <c r="C19" s="42" t="s">
        <v>125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126</v>
      </c>
      <c r="B20" s="59" t="s">
        <v>151</v>
      </c>
      <c r="C20" s="42" t="s">
        <v>152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/>
      <c r="P20" s="42" t="s">
        <v>113</v>
      </c>
      <c r="Q20" s="42"/>
      <c r="R20" s="42"/>
      <c r="S20" s="42"/>
      <c r="T20" s="42"/>
      <c r="U20" s="42"/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126</v>
      </c>
      <c r="B21" s="59" t="s">
        <v>153</v>
      </c>
      <c r="C21" s="42" t="s">
        <v>154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 t="s">
        <v>113</v>
      </c>
      <c r="P21" s="42"/>
      <c r="Q21" s="42" t="s">
        <v>113</v>
      </c>
      <c r="R21" s="42"/>
      <c r="S21" s="42" t="s">
        <v>114</v>
      </c>
      <c r="T21" s="42"/>
      <c r="U21" s="42" t="s">
        <v>118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119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119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119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114</v>
      </c>
      <c r="CN21" s="42"/>
      <c r="CO21" s="42" t="s">
        <v>119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114</v>
      </c>
      <c r="CW21" s="42"/>
      <c r="CX21" s="42" t="s">
        <v>119</v>
      </c>
      <c r="CY21" s="42"/>
      <c r="CZ21" s="42" t="s">
        <v>113</v>
      </c>
      <c r="DA21" s="42"/>
      <c r="DB21" s="42"/>
      <c r="DC21" s="42" t="s">
        <v>113</v>
      </c>
      <c r="DD21" s="42"/>
      <c r="DE21" s="42" t="s">
        <v>116</v>
      </c>
      <c r="DF21" s="42"/>
      <c r="DG21" s="42" t="s">
        <v>119</v>
      </c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 t="s">
        <v>113</v>
      </c>
      <c r="FC21" s="42"/>
      <c r="FD21" s="42"/>
      <c r="FE21" s="42" t="s">
        <v>113</v>
      </c>
      <c r="FF21" s="42"/>
      <c r="FG21" s="42" t="s">
        <v>116</v>
      </c>
      <c r="FH21" s="42"/>
      <c r="FI21" s="42" t="s">
        <v>119</v>
      </c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126</v>
      </c>
      <c r="B22" s="59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124</v>
      </c>
      <c r="T22" s="42"/>
      <c r="U22" s="42" t="s">
        <v>119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 t="s">
        <v>113</v>
      </c>
      <c r="AG22" s="42"/>
      <c r="AH22" s="42"/>
      <c r="AI22" s="42" t="s">
        <v>113</v>
      </c>
      <c r="AJ22" s="42"/>
      <c r="AK22" s="42" t="s">
        <v>123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123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116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116</v>
      </c>
      <c r="CW22" s="42"/>
      <c r="CX22" s="42" t="s">
        <v>115</v>
      </c>
      <c r="CY22" s="42"/>
      <c r="CZ22" s="42" t="s">
        <v>113</v>
      </c>
      <c r="DA22" s="42"/>
      <c r="DB22" s="42"/>
      <c r="DC22" s="42" t="s">
        <v>113</v>
      </c>
      <c r="DD22" s="42"/>
      <c r="DE22" s="42" t="s">
        <v>116</v>
      </c>
      <c r="DF22" s="42"/>
      <c r="DG22" s="42" t="s">
        <v>115</v>
      </c>
      <c r="DH22" s="42"/>
      <c r="DI22" s="42" t="s">
        <v>113</v>
      </c>
      <c r="DJ22" s="42"/>
      <c r="DK22" s="42"/>
      <c r="DL22" s="42" t="s">
        <v>113</v>
      </c>
      <c r="DM22" s="42"/>
      <c r="DN22" s="42" t="s">
        <v>123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116</v>
      </c>
      <c r="FZ22" s="42"/>
      <c r="GA22" s="42" t="s">
        <v>115</v>
      </c>
    </row>
    <row r="23" spans="1:183" s="58" customFormat="1" ht="12" customHeight="1">
      <c r="A23" s="49" t="s">
        <v>126</v>
      </c>
      <c r="B23" s="59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/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 t="s">
        <v>113</v>
      </c>
      <c r="W23" s="42"/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 t="s">
        <v>113</v>
      </c>
      <c r="BG23" s="42"/>
      <c r="BH23" s="42"/>
      <c r="BI23" s="42"/>
      <c r="BJ23" s="42" t="s">
        <v>113</v>
      </c>
      <c r="BK23" s="42"/>
      <c r="BL23" s="42" t="s">
        <v>116</v>
      </c>
      <c r="BM23" s="42"/>
      <c r="BN23" s="42" t="s">
        <v>115</v>
      </c>
      <c r="BO23" s="42" t="s">
        <v>113</v>
      </c>
      <c r="BP23" s="42"/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 t="s">
        <v>113</v>
      </c>
      <c r="BY23" s="42"/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 t="s">
        <v>113</v>
      </c>
      <c r="EA23" s="42"/>
      <c r="EB23" s="42"/>
      <c r="EC23" s="42"/>
      <c r="ED23" s="42" t="s">
        <v>113</v>
      </c>
      <c r="EE23" s="42"/>
      <c r="EF23" s="42" t="s">
        <v>116</v>
      </c>
      <c r="EG23" s="42"/>
      <c r="EH23" s="42" t="s">
        <v>115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 t="s">
        <v>113</v>
      </c>
      <c r="FT23" s="42"/>
      <c r="FU23" s="42"/>
      <c r="FV23" s="42"/>
      <c r="FW23" s="42" t="s">
        <v>113</v>
      </c>
      <c r="FX23" s="42"/>
      <c r="FY23" s="42" t="s">
        <v>116</v>
      </c>
      <c r="FZ23" s="42"/>
      <c r="GA23" s="42" t="s">
        <v>115</v>
      </c>
    </row>
    <row r="24" spans="1:183" s="58" customFormat="1" ht="12" customHeight="1">
      <c r="A24" s="49" t="s">
        <v>126</v>
      </c>
      <c r="B24" s="59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9" t="s">
        <v>126</v>
      </c>
      <c r="B25" s="59" t="s">
        <v>161</v>
      </c>
      <c r="C25" s="42" t="s">
        <v>162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/>
      <c r="P25" s="42" t="s">
        <v>113</v>
      </c>
      <c r="Q25" s="42"/>
      <c r="R25" s="42"/>
      <c r="S25" s="42"/>
      <c r="T25" s="42"/>
      <c r="U25" s="42"/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9" t="s">
        <v>126</v>
      </c>
      <c r="B26" s="59" t="s">
        <v>163</v>
      </c>
      <c r="C26" s="42" t="s">
        <v>164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/>
      <c r="P26" s="42" t="s">
        <v>113</v>
      </c>
      <c r="Q26" s="42"/>
      <c r="R26" s="42"/>
      <c r="S26" s="42"/>
      <c r="T26" s="42"/>
      <c r="U26" s="42"/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70">
        <f>COUNTIF(D8:D26,"&lt;&gt;")</f>
        <v>19</v>
      </c>
      <c r="E7" s="69">
        <f aca="true" t="shared" si="0" ref="E7:BP7">COUNTIF(E8:E26,"○")</f>
        <v>0</v>
      </c>
      <c r="F7" s="69">
        <f t="shared" si="0"/>
        <v>0</v>
      </c>
      <c r="G7" s="69">
        <f t="shared" si="0"/>
        <v>0</v>
      </c>
      <c r="H7" s="69">
        <f t="shared" si="0"/>
        <v>1</v>
      </c>
      <c r="I7" s="69">
        <f t="shared" si="0"/>
        <v>4</v>
      </c>
      <c r="J7" s="69">
        <f t="shared" si="0"/>
        <v>0</v>
      </c>
      <c r="K7" s="69">
        <f t="shared" si="0"/>
        <v>1</v>
      </c>
      <c r="L7" s="69">
        <f t="shared" si="0"/>
        <v>1</v>
      </c>
      <c r="M7" s="69">
        <f t="shared" si="0"/>
        <v>2</v>
      </c>
      <c r="N7" s="69">
        <f t="shared" si="0"/>
        <v>1</v>
      </c>
      <c r="O7" s="69">
        <f t="shared" si="0"/>
        <v>0</v>
      </c>
      <c r="P7" s="69">
        <f t="shared" si="0"/>
        <v>3</v>
      </c>
      <c r="Q7" s="69">
        <f t="shared" si="0"/>
        <v>2</v>
      </c>
      <c r="R7" s="69">
        <f t="shared" si="0"/>
        <v>1</v>
      </c>
      <c r="S7" s="69">
        <f t="shared" si="0"/>
        <v>1</v>
      </c>
      <c r="T7" s="69">
        <f t="shared" si="0"/>
        <v>1</v>
      </c>
      <c r="U7" s="69">
        <f t="shared" si="0"/>
        <v>0</v>
      </c>
      <c r="V7" s="69">
        <f t="shared" si="0"/>
        <v>0</v>
      </c>
      <c r="W7" s="69">
        <f t="shared" si="0"/>
        <v>1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1</v>
      </c>
      <c r="AM7" s="69">
        <f t="shared" si="0"/>
        <v>1</v>
      </c>
      <c r="AN7" s="69">
        <f t="shared" si="0"/>
        <v>1</v>
      </c>
      <c r="AO7" s="69">
        <f t="shared" si="0"/>
        <v>5</v>
      </c>
      <c r="AP7" s="69">
        <f t="shared" si="0"/>
        <v>12</v>
      </c>
      <c r="AQ7" s="69">
        <f t="shared" si="0"/>
        <v>11</v>
      </c>
      <c r="AR7" s="69">
        <f t="shared" si="0"/>
        <v>10</v>
      </c>
      <c r="AS7" s="69">
        <f t="shared" si="0"/>
        <v>10</v>
      </c>
      <c r="AT7" s="69">
        <f t="shared" si="0"/>
        <v>13</v>
      </c>
      <c r="AU7" s="69">
        <f t="shared" si="0"/>
        <v>18</v>
      </c>
      <c r="AV7" s="69">
        <f t="shared" si="0"/>
        <v>14</v>
      </c>
      <c r="AW7" s="69">
        <f t="shared" si="0"/>
        <v>17</v>
      </c>
      <c r="AX7" s="69">
        <f t="shared" si="0"/>
        <v>2</v>
      </c>
      <c r="AY7" s="69">
        <f t="shared" si="0"/>
        <v>3</v>
      </c>
      <c r="AZ7" s="69">
        <f t="shared" si="0"/>
        <v>2</v>
      </c>
      <c r="BA7" s="69">
        <f t="shared" si="0"/>
        <v>10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17</v>
      </c>
      <c r="BH7" s="69">
        <f t="shared" si="0"/>
        <v>12</v>
      </c>
      <c r="BI7" s="69">
        <f t="shared" si="0"/>
        <v>11</v>
      </c>
      <c r="BJ7" s="69">
        <f t="shared" si="0"/>
        <v>6</v>
      </c>
      <c r="BK7" s="69">
        <f t="shared" si="0"/>
        <v>14</v>
      </c>
      <c r="BL7" s="69">
        <f t="shared" si="0"/>
        <v>9</v>
      </c>
      <c r="BM7" s="69">
        <f t="shared" si="0"/>
        <v>0</v>
      </c>
      <c r="BN7" s="69">
        <f t="shared" si="0"/>
        <v>3</v>
      </c>
      <c r="BO7" s="69">
        <f t="shared" si="0"/>
        <v>1</v>
      </c>
      <c r="BP7" s="69">
        <f t="shared" si="0"/>
        <v>0</v>
      </c>
      <c r="BQ7" s="69">
        <f aca="true" t="shared" si="1" ref="BQ7:EB7">COUNTIF(BQ8:BQ26,"○")</f>
        <v>0</v>
      </c>
      <c r="BR7" s="69">
        <f t="shared" si="1"/>
        <v>0</v>
      </c>
      <c r="BS7" s="69">
        <f t="shared" si="1"/>
        <v>0</v>
      </c>
      <c r="BT7" s="69">
        <f t="shared" si="1"/>
        <v>3</v>
      </c>
      <c r="BU7" s="69">
        <f t="shared" si="1"/>
        <v>3</v>
      </c>
      <c r="BV7" s="69">
        <f t="shared" si="1"/>
        <v>0</v>
      </c>
      <c r="BW7" s="69">
        <f t="shared" si="1"/>
        <v>0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1</v>
      </c>
      <c r="CG7" s="69">
        <f t="shared" si="1"/>
        <v>0</v>
      </c>
      <c r="CH7" s="69">
        <f t="shared" si="1"/>
        <v>0</v>
      </c>
      <c r="CI7" s="69">
        <f t="shared" si="1"/>
        <v>0</v>
      </c>
      <c r="CJ7" s="69">
        <f t="shared" si="1"/>
        <v>0</v>
      </c>
      <c r="CK7" s="69">
        <f t="shared" si="1"/>
        <v>19</v>
      </c>
      <c r="CL7" s="69">
        <f t="shared" si="1"/>
        <v>0</v>
      </c>
      <c r="CM7" s="69">
        <f t="shared" si="1"/>
        <v>0</v>
      </c>
      <c r="CN7" s="69">
        <f t="shared" si="1"/>
        <v>0</v>
      </c>
      <c r="CO7" s="69">
        <f t="shared" si="1"/>
        <v>19</v>
      </c>
      <c r="CP7" s="69">
        <f t="shared" si="1"/>
        <v>16</v>
      </c>
      <c r="CQ7" s="69">
        <f t="shared" si="1"/>
        <v>4</v>
      </c>
      <c r="CR7" s="69">
        <f t="shared" si="1"/>
        <v>0</v>
      </c>
      <c r="CS7" s="69">
        <f t="shared" si="1"/>
        <v>0</v>
      </c>
      <c r="CT7" s="69">
        <f t="shared" si="1"/>
        <v>13</v>
      </c>
      <c r="CU7" s="69">
        <f t="shared" si="1"/>
        <v>5</v>
      </c>
      <c r="CV7" s="69">
        <f t="shared" si="1"/>
        <v>0</v>
      </c>
      <c r="CW7" s="69">
        <f t="shared" si="1"/>
        <v>2</v>
      </c>
      <c r="CX7" s="69">
        <f t="shared" si="1"/>
        <v>14</v>
      </c>
      <c r="CY7" s="69">
        <f t="shared" si="1"/>
        <v>5</v>
      </c>
      <c r="CZ7" s="69">
        <f t="shared" si="1"/>
        <v>0</v>
      </c>
      <c r="DA7" s="69">
        <f t="shared" si="1"/>
        <v>2</v>
      </c>
      <c r="DB7" s="69">
        <f t="shared" si="1"/>
        <v>14</v>
      </c>
      <c r="DC7" s="69">
        <f t="shared" si="1"/>
        <v>4</v>
      </c>
      <c r="DD7" s="69">
        <f t="shared" si="1"/>
        <v>0</v>
      </c>
      <c r="DE7" s="69">
        <f t="shared" si="1"/>
        <v>2</v>
      </c>
      <c r="DF7" s="69">
        <f t="shared" si="1"/>
        <v>8</v>
      </c>
      <c r="DG7" s="69">
        <f t="shared" si="1"/>
        <v>6</v>
      </c>
      <c r="DH7" s="69">
        <f t="shared" si="1"/>
        <v>0</v>
      </c>
      <c r="DI7" s="69">
        <f t="shared" si="1"/>
        <v>6</v>
      </c>
      <c r="DJ7" s="69">
        <f t="shared" si="1"/>
        <v>3</v>
      </c>
      <c r="DK7" s="69">
        <f t="shared" si="1"/>
        <v>5</v>
      </c>
      <c r="DL7" s="69">
        <f t="shared" si="1"/>
        <v>0</v>
      </c>
      <c r="DM7" s="69">
        <f t="shared" si="1"/>
        <v>11</v>
      </c>
      <c r="DN7" s="69">
        <f t="shared" si="1"/>
        <v>8</v>
      </c>
      <c r="DO7" s="69">
        <f t="shared" si="1"/>
        <v>6</v>
      </c>
      <c r="DP7" s="69">
        <f t="shared" si="1"/>
        <v>0</v>
      </c>
      <c r="DQ7" s="69">
        <f t="shared" si="1"/>
        <v>6</v>
      </c>
      <c r="DR7" s="69">
        <f t="shared" si="1"/>
        <v>3</v>
      </c>
      <c r="DS7" s="69">
        <f t="shared" si="1"/>
        <v>5</v>
      </c>
      <c r="DT7" s="69">
        <f t="shared" si="1"/>
        <v>0</v>
      </c>
      <c r="DU7" s="69">
        <f t="shared" si="1"/>
        <v>11</v>
      </c>
      <c r="DV7" s="69">
        <f t="shared" si="1"/>
        <v>4</v>
      </c>
      <c r="DW7" s="69">
        <f t="shared" si="1"/>
        <v>4</v>
      </c>
      <c r="DX7" s="69">
        <f t="shared" si="1"/>
        <v>0</v>
      </c>
      <c r="DY7" s="69">
        <f t="shared" si="1"/>
        <v>11</v>
      </c>
      <c r="DZ7" s="69">
        <f t="shared" si="1"/>
        <v>1</v>
      </c>
      <c r="EA7" s="69">
        <f t="shared" si="1"/>
        <v>5</v>
      </c>
      <c r="EB7" s="69">
        <f t="shared" si="1"/>
        <v>0</v>
      </c>
      <c r="EC7" s="69">
        <f aca="true" t="shared" si="2" ref="EC7:GN7">COUNTIF(EC8:EC26,"○")</f>
        <v>13</v>
      </c>
      <c r="ED7" s="69">
        <f t="shared" si="2"/>
        <v>13</v>
      </c>
      <c r="EE7" s="69">
        <f t="shared" si="2"/>
        <v>8</v>
      </c>
      <c r="EF7" s="69">
        <f t="shared" si="2"/>
        <v>0</v>
      </c>
      <c r="EG7" s="69">
        <f t="shared" si="2"/>
        <v>0</v>
      </c>
      <c r="EH7" s="69">
        <f t="shared" si="2"/>
        <v>4</v>
      </c>
      <c r="EI7" s="69">
        <f t="shared" si="2"/>
        <v>8</v>
      </c>
      <c r="EJ7" s="69">
        <f t="shared" si="2"/>
        <v>0</v>
      </c>
      <c r="EK7" s="69">
        <f t="shared" si="2"/>
        <v>7</v>
      </c>
      <c r="EL7" s="69">
        <f t="shared" si="2"/>
        <v>12</v>
      </c>
      <c r="EM7" s="69">
        <f t="shared" si="2"/>
        <v>8</v>
      </c>
      <c r="EN7" s="69">
        <f t="shared" si="2"/>
        <v>0</v>
      </c>
      <c r="EO7" s="69">
        <f t="shared" si="2"/>
        <v>0</v>
      </c>
      <c r="EP7" s="69">
        <f t="shared" si="2"/>
        <v>4</v>
      </c>
      <c r="EQ7" s="69">
        <f t="shared" si="2"/>
        <v>9</v>
      </c>
      <c r="ER7" s="69">
        <f t="shared" si="2"/>
        <v>0</v>
      </c>
      <c r="ES7" s="69">
        <f t="shared" si="2"/>
        <v>6</v>
      </c>
      <c r="ET7" s="69">
        <f t="shared" si="2"/>
        <v>11</v>
      </c>
      <c r="EU7" s="69">
        <f t="shared" si="2"/>
        <v>7</v>
      </c>
      <c r="EV7" s="69">
        <f t="shared" si="2"/>
        <v>0</v>
      </c>
      <c r="EW7" s="69">
        <f t="shared" si="2"/>
        <v>2</v>
      </c>
      <c r="EX7" s="69">
        <f t="shared" si="2"/>
        <v>3</v>
      </c>
      <c r="EY7" s="69">
        <f t="shared" si="2"/>
        <v>9</v>
      </c>
      <c r="EZ7" s="69">
        <f t="shared" si="2"/>
        <v>0</v>
      </c>
      <c r="FA7" s="69">
        <f t="shared" si="2"/>
        <v>7</v>
      </c>
      <c r="FB7" s="69">
        <f t="shared" si="2"/>
        <v>8</v>
      </c>
      <c r="FC7" s="69">
        <f t="shared" si="2"/>
        <v>3</v>
      </c>
      <c r="FD7" s="69">
        <f t="shared" si="2"/>
        <v>0</v>
      </c>
      <c r="FE7" s="69">
        <f t="shared" si="2"/>
        <v>9</v>
      </c>
      <c r="FF7" s="69">
        <f t="shared" si="2"/>
        <v>2</v>
      </c>
      <c r="FG7" s="69">
        <f t="shared" si="2"/>
        <v>4</v>
      </c>
      <c r="FH7" s="69">
        <f t="shared" si="2"/>
        <v>0</v>
      </c>
      <c r="FI7" s="69">
        <f t="shared" si="2"/>
        <v>13</v>
      </c>
      <c r="FJ7" s="69">
        <f t="shared" si="2"/>
        <v>9</v>
      </c>
      <c r="FK7" s="69">
        <f t="shared" si="2"/>
        <v>4</v>
      </c>
      <c r="FL7" s="69">
        <f t="shared" si="2"/>
        <v>0</v>
      </c>
      <c r="FM7" s="69">
        <f t="shared" si="2"/>
        <v>7</v>
      </c>
      <c r="FN7" s="69">
        <f t="shared" si="2"/>
        <v>2</v>
      </c>
      <c r="FO7" s="69">
        <f t="shared" si="2"/>
        <v>6</v>
      </c>
      <c r="FP7" s="69">
        <f t="shared" si="2"/>
        <v>0</v>
      </c>
      <c r="FQ7" s="69">
        <f t="shared" si="2"/>
        <v>11</v>
      </c>
      <c r="FR7" s="69">
        <f t="shared" si="2"/>
        <v>5</v>
      </c>
      <c r="FS7" s="69">
        <f t="shared" si="2"/>
        <v>1</v>
      </c>
      <c r="FT7" s="69">
        <f t="shared" si="2"/>
        <v>0</v>
      </c>
      <c r="FU7" s="69">
        <f t="shared" si="2"/>
        <v>13</v>
      </c>
      <c r="FV7" s="69">
        <f t="shared" si="2"/>
        <v>2</v>
      </c>
      <c r="FW7" s="69">
        <f t="shared" si="2"/>
        <v>3</v>
      </c>
      <c r="FX7" s="69">
        <f t="shared" si="2"/>
        <v>0</v>
      </c>
      <c r="FY7" s="69">
        <f t="shared" si="2"/>
        <v>14</v>
      </c>
      <c r="FZ7" s="69">
        <f t="shared" si="2"/>
        <v>4</v>
      </c>
      <c r="GA7" s="69">
        <f t="shared" si="2"/>
        <v>3</v>
      </c>
      <c r="GB7" s="69">
        <f t="shared" si="2"/>
        <v>0</v>
      </c>
      <c r="GC7" s="69">
        <f t="shared" si="2"/>
        <v>12</v>
      </c>
      <c r="GD7" s="69">
        <f t="shared" si="2"/>
        <v>2</v>
      </c>
      <c r="GE7" s="69">
        <f t="shared" si="2"/>
        <v>3</v>
      </c>
      <c r="GF7" s="69">
        <f t="shared" si="2"/>
        <v>0</v>
      </c>
      <c r="GG7" s="69">
        <f t="shared" si="2"/>
        <v>14</v>
      </c>
      <c r="GH7" s="69">
        <f t="shared" si="2"/>
        <v>1</v>
      </c>
      <c r="GI7" s="69">
        <f t="shared" si="2"/>
        <v>1</v>
      </c>
      <c r="GJ7" s="69">
        <f t="shared" si="2"/>
        <v>0</v>
      </c>
      <c r="GK7" s="69">
        <f t="shared" si="2"/>
        <v>18</v>
      </c>
      <c r="GL7" s="69">
        <f t="shared" si="2"/>
        <v>1</v>
      </c>
      <c r="GM7" s="69">
        <f t="shared" si="2"/>
        <v>0</v>
      </c>
      <c r="GN7" s="69">
        <f t="shared" si="2"/>
        <v>1</v>
      </c>
      <c r="GO7" s="69">
        <f aca="true" t="shared" si="3" ref="GO7:IK7">COUNTIF(GO8:GO26,"○")</f>
        <v>17</v>
      </c>
      <c r="GP7" s="69">
        <f t="shared" si="3"/>
        <v>2</v>
      </c>
      <c r="GQ7" s="69">
        <f t="shared" si="3"/>
        <v>1</v>
      </c>
      <c r="GR7" s="69">
        <f t="shared" si="3"/>
        <v>0</v>
      </c>
      <c r="GS7" s="69">
        <f t="shared" si="3"/>
        <v>16</v>
      </c>
      <c r="GT7" s="69">
        <f t="shared" si="3"/>
        <v>3</v>
      </c>
      <c r="GU7" s="69">
        <f t="shared" si="3"/>
        <v>1</v>
      </c>
      <c r="GV7" s="69">
        <f t="shared" si="3"/>
        <v>0</v>
      </c>
      <c r="GW7" s="69">
        <f t="shared" si="3"/>
        <v>15</v>
      </c>
      <c r="GX7" s="69">
        <f t="shared" si="3"/>
        <v>1</v>
      </c>
      <c r="GY7" s="69">
        <f t="shared" si="3"/>
        <v>2</v>
      </c>
      <c r="GZ7" s="69">
        <f t="shared" si="3"/>
        <v>0</v>
      </c>
      <c r="HA7" s="69">
        <f t="shared" si="3"/>
        <v>16</v>
      </c>
      <c r="HB7" s="69">
        <f t="shared" si="3"/>
        <v>1</v>
      </c>
      <c r="HC7" s="69">
        <f t="shared" si="3"/>
        <v>0</v>
      </c>
      <c r="HD7" s="69">
        <f t="shared" si="3"/>
        <v>0</v>
      </c>
      <c r="HE7" s="69">
        <f t="shared" si="3"/>
        <v>18</v>
      </c>
      <c r="HF7" s="69">
        <f t="shared" si="3"/>
        <v>2</v>
      </c>
      <c r="HG7" s="69">
        <f t="shared" si="3"/>
        <v>1</v>
      </c>
      <c r="HH7" s="69">
        <f t="shared" si="3"/>
        <v>0</v>
      </c>
      <c r="HI7" s="69">
        <f t="shared" si="3"/>
        <v>16</v>
      </c>
      <c r="HJ7" s="69">
        <f t="shared" si="3"/>
        <v>3</v>
      </c>
      <c r="HK7" s="69">
        <f t="shared" si="3"/>
        <v>0</v>
      </c>
      <c r="HL7" s="69">
        <f t="shared" si="3"/>
        <v>0</v>
      </c>
      <c r="HM7" s="69">
        <f t="shared" si="3"/>
        <v>16</v>
      </c>
      <c r="HN7" s="69">
        <f t="shared" si="3"/>
        <v>3</v>
      </c>
      <c r="HO7" s="69">
        <f t="shared" si="3"/>
        <v>2</v>
      </c>
      <c r="HP7" s="69">
        <f t="shared" si="3"/>
        <v>0</v>
      </c>
      <c r="HQ7" s="69">
        <f t="shared" si="3"/>
        <v>14</v>
      </c>
      <c r="HR7" s="69">
        <f t="shared" si="3"/>
        <v>2</v>
      </c>
      <c r="HS7" s="69">
        <f t="shared" si="3"/>
        <v>2</v>
      </c>
      <c r="HT7" s="69">
        <f t="shared" si="3"/>
        <v>0</v>
      </c>
      <c r="HU7" s="69">
        <f t="shared" si="3"/>
        <v>15</v>
      </c>
      <c r="HV7" s="69">
        <f t="shared" si="3"/>
        <v>4</v>
      </c>
      <c r="HW7" s="69">
        <f t="shared" si="3"/>
        <v>5</v>
      </c>
      <c r="HX7" s="69">
        <f t="shared" si="3"/>
        <v>0</v>
      </c>
      <c r="HY7" s="69">
        <f t="shared" si="3"/>
        <v>11</v>
      </c>
      <c r="HZ7" s="69">
        <f t="shared" si="3"/>
        <v>3</v>
      </c>
      <c r="IA7" s="69">
        <f t="shared" si="3"/>
        <v>3</v>
      </c>
      <c r="IB7" s="69">
        <f t="shared" si="3"/>
        <v>0</v>
      </c>
      <c r="IC7" s="69">
        <f t="shared" si="3"/>
        <v>14</v>
      </c>
      <c r="ID7" s="69">
        <f t="shared" si="3"/>
        <v>15</v>
      </c>
      <c r="IE7" s="69">
        <f t="shared" si="3"/>
        <v>4</v>
      </c>
      <c r="IF7" s="69">
        <f t="shared" si="3"/>
        <v>0</v>
      </c>
      <c r="IG7" s="69">
        <f t="shared" si="3"/>
        <v>2</v>
      </c>
      <c r="IH7" s="69">
        <f t="shared" si="3"/>
        <v>12</v>
      </c>
      <c r="II7" s="69">
        <f t="shared" si="3"/>
        <v>6</v>
      </c>
      <c r="IJ7" s="69">
        <f t="shared" si="3"/>
        <v>0</v>
      </c>
      <c r="IK7" s="69">
        <f t="shared" si="3"/>
        <v>2</v>
      </c>
    </row>
    <row r="8" spans="1:245" s="58" customFormat="1" ht="12" customHeight="1">
      <c r="A8" s="42" t="s">
        <v>126</v>
      </c>
      <c r="B8" s="43" t="s">
        <v>128</v>
      </c>
      <c r="C8" s="42" t="s">
        <v>129</v>
      </c>
      <c r="D8" s="42">
        <v>14</v>
      </c>
      <c r="E8" s="49">
        <f aca="true" t="shared" si="4" ref="E8:E26">+IF($D8=1,"○","")</f>
      </c>
      <c r="F8" s="49">
        <f aca="true" t="shared" si="5" ref="F8:F26">+IF($D8=2,"○","")</f>
      </c>
      <c r="G8" s="49">
        <f aca="true" t="shared" si="6" ref="G8:G26">+IF($D8=3,"○","")</f>
      </c>
      <c r="H8" s="49">
        <f aca="true" t="shared" si="7" ref="H8:H26">+IF($D8=4,"○","")</f>
      </c>
      <c r="I8" s="49">
        <f aca="true" t="shared" si="8" ref="I8:I26">+IF($D8=5,"○","")</f>
      </c>
      <c r="J8" s="49">
        <f aca="true" t="shared" si="9" ref="J8:J26">+IF($D8=6,"○","")</f>
      </c>
      <c r="K8" s="49">
        <f aca="true" t="shared" si="10" ref="K8:K26">+IF($D8=7,"○","")</f>
      </c>
      <c r="L8" s="49">
        <f aca="true" t="shared" si="11" ref="L8:L26">+IF($D8=8,"○","")</f>
      </c>
      <c r="M8" s="49">
        <f aca="true" t="shared" si="12" ref="M8:M26">+IF($D8=9,"○","")</f>
      </c>
      <c r="N8" s="49">
        <f aca="true" t="shared" si="13" ref="N8:N26">+IF($D8=10,"○","")</f>
      </c>
      <c r="O8" s="49">
        <f aca="true" t="shared" si="14" ref="O8:O26">+IF($D8=11,"○","")</f>
      </c>
      <c r="P8" s="49">
        <f aca="true" t="shared" si="15" ref="P8:P26">+IF($D8=12,"○","")</f>
      </c>
      <c r="Q8" s="49">
        <f aca="true" t="shared" si="16" ref="Q8:Q26">+IF($D8=13,"○","")</f>
      </c>
      <c r="R8" s="49" t="str">
        <f aca="true" t="shared" si="17" ref="R8:R26">+IF($D8=14,"○","")</f>
        <v>○</v>
      </c>
      <c r="S8" s="49">
        <f aca="true" t="shared" si="18" ref="S8:S26">+IF($D8=15,"○","")</f>
      </c>
      <c r="T8" s="49">
        <f aca="true" t="shared" si="19" ref="T8:T26">+IF($D8=16,"○","")</f>
      </c>
      <c r="U8" s="49">
        <f aca="true" t="shared" si="20" ref="U8:U26">+IF($D8=17,"○","")</f>
      </c>
      <c r="V8" s="49">
        <f aca="true" t="shared" si="21" ref="V8:V26">+IF($D8=18,"○","")</f>
      </c>
      <c r="W8" s="49">
        <f aca="true" t="shared" si="22" ref="W8:W26">+IF($D8=19,"○","")</f>
      </c>
      <c r="X8" s="49">
        <f aca="true" t="shared" si="23" ref="X8:X26">+IF($D8=20,"○","")</f>
      </c>
      <c r="Y8" s="49">
        <f aca="true" t="shared" si="24" ref="Y8:Y26">+IF($D8=21,"○","")</f>
      </c>
      <c r="Z8" s="49">
        <f aca="true" t="shared" si="25" ref="Z8:Z26">+IF($D8=22,"○","")</f>
      </c>
      <c r="AA8" s="49">
        <f aca="true" t="shared" si="26" ref="AA8:AA26">+IF($D8=23,"○","")</f>
      </c>
      <c r="AB8" s="49">
        <f aca="true" t="shared" si="27" ref="AB8:AB26">+IF($D8=24,"○","")</f>
      </c>
      <c r="AC8" s="49">
        <f aca="true" t="shared" si="28" ref="AC8:AC26">+IF($D8=25,"○","")</f>
      </c>
      <c r="AD8" s="49">
        <f aca="true" t="shared" si="29" ref="AD8:AD26">+IF($D8&gt;=26,"○","")</f>
      </c>
      <c r="AE8" s="49">
        <f aca="true" t="shared" si="30" ref="AE8:AE2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 t="s">
        <v>113</v>
      </c>
      <c r="AY8" s="42" t="s">
        <v>113</v>
      </c>
      <c r="AZ8" s="42" t="s">
        <v>113</v>
      </c>
      <c r="BA8" s="42" t="s">
        <v>113</v>
      </c>
      <c r="BB8" s="42"/>
      <c r="BC8" s="42"/>
      <c r="BD8" s="42"/>
      <c r="BE8" s="42"/>
      <c r="BF8" s="42"/>
      <c r="BG8" s="42" t="s">
        <v>113</v>
      </c>
      <c r="BH8" s="42" t="s">
        <v>113</v>
      </c>
      <c r="BI8" s="42"/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 t="s">
        <v>113</v>
      </c>
      <c r="DG8" s="42"/>
      <c r="DH8" s="42"/>
      <c r="DI8" s="42"/>
      <c r="DJ8" s="42"/>
      <c r="DK8" s="42" t="s">
        <v>113</v>
      </c>
      <c r="DL8" s="42"/>
      <c r="DM8" s="42"/>
      <c r="DN8" s="42" t="s">
        <v>113</v>
      </c>
      <c r="DO8" s="42"/>
      <c r="DP8" s="42"/>
      <c r="DQ8" s="42"/>
      <c r="DR8" s="42"/>
      <c r="DS8" s="42" t="s">
        <v>113</v>
      </c>
      <c r="DT8" s="42"/>
      <c r="DU8" s="42"/>
      <c r="DV8" s="42" t="s">
        <v>113</v>
      </c>
      <c r="DW8" s="42"/>
      <c r="DX8" s="42"/>
      <c r="DY8" s="42"/>
      <c r="DZ8" s="42"/>
      <c r="EA8" s="42" t="s">
        <v>113</v>
      </c>
      <c r="EB8" s="42"/>
      <c r="EC8" s="42"/>
      <c r="ED8" s="42" t="s">
        <v>113</v>
      </c>
      <c r="EE8" s="42"/>
      <c r="EF8" s="42"/>
      <c r="EG8" s="42"/>
      <c r="EH8" s="42"/>
      <c r="EI8" s="42" t="s">
        <v>113</v>
      </c>
      <c r="EJ8" s="42"/>
      <c r="EK8" s="42"/>
      <c r="EL8" s="42" t="s">
        <v>113</v>
      </c>
      <c r="EM8" s="42"/>
      <c r="EN8" s="42"/>
      <c r="EO8" s="42"/>
      <c r="EP8" s="42"/>
      <c r="EQ8" s="42" t="s">
        <v>113</v>
      </c>
      <c r="ER8" s="42"/>
      <c r="ES8" s="42"/>
      <c r="ET8" s="42" t="s">
        <v>113</v>
      </c>
      <c r="EU8" s="42"/>
      <c r="EV8" s="42"/>
      <c r="EW8" s="42"/>
      <c r="EX8" s="42"/>
      <c r="EY8" s="42" t="s">
        <v>113</v>
      </c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 t="s">
        <v>113</v>
      </c>
      <c r="FJ8" s="42" t="s">
        <v>113</v>
      </c>
      <c r="FK8" s="42"/>
      <c r="FL8" s="42"/>
      <c r="FM8" s="42"/>
      <c r="FN8" s="42"/>
      <c r="FO8" s="42" t="s">
        <v>113</v>
      </c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 t="s">
        <v>113</v>
      </c>
      <c r="GA8" s="42"/>
      <c r="GB8" s="42"/>
      <c r="GC8" s="42"/>
      <c r="GD8" s="42"/>
      <c r="GE8" s="42" t="s">
        <v>113</v>
      </c>
      <c r="GF8" s="42"/>
      <c r="GG8" s="42"/>
      <c r="GH8" s="42" t="s">
        <v>113</v>
      </c>
      <c r="GI8" s="42" t="s">
        <v>113</v>
      </c>
      <c r="GJ8" s="42"/>
      <c r="GK8" s="42"/>
      <c r="GL8" s="42"/>
      <c r="GM8" s="42"/>
      <c r="GN8" s="42" t="s">
        <v>113</v>
      </c>
      <c r="GO8" s="42"/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126</v>
      </c>
      <c r="B9" s="44" t="s">
        <v>130</v>
      </c>
      <c r="C9" s="42" t="s">
        <v>131</v>
      </c>
      <c r="D9" s="42">
        <v>13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 t="str">
        <f t="shared" si="16"/>
        <v>○</v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113</v>
      </c>
      <c r="AV9" s="42"/>
      <c r="AW9" s="42" t="s">
        <v>113</v>
      </c>
      <c r="AX9" s="42"/>
      <c r="AY9" s="42"/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 t="s">
        <v>113</v>
      </c>
      <c r="BL9" s="42" t="s">
        <v>113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/>
      <c r="EE9" s="42" t="s">
        <v>113</v>
      </c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 t="s">
        <v>113</v>
      </c>
      <c r="HX9" s="42"/>
      <c r="HY9" s="42"/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126</v>
      </c>
      <c r="B10" s="44" t="s">
        <v>132</v>
      </c>
      <c r="C10" s="42" t="s">
        <v>133</v>
      </c>
      <c r="D10" s="42">
        <v>12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 t="str">
        <f t="shared" si="15"/>
        <v>○</v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 t="s">
        <v>113</v>
      </c>
      <c r="AR10" s="42" t="s">
        <v>113</v>
      </c>
      <c r="AS10" s="42"/>
      <c r="AT10" s="42"/>
      <c r="AU10" s="42" t="s">
        <v>113</v>
      </c>
      <c r="AV10" s="42"/>
      <c r="AW10" s="42"/>
      <c r="AX10" s="42"/>
      <c r="AY10" s="42" t="s">
        <v>113</v>
      </c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 t="s">
        <v>113</v>
      </c>
      <c r="BM10" s="42"/>
      <c r="BN10" s="42" t="s">
        <v>113</v>
      </c>
      <c r="BO10" s="42" t="s">
        <v>113</v>
      </c>
      <c r="BP10" s="42"/>
      <c r="BQ10" s="42"/>
      <c r="BR10" s="42"/>
      <c r="BS10" s="42"/>
      <c r="BT10" s="42" t="s">
        <v>113</v>
      </c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/>
      <c r="DK10" s="42"/>
      <c r="DL10" s="42"/>
      <c r="DM10" s="42" t="s">
        <v>113</v>
      </c>
      <c r="DN10" s="42"/>
      <c r="DO10" s="42" t="s">
        <v>113</v>
      </c>
      <c r="DP10" s="42"/>
      <c r="DQ10" s="42"/>
      <c r="DR10" s="42"/>
      <c r="DS10" s="42"/>
      <c r="DT10" s="42"/>
      <c r="DU10" s="42" t="s">
        <v>113</v>
      </c>
      <c r="DV10" s="42"/>
      <c r="DW10" s="42" t="s">
        <v>113</v>
      </c>
      <c r="DX10" s="42"/>
      <c r="DY10" s="42"/>
      <c r="DZ10" s="42"/>
      <c r="EA10" s="42"/>
      <c r="EB10" s="42"/>
      <c r="EC10" s="42" t="s">
        <v>113</v>
      </c>
      <c r="ED10" s="42"/>
      <c r="EE10" s="42" t="s">
        <v>113</v>
      </c>
      <c r="EF10" s="42"/>
      <c r="EG10" s="42"/>
      <c r="EH10" s="42"/>
      <c r="EI10" s="42"/>
      <c r="EJ10" s="42"/>
      <c r="EK10" s="42" t="s">
        <v>113</v>
      </c>
      <c r="EL10" s="42"/>
      <c r="EM10" s="42" t="s">
        <v>113</v>
      </c>
      <c r="EN10" s="42"/>
      <c r="EO10" s="42"/>
      <c r="EP10" s="42"/>
      <c r="EQ10" s="42"/>
      <c r="ER10" s="42"/>
      <c r="ES10" s="42" t="s">
        <v>113</v>
      </c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 t="s">
        <v>113</v>
      </c>
      <c r="GB10" s="42"/>
      <c r="GC10" s="42"/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 t="s">
        <v>113</v>
      </c>
      <c r="GQ10" s="42"/>
      <c r="GR10" s="42"/>
      <c r="GS10" s="42"/>
      <c r="GT10" s="42" t="s">
        <v>113</v>
      </c>
      <c r="GU10" s="42"/>
      <c r="GV10" s="42"/>
      <c r="GW10" s="42"/>
      <c r="GX10" s="42"/>
      <c r="GY10" s="42" t="s">
        <v>113</v>
      </c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 t="s">
        <v>113</v>
      </c>
      <c r="HX10" s="42"/>
      <c r="HY10" s="42"/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126</v>
      </c>
      <c r="B11" s="44" t="s">
        <v>134</v>
      </c>
      <c r="C11" s="42" t="s">
        <v>135</v>
      </c>
      <c r="D11" s="42">
        <v>13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 t="str">
        <f t="shared" si="16"/>
        <v>○</v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 t="s">
        <v>113</v>
      </c>
      <c r="AU11" s="42" t="s">
        <v>113</v>
      </c>
      <c r="AV11" s="42"/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 t="s">
        <v>113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/>
      <c r="CQ11" s="42" t="s">
        <v>113</v>
      </c>
      <c r="CR11" s="42"/>
      <c r="CS11" s="42"/>
      <c r="CT11" s="42"/>
      <c r="CU11" s="42" t="s">
        <v>113</v>
      </c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 t="s">
        <v>113</v>
      </c>
      <c r="DH11" s="42"/>
      <c r="DI11" s="42"/>
      <c r="DJ11" s="42"/>
      <c r="DK11" s="42" t="s">
        <v>113</v>
      </c>
      <c r="DL11" s="42"/>
      <c r="DM11" s="42"/>
      <c r="DN11" s="42"/>
      <c r="DO11" s="42" t="s">
        <v>113</v>
      </c>
      <c r="DP11" s="42"/>
      <c r="DQ11" s="42"/>
      <c r="DR11" s="42"/>
      <c r="DS11" s="42" t="s">
        <v>113</v>
      </c>
      <c r="DT11" s="42"/>
      <c r="DU11" s="42"/>
      <c r="DV11" s="42"/>
      <c r="DW11" s="42" t="s">
        <v>113</v>
      </c>
      <c r="DX11" s="42"/>
      <c r="DY11" s="42"/>
      <c r="DZ11" s="42"/>
      <c r="EA11" s="42" t="s">
        <v>113</v>
      </c>
      <c r="EB11" s="42"/>
      <c r="EC11" s="42"/>
      <c r="ED11" s="42"/>
      <c r="EE11" s="42" t="s">
        <v>113</v>
      </c>
      <c r="EF11" s="42"/>
      <c r="EG11" s="42"/>
      <c r="EH11" s="42"/>
      <c r="EI11" s="42" t="s">
        <v>113</v>
      </c>
      <c r="EJ11" s="42"/>
      <c r="EK11" s="42"/>
      <c r="EL11" s="42"/>
      <c r="EM11" s="42" t="s">
        <v>113</v>
      </c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 t="s">
        <v>113</v>
      </c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 t="s">
        <v>113</v>
      </c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 t="s">
        <v>113</v>
      </c>
      <c r="IF11" s="42"/>
      <c r="IG11" s="42"/>
      <c r="IH11" s="42"/>
      <c r="II11" s="42" t="s">
        <v>113</v>
      </c>
      <c r="IJ11" s="42"/>
      <c r="IK11" s="42"/>
    </row>
    <row r="12" spans="1:245" s="58" customFormat="1" ht="12" customHeight="1">
      <c r="A12" s="49" t="s">
        <v>126</v>
      </c>
      <c r="B12" s="59" t="s">
        <v>136</v>
      </c>
      <c r="C12" s="42" t="s">
        <v>137</v>
      </c>
      <c r="D12" s="42">
        <v>15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 t="str">
        <f t="shared" si="18"/>
        <v>○</v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 t="s">
        <v>113</v>
      </c>
      <c r="AP12" s="49" t="s">
        <v>113</v>
      </c>
      <c r="AQ12" s="49" t="s">
        <v>113</v>
      </c>
      <c r="AR12" s="49" t="s">
        <v>113</v>
      </c>
      <c r="AS12" s="49" t="s">
        <v>113</v>
      </c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 t="s">
        <v>113</v>
      </c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/>
      <c r="CU12" s="49" t="s">
        <v>113</v>
      </c>
      <c r="CV12" s="49"/>
      <c r="CW12" s="49"/>
      <c r="CX12" s="49" t="s">
        <v>113</v>
      </c>
      <c r="CY12" s="49"/>
      <c r="CZ12" s="49"/>
      <c r="DA12" s="49"/>
      <c r="DB12" s="49" t="s">
        <v>113</v>
      </c>
      <c r="DC12" s="49"/>
      <c r="DD12" s="49"/>
      <c r="DE12" s="49"/>
      <c r="DF12" s="49" t="s">
        <v>113</v>
      </c>
      <c r="DG12" s="49"/>
      <c r="DH12" s="49"/>
      <c r="DI12" s="49"/>
      <c r="DJ12" s="49"/>
      <c r="DK12" s="49"/>
      <c r="DL12" s="49"/>
      <c r="DM12" s="49" t="s">
        <v>113</v>
      </c>
      <c r="DN12" s="49" t="s">
        <v>113</v>
      </c>
      <c r="DO12" s="49"/>
      <c r="DP12" s="49"/>
      <c r="DQ12" s="49"/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 t="s">
        <v>113</v>
      </c>
      <c r="EE12" s="49"/>
      <c r="EF12" s="49"/>
      <c r="EG12" s="49"/>
      <c r="EH12" s="49"/>
      <c r="EI12" s="49"/>
      <c r="EJ12" s="49"/>
      <c r="EK12" s="49" t="s">
        <v>113</v>
      </c>
      <c r="EL12" s="49" t="s">
        <v>113</v>
      </c>
      <c r="EM12" s="49"/>
      <c r="EN12" s="49"/>
      <c r="EO12" s="49"/>
      <c r="EP12" s="49"/>
      <c r="EQ12" s="49"/>
      <c r="ER12" s="49"/>
      <c r="ES12" s="49" t="s">
        <v>113</v>
      </c>
      <c r="ET12" s="49" t="s">
        <v>113</v>
      </c>
      <c r="EU12" s="49"/>
      <c r="EV12" s="49"/>
      <c r="EW12" s="49"/>
      <c r="EX12" s="49"/>
      <c r="EY12" s="49"/>
      <c r="EZ12" s="49"/>
      <c r="FA12" s="49" t="s">
        <v>113</v>
      </c>
      <c r="FB12" s="49" t="s">
        <v>113</v>
      </c>
      <c r="FC12" s="49"/>
      <c r="FD12" s="49"/>
      <c r="FE12" s="49"/>
      <c r="FF12" s="49"/>
      <c r="FG12" s="49"/>
      <c r="FH12" s="49"/>
      <c r="FI12" s="49" t="s">
        <v>113</v>
      </c>
      <c r="FJ12" s="49" t="s">
        <v>113</v>
      </c>
      <c r="FK12" s="49"/>
      <c r="FL12" s="49"/>
      <c r="FM12" s="49"/>
      <c r="FN12" s="49"/>
      <c r="FO12" s="49"/>
      <c r="FP12" s="49"/>
      <c r="FQ12" s="49" t="s">
        <v>113</v>
      </c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 t="s">
        <v>113</v>
      </c>
      <c r="GA12" s="49"/>
      <c r="GB12" s="49"/>
      <c r="GC12" s="49"/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/>
      <c r="GR12" s="49"/>
      <c r="GS12" s="49" t="s">
        <v>113</v>
      </c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 t="s">
        <v>113</v>
      </c>
      <c r="HO12" s="49"/>
      <c r="HP12" s="49"/>
      <c r="HQ12" s="49"/>
      <c r="HR12" s="49"/>
      <c r="HS12" s="49"/>
      <c r="HT12" s="49"/>
      <c r="HU12" s="49" t="s">
        <v>113</v>
      </c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 t="s">
        <v>113</v>
      </c>
      <c r="IE12" s="49"/>
      <c r="IF12" s="49"/>
      <c r="IG12" s="49"/>
      <c r="IH12" s="49" t="s">
        <v>113</v>
      </c>
      <c r="II12" s="49"/>
      <c r="IJ12" s="49"/>
      <c r="IK12" s="49"/>
    </row>
    <row r="13" spans="1:245" s="58" customFormat="1" ht="12" customHeight="1">
      <c r="A13" s="49" t="s">
        <v>126</v>
      </c>
      <c r="B13" s="59" t="s">
        <v>138</v>
      </c>
      <c r="C13" s="42" t="s">
        <v>139</v>
      </c>
      <c r="D13" s="42">
        <v>16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 t="str">
        <f t="shared" si="19"/>
        <v>○</v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 t="s">
        <v>113</v>
      </c>
      <c r="AP13" s="49" t="s">
        <v>113</v>
      </c>
      <c r="AQ13" s="49" t="s">
        <v>113</v>
      </c>
      <c r="AR13" s="49" t="s">
        <v>113</v>
      </c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 t="s">
        <v>113</v>
      </c>
      <c r="BK13" s="49" t="s">
        <v>113</v>
      </c>
      <c r="BL13" s="49" t="s">
        <v>113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/>
      <c r="CQ13" s="49" t="s">
        <v>113</v>
      </c>
      <c r="CR13" s="49"/>
      <c r="CS13" s="49"/>
      <c r="CT13" s="49"/>
      <c r="CU13" s="49"/>
      <c r="CV13" s="49"/>
      <c r="CW13" s="49" t="s">
        <v>113</v>
      </c>
      <c r="CX13" s="49" t="s">
        <v>113</v>
      </c>
      <c r="CY13" s="49" t="s">
        <v>113</v>
      </c>
      <c r="CZ13" s="49"/>
      <c r="DA13" s="49"/>
      <c r="DB13" s="49" t="s">
        <v>113</v>
      </c>
      <c r="DC13" s="49"/>
      <c r="DD13" s="49"/>
      <c r="DE13" s="49"/>
      <c r="DF13" s="49"/>
      <c r="DG13" s="49" t="s">
        <v>113</v>
      </c>
      <c r="DH13" s="49"/>
      <c r="DI13" s="49"/>
      <c r="DJ13" s="49"/>
      <c r="DK13" s="49"/>
      <c r="DL13" s="49"/>
      <c r="DM13" s="49" t="s">
        <v>113</v>
      </c>
      <c r="DN13" s="49"/>
      <c r="DO13" s="49" t="s">
        <v>113</v>
      </c>
      <c r="DP13" s="49"/>
      <c r="DQ13" s="49"/>
      <c r="DR13" s="49"/>
      <c r="DS13" s="49"/>
      <c r="DT13" s="49"/>
      <c r="DU13" s="49" t="s">
        <v>113</v>
      </c>
      <c r="DV13" s="49"/>
      <c r="DW13" s="49" t="s">
        <v>113</v>
      </c>
      <c r="DX13" s="49"/>
      <c r="DY13" s="49"/>
      <c r="DZ13" s="49"/>
      <c r="EA13" s="49"/>
      <c r="EB13" s="49"/>
      <c r="EC13" s="49" t="s">
        <v>113</v>
      </c>
      <c r="ED13" s="49" t="s">
        <v>113</v>
      </c>
      <c r="EE13" s="49" t="s">
        <v>113</v>
      </c>
      <c r="EF13" s="49"/>
      <c r="EG13" s="49"/>
      <c r="EH13" s="49"/>
      <c r="EI13" s="49"/>
      <c r="EJ13" s="49"/>
      <c r="EK13" s="49" t="s">
        <v>113</v>
      </c>
      <c r="EL13" s="49"/>
      <c r="EM13" s="49" t="s">
        <v>113</v>
      </c>
      <c r="EN13" s="49"/>
      <c r="EO13" s="49"/>
      <c r="EP13" s="49"/>
      <c r="EQ13" s="49"/>
      <c r="ER13" s="49"/>
      <c r="ES13" s="49" t="s">
        <v>113</v>
      </c>
      <c r="ET13" s="49"/>
      <c r="EU13" s="49" t="s">
        <v>113</v>
      </c>
      <c r="EV13" s="49"/>
      <c r="EW13" s="49"/>
      <c r="EX13" s="49"/>
      <c r="EY13" s="49"/>
      <c r="EZ13" s="49"/>
      <c r="FA13" s="49" t="s">
        <v>113</v>
      </c>
      <c r="FB13" s="49"/>
      <c r="FC13" s="49" t="s">
        <v>113</v>
      </c>
      <c r="FD13" s="49"/>
      <c r="FE13" s="49"/>
      <c r="FF13" s="49"/>
      <c r="FG13" s="49"/>
      <c r="FH13" s="49"/>
      <c r="FI13" s="49" t="s">
        <v>113</v>
      </c>
      <c r="FJ13" s="49"/>
      <c r="FK13" s="49" t="s">
        <v>113</v>
      </c>
      <c r="FL13" s="49"/>
      <c r="FM13" s="49"/>
      <c r="FN13" s="49"/>
      <c r="FO13" s="49"/>
      <c r="FP13" s="49"/>
      <c r="FQ13" s="49" t="s">
        <v>113</v>
      </c>
      <c r="FR13" s="49"/>
      <c r="FS13" s="49" t="s">
        <v>113</v>
      </c>
      <c r="FT13" s="49"/>
      <c r="FU13" s="49"/>
      <c r="FV13" s="49"/>
      <c r="FW13" s="49"/>
      <c r="FX13" s="49"/>
      <c r="FY13" s="49" t="s">
        <v>113</v>
      </c>
      <c r="FZ13" s="49"/>
      <c r="GA13" s="49" t="s">
        <v>113</v>
      </c>
      <c r="GB13" s="49"/>
      <c r="GC13" s="49"/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 t="s">
        <v>113</v>
      </c>
      <c r="GZ13" s="49"/>
      <c r="HA13" s="49"/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 t="s">
        <v>113</v>
      </c>
      <c r="HP13" s="49"/>
      <c r="HQ13" s="49"/>
      <c r="HR13" s="49"/>
      <c r="HS13" s="49"/>
      <c r="HT13" s="49"/>
      <c r="HU13" s="49" t="s">
        <v>113</v>
      </c>
      <c r="HV13" s="49"/>
      <c r="HW13" s="49" t="s">
        <v>113</v>
      </c>
      <c r="HX13" s="49"/>
      <c r="HY13" s="49"/>
      <c r="HZ13" s="49"/>
      <c r="IA13" s="49"/>
      <c r="IB13" s="49"/>
      <c r="IC13" s="49" t="s">
        <v>113</v>
      </c>
      <c r="ID13" s="49" t="s">
        <v>113</v>
      </c>
      <c r="IE13" s="49" t="s">
        <v>113</v>
      </c>
      <c r="IF13" s="49"/>
      <c r="IG13" s="49"/>
      <c r="IH13" s="49"/>
      <c r="II13" s="49"/>
      <c r="IJ13" s="49"/>
      <c r="IK13" s="49" t="s">
        <v>113</v>
      </c>
    </row>
    <row r="14" spans="1:245" s="58" customFormat="1" ht="12" customHeight="1">
      <c r="A14" s="49" t="s">
        <v>126</v>
      </c>
      <c r="B14" s="59" t="s">
        <v>140</v>
      </c>
      <c r="C14" s="42" t="s">
        <v>141</v>
      </c>
      <c r="D14" s="42">
        <v>19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 t="str">
        <f t="shared" si="22"/>
        <v>○</v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 t="s">
        <v>113</v>
      </c>
      <c r="AT14" s="49" t="s">
        <v>113</v>
      </c>
      <c r="AU14" s="49" t="s">
        <v>113</v>
      </c>
      <c r="AV14" s="49" t="s">
        <v>113</v>
      </c>
      <c r="AW14" s="49" t="s">
        <v>113</v>
      </c>
      <c r="AX14" s="49" t="s">
        <v>113</v>
      </c>
      <c r="AY14" s="49" t="s">
        <v>113</v>
      </c>
      <c r="AZ14" s="49" t="s">
        <v>113</v>
      </c>
      <c r="BA14" s="49" t="s">
        <v>113</v>
      </c>
      <c r="BB14" s="49"/>
      <c r="BC14" s="49"/>
      <c r="BD14" s="49"/>
      <c r="BE14" s="49"/>
      <c r="BF14" s="49"/>
      <c r="BG14" s="49" t="s">
        <v>113</v>
      </c>
      <c r="BH14" s="49" t="s">
        <v>113</v>
      </c>
      <c r="BI14" s="49" t="s">
        <v>113</v>
      </c>
      <c r="BJ14" s="49"/>
      <c r="BK14" s="49" t="s">
        <v>113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 t="s">
        <v>113</v>
      </c>
      <c r="CR14" s="49"/>
      <c r="CS14" s="49"/>
      <c r="CT14" s="49" t="s">
        <v>113</v>
      </c>
      <c r="CU14" s="49" t="s">
        <v>113</v>
      </c>
      <c r="CV14" s="49"/>
      <c r="CW14" s="49"/>
      <c r="CX14" s="49" t="s">
        <v>113</v>
      </c>
      <c r="CY14" s="49" t="s">
        <v>113</v>
      </c>
      <c r="CZ14" s="49"/>
      <c r="DA14" s="49"/>
      <c r="DB14" s="49" t="s">
        <v>113</v>
      </c>
      <c r="DC14" s="49" t="s">
        <v>113</v>
      </c>
      <c r="DD14" s="49"/>
      <c r="DE14" s="49"/>
      <c r="DF14" s="49" t="s">
        <v>113</v>
      </c>
      <c r="DG14" s="49" t="s">
        <v>113</v>
      </c>
      <c r="DH14" s="49"/>
      <c r="DI14" s="49"/>
      <c r="DJ14" s="49"/>
      <c r="DK14" s="49"/>
      <c r="DL14" s="49"/>
      <c r="DM14" s="49" t="s">
        <v>113</v>
      </c>
      <c r="DN14" s="49" t="s">
        <v>113</v>
      </c>
      <c r="DO14" s="49" t="s">
        <v>113</v>
      </c>
      <c r="DP14" s="49"/>
      <c r="DQ14" s="49"/>
      <c r="DR14" s="49"/>
      <c r="DS14" s="49"/>
      <c r="DT14" s="49"/>
      <c r="DU14" s="49" t="s">
        <v>113</v>
      </c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 t="s">
        <v>113</v>
      </c>
      <c r="EE14" s="49" t="s">
        <v>113</v>
      </c>
      <c r="EF14" s="49"/>
      <c r="EG14" s="49"/>
      <c r="EH14" s="49"/>
      <c r="EI14" s="49"/>
      <c r="EJ14" s="49"/>
      <c r="EK14" s="49" t="s">
        <v>113</v>
      </c>
      <c r="EL14" s="49" t="s">
        <v>113</v>
      </c>
      <c r="EM14" s="49" t="s">
        <v>113</v>
      </c>
      <c r="EN14" s="49"/>
      <c r="EO14" s="49"/>
      <c r="EP14" s="49"/>
      <c r="EQ14" s="49"/>
      <c r="ER14" s="49"/>
      <c r="ES14" s="49" t="s">
        <v>113</v>
      </c>
      <c r="ET14" s="49" t="s">
        <v>113</v>
      </c>
      <c r="EU14" s="49" t="s">
        <v>113</v>
      </c>
      <c r="EV14" s="49"/>
      <c r="EW14" s="49"/>
      <c r="EX14" s="49"/>
      <c r="EY14" s="49"/>
      <c r="EZ14" s="49"/>
      <c r="FA14" s="49" t="s">
        <v>113</v>
      </c>
      <c r="FB14" s="49" t="s">
        <v>113</v>
      </c>
      <c r="FC14" s="49" t="s">
        <v>113</v>
      </c>
      <c r="FD14" s="49"/>
      <c r="FE14" s="49"/>
      <c r="FF14" s="49"/>
      <c r="FG14" s="49"/>
      <c r="FH14" s="49"/>
      <c r="FI14" s="49" t="s">
        <v>113</v>
      </c>
      <c r="FJ14" s="49" t="s">
        <v>113</v>
      </c>
      <c r="FK14" s="49" t="s">
        <v>113</v>
      </c>
      <c r="FL14" s="49"/>
      <c r="FM14" s="49"/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 t="s">
        <v>113</v>
      </c>
      <c r="HW14" s="49" t="s">
        <v>113</v>
      </c>
      <c r="HX14" s="49"/>
      <c r="HY14" s="49"/>
      <c r="HZ14" s="49" t="s">
        <v>113</v>
      </c>
      <c r="IA14" s="49" t="s">
        <v>113</v>
      </c>
      <c r="IB14" s="49"/>
      <c r="IC14" s="49"/>
      <c r="ID14" s="49" t="s">
        <v>113</v>
      </c>
      <c r="IE14" s="49" t="s">
        <v>113</v>
      </c>
      <c r="IF14" s="49"/>
      <c r="IG14" s="49"/>
      <c r="IH14" s="49" t="s">
        <v>113</v>
      </c>
      <c r="II14" s="49" t="s">
        <v>113</v>
      </c>
      <c r="IJ14" s="49"/>
      <c r="IK14" s="49"/>
    </row>
    <row r="15" spans="1:245" s="58" customFormat="1" ht="12" customHeight="1">
      <c r="A15" s="49" t="s">
        <v>126</v>
      </c>
      <c r="B15" s="59" t="s">
        <v>142</v>
      </c>
      <c r="C15" s="42" t="s">
        <v>143</v>
      </c>
      <c r="D15" s="42">
        <v>9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 t="str">
        <f t="shared" si="12"/>
        <v>○</v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 t="s">
        <v>113</v>
      </c>
      <c r="AP15" s="49" t="s">
        <v>113</v>
      </c>
      <c r="AQ15" s="49" t="s">
        <v>113</v>
      </c>
      <c r="AR15" s="49"/>
      <c r="AS15" s="49" t="s">
        <v>113</v>
      </c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 t="s">
        <v>113</v>
      </c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/>
      <c r="CR15" s="49"/>
      <c r="CS15" s="49"/>
      <c r="CT15" s="49"/>
      <c r="CU15" s="49"/>
      <c r="CV15" s="49"/>
      <c r="CW15" s="49" t="s">
        <v>113</v>
      </c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 t="s">
        <v>113</v>
      </c>
      <c r="DJ15" s="49"/>
      <c r="DK15" s="49"/>
      <c r="DL15" s="49"/>
      <c r="DM15" s="49" t="s">
        <v>113</v>
      </c>
      <c r="DN15" s="49"/>
      <c r="DO15" s="49"/>
      <c r="DP15" s="49"/>
      <c r="DQ15" s="49" t="s">
        <v>113</v>
      </c>
      <c r="DR15" s="49"/>
      <c r="DS15" s="49"/>
      <c r="DT15" s="49"/>
      <c r="DU15" s="49" t="s">
        <v>113</v>
      </c>
      <c r="DV15" s="49"/>
      <c r="DW15" s="49"/>
      <c r="DX15" s="49"/>
      <c r="DY15" s="49" t="s">
        <v>113</v>
      </c>
      <c r="DZ15" s="49"/>
      <c r="EA15" s="49"/>
      <c r="EB15" s="49"/>
      <c r="EC15" s="49" t="s">
        <v>113</v>
      </c>
      <c r="ED15" s="49"/>
      <c r="EE15" s="49" t="s">
        <v>113</v>
      </c>
      <c r="EF15" s="49"/>
      <c r="EG15" s="49"/>
      <c r="EH15" s="49"/>
      <c r="EI15" s="49"/>
      <c r="EJ15" s="49"/>
      <c r="EK15" s="49" t="s">
        <v>113</v>
      </c>
      <c r="EL15" s="49"/>
      <c r="EM15" s="49" t="s">
        <v>113</v>
      </c>
      <c r="EN15" s="49"/>
      <c r="EO15" s="49"/>
      <c r="EP15" s="49"/>
      <c r="EQ15" s="49"/>
      <c r="ER15" s="49"/>
      <c r="ES15" s="49" t="s">
        <v>113</v>
      </c>
      <c r="ET15" s="49"/>
      <c r="EU15" s="49"/>
      <c r="EV15" s="49"/>
      <c r="EW15" s="49" t="s">
        <v>113</v>
      </c>
      <c r="EX15" s="49"/>
      <c r="EY15" s="49"/>
      <c r="EZ15" s="49"/>
      <c r="FA15" s="49" t="s">
        <v>113</v>
      </c>
      <c r="FB15" s="49"/>
      <c r="FC15" s="49"/>
      <c r="FD15" s="49"/>
      <c r="FE15" s="49" t="s">
        <v>113</v>
      </c>
      <c r="FF15" s="49"/>
      <c r="FG15" s="49"/>
      <c r="FH15" s="49"/>
      <c r="FI15" s="49" t="s">
        <v>113</v>
      </c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 t="s">
        <v>113</v>
      </c>
      <c r="GA15" s="49"/>
      <c r="GB15" s="49"/>
      <c r="GC15" s="49"/>
      <c r="GD15" s="49"/>
      <c r="GE15" s="49" t="s">
        <v>113</v>
      </c>
      <c r="GF15" s="49"/>
      <c r="GG15" s="49"/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 t="s">
        <v>113</v>
      </c>
      <c r="GY15" s="49"/>
      <c r="GZ15" s="49"/>
      <c r="HA15" s="49"/>
      <c r="HB15" s="49"/>
      <c r="HC15" s="49"/>
      <c r="HD15" s="49"/>
      <c r="HE15" s="49" t="s">
        <v>113</v>
      </c>
      <c r="HF15" s="49"/>
      <c r="HG15" s="49" t="s">
        <v>113</v>
      </c>
      <c r="HH15" s="49"/>
      <c r="HI15" s="49"/>
      <c r="HJ15" s="49"/>
      <c r="HK15" s="49"/>
      <c r="HL15" s="49"/>
      <c r="HM15" s="49" t="s">
        <v>113</v>
      </c>
      <c r="HN15" s="49" t="s">
        <v>113</v>
      </c>
      <c r="HO15" s="49"/>
      <c r="HP15" s="49"/>
      <c r="HQ15" s="49"/>
      <c r="HR15" s="49"/>
      <c r="HS15" s="49"/>
      <c r="HT15" s="49"/>
      <c r="HU15" s="49" t="s">
        <v>113</v>
      </c>
      <c r="HV15" s="49"/>
      <c r="HW15" s="49" t="s">
        <v>113</v>
      </c>
      <c r="HX15" s="49"/>
      <c r="HY15" s="49"/>
      <c r="HZ15" s="49"/>
      <c r="IA15" s="49"/>
      <c r="IB15" s="49"/>
      <c r="IC15" s="49" t="s">
        <v>113</v>
      </c>
      <c r="ID15" s="49" t="s">
        <v>113</v>
      </c>
      <c r="IE15" s="49"/>
      <c r="IF15" s="49"/>
      <c r="IG15" s="49"/>
      <c r="IH15" s="49" t="s">
        <v>113</v>
      </c>
      <c r="II15" s="49"/>
      <c r="IJ15" s="49"/>
      <c r="IK15" s="49"/>
    </row>
    <row r="16" spans="1:245" s="58" customFormat="1" ht="12" customHeight="1">
      <c r="A16" s="49" t="s">
        <v>126</v>
      </c>
      <c r="B16" s="59" t="s">
        <v>144</v>
      </c>
      <c r="C16" s="42" t="s">
        <v>145</v>
      </c>
      <c r="D16" s="42">
        <v>5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 t="str">
        <f t="shared" si="8"/>
        <v>○</v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 t="s">
        <v>113</v>
      </c>
      <c r="AQ16" s="49" t="s">
        <v>113</v>
      </c>
      <c r="AR16" s="49"/>
      <c r="AS16" s="49" t="s">
        <v>113</v>
      </c>
      <c r="AT16" s="49" t="s">
        <v>113</v>
      </c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 t="s">
        <v>113</v>
      </c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 t="s">
        <v>113</v>
      </c>
      <c r="BK16" s="49" t="s">
        <v>113</v>
      </c>
      <c r="BL16" s="49" t="s">
        <v>113</v>
      </c>
      <c r="BM16" s="49"/>
      <c r="BN16" s="49"/>
      <c r="BO16" s="49"/>
      <c r="BP16" s="49"/>
      <c r="BQ16" s="49"/>
      <c r="BR16" s="49"/>
      <c r="BS16" s="49"/>
      <c r="BT16" s="49" t="s">
        <v>113</v>
      </c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 t="s">
        <v>113</v>
      </c>
      <c r="CU16" s="49"/>
      <c r="CV16" s="49"/>
      <c r="CW16" s="49"/>
      <c r="CX16" s="49" t="s">
        <v>113</v>
      </c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 t="s">
        <v>113</v>
      </c>
      <c r="DJ16" s="49"/>
      <c r="DK16" s="49" t="s">
        <v>113</v>
      </c>
      <c r="DL16" s="49"/>
      <c r="DM16" s="49"/>
      <c r="DN16" s="49"/>
      <c r="DO16" s="49"/>
      <c r="DP16" s="49"/>
      <c r="DQ16" s="49" t="s">
        <v>113</v>
      </c>
      <c r="DR16" s="49"/>
      <c r="DS16" s="49" t="s">
        <v>113</v>
      </c>
      <c r="DT16" s="49"/>
      <c r="DU16" s="49"/>
      <c r="DV16" s="49"/>
      <c r="DW16" s="49"/>
      <c r="DX16" s="49"/>
      <c r="DY16" s="49" t="s">
        <v>113</v>
      </c>
      <c r="DZ16" s="49"/>
      <c r="EA16" s="49" t="s">
        <v>113</v>
      </c>
      <c r="EB16" s="49"/>
      <c r="EC16" s="49"/>
      <c r="ED16" s="49" t="s">
        <v>113</v>
      </c>
      <c r="EE16" s="49"/>
      <c r="EF16" s="49"/>
      <c r="EG16" s="49"/>
      <c r="EH16" s="49" t="s">
        <v>113</v>
      </c>
      <c r="EI16" s="49"/>
      <c r="EJ16" s="49"/>
      <c r="EK16" s="49"/>
      <c r="EL16" s="49" t="s">
        <v>113</v>
      </c>
      <c r="EM16" s="49"/>
      <c r="EN16" s="49"/>
      <c r="EO16" s="49"/>
      <c r="EP16" s="49" t="s">
        <v>113</v>
      </c>
      <c r="EQ16" s="49"/>
      <c r="ER16" s="49"/>
      <c r="ES16" s="49"/>
      <c r="ET16" s="49" t="s">
        <v>113</v>
      </c>
      <c r="EU16" s="49"/>
      <c r="EV16" s="49"/>
      <c r="EW16" s="49"/>
      <c r="EX16" s="49" t="s">
        <v>113</v>
      </c>
      <c r="EY16" s="49"/>
      <c r="EZ16" s="49"/>
      <c r="FA16" s="49"/>
      <c r="FB16" s="49" t="s">
        <v>113</v>
      </c>
      <c r="FC16" s="49"/>
      <c r="FD16" s="49"/>
      <c r="FE16" s="49"/>
      <c r="FF16" s="49" t="s">
        <v>113</v>
      </c>
      <c r="FG16" s="49"/>
      <c r="FH16" s="49"/>
      <c r="FI16" s="49"/>
      <c r="FJ16" s="49" t="s">
        <v>113</v>
      </c>
      <c r="FK16" s="49"/>
      <c r="FL16" s="49"/>
      <c r="FM16" s="49"/>
      <c r="FN16" s="49" t="s">
        <v>113</v>
      </c>
      <c r="FO16" s="49"/>
      <c r="FP16" s="49"/>
      <c r="FQ16" s="49"/>
      <c r="FR16" s="49" t="s">
        <v>113</v>
      </c>
      <c r="FS16" s="49"/>
      <c r="FT16" s="49"/>
      <c r="FU16" s="49"/>
      <c r="FV16" s="49" t="s">
        <v>113</v>
      </c>
      <c r="FW16" s="49"/>
      <c r="FX16" s="49"/>
      <c r="FY16" s="49"/>
      <c r="FZ16" s="49"/>
      <c r="GA16" s="49"/>
      <c r="GB16" s="49"/>
      <c r="GC16" s="49" t="s">
        <v>113</v>
      </c>
      <c r="GD16" s="49"/>
      <c r="GE16" s="49" t="s">
        <v>113</v>
      </c>
      <c r="GF16" s="49"/>
      <c r="GG16" s="49"/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/>
      <c r="HO16" s="49"/>
      <c r="HP16" s="49"/>
      <c r="HQ16" s="49" t="s">
        <v>113</v>
      </c>
      <c r="HR16" s="49"/>
      <c r="HS16" s="49"/>
      <c r="HT16" s="49"/>
      <c r="HU16" s="49" t="s">
        <v>113</v>
      </c>
      <c r="HV16" s="49"/>
      <c r="HW16" s="49"/>
      <c r="HX16" s="49"/>
      <c r="HY16" s="49" t="s">
        <v>113</v>
      </c>
      <c r="HZ16" s="49"/>
      <c r="IA16" s="49"/>
      <c r="IB16" s="49"/>
      <c r="IC16" s="49" t="s">
        <v>113</v>
      </c>
      <c r="ID16" s="49" t="s">
        <v>113</v>
      </c>
      <c r="IE16" s="49"/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126</v>
      </c>
      <c r="B17" s="59" t="s">
        <v>146</v>
      </c>
      <c r="C17" s="42" t="s">
        <v>147</v>
      </c>
      <c r="D17" s="42">
        <v>5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 t="str">
        <f t="shared" si="8"/>
        <v>○</v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 t="s">
        <v>113</v>
      </c>
      <c r="AP17" s="49" t="s">
        <v>113</v>
      </c>
      <c r="AQ17" s="49" t="s">
        <v>113</v>
      </c>
      <c r="AR17" s="49" t="s">
        <v>113</v>
      </c>
      <c r="AS17" s="49"/>
      <c r="AT17" s="49" t="s">
        <v>113</v>
      </c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/>
      <c r="CQ17" s="49" t="s">
        <v>113</v>
      </c>
      <c r="CR17" s="49"/>
      <c r="CS17" s="49"/>
      <c r="CT17" s="49"/>
      <c r="CU17" s="49" t="s">
        <v>113</v>
      </c>
      <c r="CV17" s="49"/>
      <c r="CW17" s="49"/>
      <c r="CX17" s="49" t="s">
        <v>113</v>
      </c>
      <c r="CY17" s="49"/>
      <c r="CZ17" s="49"/>
      <c r="DA17" s="49"/>
      <c r="DB17" s="49" t="s">
        <v>113</v>
      </c>
      <c r="DC17" s="49"/>
      <c r="DD17" s="49"/>
      <c r="DE17" s="49"/>
      <c r="DF17" s="49" t="s">
        <v>113</v>
      </c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 t="s">
        <v>113</v>
      </c>
      <c r="DS17" s="49"/>
      <c r="DT17" s="49"/>
      <c r="DU17" s="49"/>
      <c r="DV17" s="49"/>
      <c r="DW17" s="49"/>
      <c r="DX17" s="49"/>
      <c r="DY17" s="49" t="s">
        <v>113</v>
      </c>
      <c r="DZ17" s="49"/>
      <c r="EA17" s="49"/>
      <c r="EB17" s="49"/>
      <c r="EC17" s="49" t="s">
        <v>113</v>
      </c>
      <c r="ED17" s="49" t="s">
        <v>113</v>
      </c>
      <c r="EE17" s="49"/>
      <c r="EF17" s="49"/>
      <c r="EG17" s="49"/>
      <c r="EH17" s="49" t="s">
        <v>113</v>
      </c>
      <c r="EI17" s="49"/>
      <c r="EJ17" s="49"/>
      <c r="EK17" s="49"/>
      <c r="EL17" s="49" t="s">
        <v>113</v>
      </c>
      <c r="EM17" s="49"/>
      <c r="EN17" s="49"/>
      <c r="EO17" s="49"/>
      <c r="EP17" s="49" t="s">
        <v>113</v>
      </c>
      <c r="EQ17" s="49"/>
      <c r="ER17" s="49"/>
      <c r="ES17" s="49"/>
      <c r="ET17" s="49"/>
      <c r="EU17" s="49"/>
      <c r="EV17" s="49"/>
      <c r="EW17" s="49" t="s">
        <v>113</v>
      </c>
      <c r="EX17" s="49"/>
      <c r="EY17" s="49"/>
      <c r="EZ17" s="49"/>
      <c r="FA17" s="49" t="s">
        <v>113</v>
      </c>
      <c r="FB17" s="49"/>
      <c r="FC17" s="49"/>
      <c r="FD17" s="49"/>
      <c r="FE17" s="49" t="s">
        <v>113</v>
      </c>
      <c r="FF17" s="49"/>
      <c r="FG17" s="49"/>
      <c r="FH17" s="49"/>
      <c r="FI17" s="49" t="s">
        <v>113</v>
      </c>
      <c r="FJ17" s="49"/>
      <c r="FK17" s="49"/>
      <c r="FL17" s="49"/>
      <c r="FM17" s="49" t="s">
        <v>113</v>
      </c>
      <c r="FN17" s="49"/>
      <c r="FO17" s="49"/>
      <c r="FP17" s="49"/>
      <c r="FQ17" s="49" t="s">
        <v>113</v>
      </c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 t="s">
        <v>113</v>
      </c>
      <c r="GA17" s="49"/>
      <c r="GB17" s="49"/>
      <c r="GC17" s="49"/>
      <c r="GD17" s="49" t="s">
        <v>113</v>
      </c>
      <c r="GE17" s="49"/>
      <c r="GF17" s="49"/>
      <c r="GG17" s="49"/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 t="s">
        <v>113</v>
      </c>
      <c r="HG17" s="49"/>
      <c r="HH17" s="49"/>
      <c r="HI17" s="49"/>
      <c r="HJ17" s="49" t="s">
        <v>113</v>
      </c>
      <c r="HK17" s="49"/>
      <c r="HL17" s="49"/>
      <c r="HM17" s="49"/>
      <c r="HN17" s="49" t="s">
        <v>113</v>
      </c>
      <c r="HO17" s="49"/>
      <c r="HP17" s="49"/>
      <c r="HQ17" s="49"/>
      <c r="HR17" s="49" t="s">
        <v>113</v>
      </c>
      <c r="HS17" s="49"/>
      <c r="HT17" s="49"/>
      <c r="HU17" s="49"/>
      <c r="HV17" s="49" t="s">
        <v>113</v>
      </c>
      <c r="HW17" s="49"/>
      <c r="HX17" s="49"/>
      <c r="HY17" s="49"/>
      <c r="HZ17" s="49" t="s">
        <v>113</v>
      </c>
      <c r="IA17" s="49"/>
      <c r="IB17" s="49"/>
      <c r="IC17" s="49"/>
      <c r="ID17" s="49" t="s">
        <v>113</v>
      </c>
      <c r="IE17" s="49"/>
      <c r="IF17" s="49"/>
      <c r="IG17" s="49"/>
      <c r="IH17" s="49" t="s">
        <v>113</v>
      </c>
      <c r="II17" s="49"/>
      <c r="IJ17" s="49"/>
      <c r="IK17" s="49"/>
    </row>
    <row r="18" spans="1:245" s="58" customFormat="1" ht="12" customHeight="1">
      <c r="A18" s="49" t="s">
        <v>126</v>
      </c>
      <c r="B18" s="59" t="s">
        <v>148</v>
      </c>
      <c r="C18" s="42" t="s">
        <v>149</v>
      </c>
      <c r="D18" s="42">
        <v>10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 t="str">
        <f t="shared" si="13"/>
        <v>○</v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 t="s">
        <v>113</v>
      </c>
      <c r="AS18" s="49"/>
      <c r="AT18" s="49"/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 t="s">
        <v>113</v>
      </c>
      <c r="BK18" s="49" t="s">
        <v>113</v>
      </c>
      <c r="BL18" s="49" t="s">
        <v>113</v>
      </c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 t="s">
        <v>113</v>
      </c>
      <c r="CU18" s="49"/>
      <c r="CV18" s="49"/>
      <c r="CW18" s="49"/>
      <c r="CX18" s="49" t="s">
        <v>113</v>
      </c>
      <c r="CY18" s="49"/>
      <c r="CZ18" s="49"/>
      <c r="DA18" s="49"/>
      <c r="DB18" s="49" t="s">
        <v>113</v>
      </c>
      <c r="DC18" s="49"/>
      <c r="DD18" s="49"/>
      <c r="DE18" s="49"/>
      <c r="DF18" s="49" t="s">
        <v>113</v>
      </c>
      <c r="DG18" s="49"/>
      <c r="DH18" s="49"/>
      <c r="DI18" s="49"/>
      <c r="DJ18" s="49"/>
      <c r="DK18" s="49" t="s">
        <v>113</v>
      </c>
      <c r="DL18" s="49"/>
      <c r="DM18" s="49"/>
      <c r="DN18" s="49" t="s">
        <v>113</v>
      </c>
      <c r="DO18" s="49"/>
      <c r="DP18" s="49"/>
      <c r="DQ18" s="49"/>
      <c r="DR18" s="49"/>
      <c r="DS18" s="49" t="s">
        <v>113</v>
      </c>
      <c r="DT18" s="49"/>
      <c r="DU18" s="49"/>
      <c r="DV18" s="49" t="s">
        <v>113</v>
      </c>
      <c r="DW18" s="49"/>
      <c r="DX18" s="49"/>
      <c r="DY18" s="49"/>
      <c r="DZ18" s="49"/>
      <c r="EA18" s="49" t="s">
        <v>113</v>
      </c>
      <c r="EB18" s="49"/>
      <c r="EC18" s="49"/>
      <c r="ED18" s="49" t="s">
        <v>113</v>
      </c>
      <c r="EE18" s="49"/>
      <c r="EF18" s="49"/>
      <c r="EG18" s="49"/>
      <c r="EH18" s="49"/>
      <c r="EI18" s="49" t="s">
        <v>113</v>
      </c>
      <c r="EJ18" s="49"/>
      <c r="EK18" s="49"/>
      <c r="EL18" s="49" t="s">
        <v>113</v>
      </c>
      <c r="EM18" s="49"/>
      <c r="EN18" s="49"/>
      <c r="EO18" s="49"/>
      <c r="EP18" s="49"/>
      <c r="EQ18" s="49" t="s">
        <v>113</v>
      </c>
      <c r="ER18" s="49"/>
      <c r="ES18" s="49"/>
      <c r="ET18" s="49" t="s">
        <v>113</v>
      </c>
      <c r="EU18" s="49"/>
      <c r="EV18" s="49"/>
      <c r="EW18" s="49"/>
      <c r="EX18" s="49"/>
      <c r="EY18" s="49" t="s">
        <v>113</v>
      </c>
      <c r="EZ18" s="49"/>
      <c r="FA18" s="49"/>
      <c r="FB18" s="49" t="s">
        <v>113</v>
      </c>
      <c r="FC18" s="49"/>
      <c r="FD18" s="49"/>
      <c r="FE18" s="49"/>
      <c r="FF18" s="49"/>
      <c r="FG18" s="49" t="s">
        <v>113</v>
      </c>
      <c r="FH18" s="49"/>
      <c r="FI18" s="49"/>
      <c r="FJ18" s="49" t="s">
        <v>113</v>
      </c>
      <c r="FK18" s="49"/>
      <c r="FL18" s="49"/>
      <c r="FM18" s="49"/>
      <c r="FN18" s="49"/>
      <c r="FO18" s="49" t="s">
        <v>113</v>
      </c>
      <c r="FP18" s="49"/>
      <c r="FQ18" s="49"/>
      <c r="FR18" s="49" t="s">
        <v>113</v>
      </c>
      <c r="FS18" s="49"/>
      <c r="FT18" s="49"/>
      <c r="FU18" s="49"/>
      <c r="FV18" s="49"/>
      <c r="FW18" s="49" t="s">
        <v>113</v>
      </c>
      <c r="FX18" s="49"/>
      <c r="FY18" s="49"/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/>
      <c r="HX18" s="49"/>
      <c r="HY18" s="49" t="s">
        <v>113</v>
      </c>
      <c r="HZ18" s="49"/>
      <c r="IA18" s="49" t="s">
        <v>113</v>
      </c>
      <c r="IB18" s="49"/>
      <c r="IC18" s="49"/>
      <c r="ID18" s="49"/>
      <c r="IE18" s="49"/>
      <c r="IF18" s="49"/>
      <c r="IG18" s="49" t="s">
        <v>113</v>
      </c>
      <c r="IH18" s="49"/>
      <c r="II18" s="49" t="s">
        <v>113</v>
      </c>
      <c r="IJ18" s="49"/>
      <c r="IK18" s="49"/>
    </row>
    <row r="19" spans="1:245" s="58" customFormat="1" ht="12" customHeight="1">
      <c r="A19" s="49" t="s">
        <v>126</v>
      </c>
      <c r="B19" s="59" t="s">
        <v>150</v>
      </c>
      <c r="C19" s="42" t="s">
        <v>125</v>
      </c>
      <c r="D19" s="42">
        <v>12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 t="str">
        <f t="shared" si="15"/>
        <v>○</v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 t="s">
        <v>113</v>
      </c>
      <c r="AM19" s="49" t="s">
        <v>113</v>
      </c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 t="s">
        <v>113</v>
      </c>
      <c r="BI19" s="49" t="s">
        <v>113</v>
      </c>
      <c r="BJ19" s="49" t="s">
        <v>113</v>
      </c>
      <c r="BK19" s="49" t="s">
        <v>113</v>
      </c>
      <c r="BL19" s="49" t="s">
        <v>113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 t="s">
        <v>113</v>
      </c>
      <c r="CU19" s="49"/>
      <c r="CV19" s="49"/>
      <c r="CW19" s="49"/>
      <c r="CX19" s="49" t="s">
        <v>113</v>
      </c>
      <c r="CY19" s="49"/>
      <c r="CZ19" s="49"/>
      <c r="DA19" s="49"/>
      <c r="DB19" s="49" t="s">
        <v>113</v>
      </c>
      <c r="DC19" s="49"/>
      <c r="DD19" s="49"/>
      <c r="DE19" s="49"/>
      <c r="DF19" s="49" t="s">
        <v>113</v>
      </c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 t="s">
        <v>113</v>
      </c>
      <c r="DS19" s="49"/>
      <c r="DT19" s="49"/>
      <c r="DU19" s="49"/>
      <c r="DV19" s="49" t="s">
        <v>113</v>
      </c>
      <c r="DW19" s="49"/>
      <c r="DX19" s="49"/>
      <c r="DY19" s="49"/>
      <c r="DZ19" s="49" t="s">
        <v>113</v>
      </c>
      <c r="EA19" s="49"/>
      <c r="EB19" s="49"/>
      <c r="EC19" s="49"/>
      <c r="ED19" s="49" t="s">
        <v>113</v>
      </c>
      <c r="EE19" s="49"/>
      <c r="EF19" s="49"/>
      <c r="EG19" s="49"/>
      <c r="EH19" s="49" t="s">
        <v>113</v>
      </c>
      <c r="EI19" s="49"/>
      <c r="EJ19" s="49"/>
      <c r="EK19" s="49"/>
      <c r="EL19" s="49" t="s">
        <v>113</v>
      </c>
      <c r="EM19" s="49"/>
      <c r="EN19" s="49"/>
      <c r="EO19" s="49"/>
      <c r="EP19" s="49" t="s">
        <v>113</v>
      </c>
      <c r="EQ19" s="49"/>
      <c r="ER19" s="49"/>
      <c r="ES19" s="49"/>
      <c r="ET19" s="49" t="s">
        <v>113</v>
      </c>
      <c r="EU19" s="49"/>
      <c r="EV19" s="49"/>
      <c r="EW19" s="49"/>
      <c r="EX19" s="49" t="s">
        <v>113</v>
      </c>
      <c r="EY19" s="49"/>
      <c r="EZ19" s="49"/>
      <c r="FA19" s="49"/>
      <c r="FB19" s="49" t="s">
        <v>113</v>
      </c>
      <c r="FC19" s="49"/>
      <c r="FD19" s="49"/>
      <c r="FE19" s="49"/>
      <c r="FF19" s="49" t="s">
        <v>113</v>
      </c>
      <c r="FG19" s="49"/>
      <c r="FH19" s="49"/>
      <c r="FI19" s="49"/>
      <c r="FJ19" s="49" t="s">
        <v>113</v>
      </c>
      <c r="FK19" s="49"/>
      <c r="FL19" s="49"/>
      <c r="FM19" s="49"/>
      <c r="FN19" s="49" t="s">
        <v>113</v>
      </c>
      <c r="FO19" s="49"/>
      <c r="FP19" s="49"/>
      <c r="FQ19" s="49"/>
      <c r="FR19" s="49" t="s">
        <v>113</v>
      </c>
      <c r="FS19" s="49"/>
      <c r="FT19" s="49"/>
      <c r="FU19" s="49"/>
      <c r="FV19" s="49" t="s">
        <v>113</v>
      </c>
      <c r="FW19" s="49"/>
      <c r="FX19" s="49"/>
      <c r="FY19" s="49"/>
      <c r="FZ19" s="49"/>
      <c r="GA19" s="49"/>
      <c r="GB19" s="49"/>
      <c r="GC19" s="49" t="s">
        <v>113</v>
      </c>
      <c r="GD19" s="49" t="s">
        <v>113</v>
      </c>
      <c r="GE19" s="49"/>
      <c r="GF19" s="49"/>
      <c r="GG19" s="49"/>
      <c r="GH19" s="49"/>
      <c r="GI19" s="49"/>
      <c r="GJ19" s="49"/>
      <c r="GK19" s="49" t="s">
        <v>113</v>
      </c>
      <c r="GL19" s="49" t="s">
        <v>113</v>
      </c>
      <c r="GM19" s="49"/>
      <c r="GN19" s="49"/>
      <c r="GO19" s="49"/>
      <c r="GP19" s="49"/>
      <c r="GQ19" s="49"/>
      <c r="GR19" s="49"/>
      <c r="GS19" s="49" t="s">
        <v>113</v>
      </c>
      <c r="GT19" s="49" t="s">
        <v>113</v>
      </c>
      <c r="GU19" s="49"/>
      <c r="GV19" s="49"/>
      <c r="GW19" s="49"/>
      <c r="GX19" s="49"/>
      <c r="GY19" s="49"/>
      <c r="GZ19" s="49"/>
      <c r="HA19" s="49" t="s">
        <v>113</v>
      </c>
      <c r="HB19" s="49" t="s">
        <v>113</v>
      </c>
      <c r="HC19" s="49"/>
      <c r="HD19" s="49"/>
      <c r="HE19" s="49"/>
      <c r="HF19" s="49"/>
      <c r="HG19" s="49"/>
      <c r="HH19" s="49"/>
      <c r="HI19" s="49" t="s">
        <v>113</v>
      </c>
      <c r="HJ19" s="49" t="s">
        <v>113</v>
      </c>
      <c r="HK19" s="49"/>
      <c r="HL19" s="49"/>
      <c r="HM19" s="49"/>
      <c r="HN19" s="49"/>
      <c r="HO19" s="49"/>
      <c r="HP19" s="49"/>
      <c r="HQ19" s="49" t="s">
        <v>113</v>
      </c>
      <c r="HR19" s="49" t="s">
        <v>113</v>
      </c>
      <c r="HS19" s="49"/>
      <c r="HT19" s="49"/>
      <c r="HU19" s="49"/>
      <c r="HV19" s="49" t="s">
        <v>113</v>
      </c>
      <c r="HW19" s="49"/>
      <c r="HX19" s="49"/>
      <c r="HY19" s="49"/>
      <c r="HZ19" s="49" t="s">
        <v>113</v>
      </c>
      <c r="IA19" s="49"/>
      <c r="IB19" s="49"/>
      <c r="IC19" s="49"/>
      <c r="ID19" s="49" t="s">
        <v>113</v>
      </c>
      <c r="IE19" s="49"/>
      <c r="IF19" s="49"/>
      <c r="IG19" s="49"/>
      <c r="IH19" s="49" t="s">
        <v>113</v>
      </c>
      <c r="II19" s="49"/>
      <c r="IJ19" s="49"/>
      <c r="IK19" s="49"/>
    </row>
    <row r="20" spans="1:245" s="58" customFormat="1" ht="12" customHeight="1">
      <c r="A20" s="49" t="s">
        <v>126</v>
      </c>
      <c r="B20" s="59" t="s">
        <v>151</v>
      </c>
      <c r="C20" s="42" t="s">
        <v>152</v>
      </c>
      <c r="D20" s="42">
        <v>12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 t="str">
        <f t="shared" si="15"/>
        <v>○</v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 t="s">
        <v>113</v>
      </c>
      <c r="AS20" s="49"/>
      <c r="AT20" s="49"/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 t="s">
        <v>113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 t="s">
        <v>113</v>
      </c>
      <c r="CU20" s="49"/>
      <c r="CV20" s="49"/>
      <c r="CW20" s="49"/>
      <c r="CX20" s="49" t="s">
        <v>113</v>
      </c>
      <c r="CY20" s="49"/>
      <c r="CZ20" s="49"/>
      <c r="DA20" s="49"/>
      <c r="DB20" s="49" t="s">
        <v>113</v>
      </c>
      <c r="DC20" s="49"/>
      <c r="DD20" s="49"/>
      <c r="DE20" s="49"/>
      <c r="DF20" s="49" t="s">
        <v>113</v>
      </c>
      <c r="DG20" s="49"/>
      <c r="DH20" s="49"/>
      <c r="DI20" s="49"/>
      <c r="DJ20" s="49"/>
      <c r="DK20" s="49" t="s">
        <v>113</v>
      </c>
      <c r="DL20" s="49"/>
      <c r="DM20" s="49"/>
      <c r="DN20" s="49" t="s">
        <v>113</v>
      </c>
      <c r="DO20" s="49"/>
      <c r="DP20" s="49"/>
      <c r="DQ20" s="49"/>
      <c r="DR20" s="49"/>
      <c r="DS20" s="49" t="s">
        <v>113</v>
      </c>
      <c r="DT20" s="49"/>
      <c r="DU20" s="49"/>
      <c r="DV20" s="49" t="s">
        <v>113</v>
      </c>
      <c r="DW20" s="49"/>
      <c r="DX20" s="49"/>
      <c r="DY20" s="49"/>
      <c r="DZ20" s="49"/>
      <c r="EA20" s="49" t="s">
        <v>113</v>
      </c>
      <c r="EB20" s="49"/>
      <c r="EC20" s="49"/>
      <c r="ED20" s="49" t="s">
        <v>113</v>
      </c>
      <c r="EE20" s="49"/>
      <c r="EF20" s="49"/>
      <c r="EG20" s="49"/>
      <c r="EH20" s="49"/>
      <c r="EI20" s="49" t="s">
        <v>113</v>
      </c>
      <c r="EJ20" s="49"/>
      <c r="EK20" s="49"/>
      <c r="EL20" s="49" t="s">
        <v>113</v>
      </c>
      <c r="EM20" s="49"/>
      <c r="EN20" s="49"/>
      <c r="EO20" s="49"/>
      <c r="EP20" s="49"/>
      <c r="EQ20" s="49" t="s">
        <v>113</v>
      </c>
      <c r="ER20" s="49"/>
      <c r="ES20" s="49"/>
      <c r="ET20" s="49" t="s">
        <v>113</v>
      </c>
      <c r="EU20" s="49"/>
      <c r="EV20" s="49"/>
      <c r="EW20" s="49"/>
      <c r="EX20" s="49"/>
      <c r="EY20" s="49" t="s">
        <v>113</v>
      </c>
      <c r="EZ20" s="49"/>
      <c r="FA20" s="49"/>
      <c r="FB20" s="49" t="s">
        <v>113</v>
      </c>
      <c r="FC20" s="49"/>
      <c r="FD20" s="49"/>
      <c r="FE20" s="49"/>
      <c r="FF20" s="49"/>
      <c r="FG20" s="49" t="s">
        <v>113</v>
      </c>
      <c r="FH20" s="49"/>
      <c r="FI20" s="49"/>
      <c r="FJ20" s="49" t="s">
        <v>113</v>
      </c>
      <c r="FK20" s="49"/>
      <c r="FL20" s="49"/>
      <c r="FM20" s="49"/>
      <c r="FN20" s="49"/>
      <c r="FO20" s="49" t="s">
        <v>113</v>
      </c>
      <c r="FP20" s="49"/>
      <c r="FQ20" s="49"/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 t="s">
        <v>113</v>
      </c>
      <c r="HW20" s="49"/>
      <c r="HX20" s="49"/>
      <c r="HY20" s="49"/>
      <c r="HZ20" s="49"/>
      <c r="IA20" s="49" t="s">
        <v>113</v>
      </c>
      <c r="IB20" s="49"/>
      <c r="IC20" s="49"/>
      <c r="ID20" s="49" t="s">
        <v>113</v>
      </c>
      <c r="IE20" s="49"/>
      <c r="IF20" s="49"/>
      <c r="IG20" s="49"/>
      <c r="IH20" s="49" t="s">
        <v>113</v>
      </c>
      <c r="II20" s="49"/>
      <c r="IJ20" s="49"/>
      <c r="IK20" s="49"/>
    </row>
    <row r="21" spans="1:245" s="58" customFormat="1" ht="12" customHeight="1">
      <c r="A21" s="49" t="s">
        <v>126</v>
      </c>
      <c r="B21" s="59" t="s">
        <v>153</v>
      </c>
      <c r="C21" s="42" t="s">
        <v>154</v>
      </c>
      <c r="D21" s="42">
        <v>7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 t="str">
        <f t="shared" si="10"/>
        <v>○</v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 t="s">
        <v>113</v>
      </c>
      <c r="AQ21" s="49"/>
      <c r="AR21" s="49"/>
      <c r="AS21" s="49"/>
      <c r="AT21" s="49"/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 t="s">
        <v>113</v>
      </c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 t="s">
        <v>113</v>
      </c>
      <c r="CU21" s="49"/>
      <c r="CV21" s="49"/>
      <c r="CW21" s="49"/>
      <c r="CX21" s="49"/>
      <c r="CY21" s="49"/>
      <c r="CZ21" s="49"/>
      <c r="DA21" s="49" t="s">
        <v>113</v>
      </c>
      <c r="DB21" s="49"/>
      <c r="DC21" s="49"/>
      <c r="DD21" s="49"/>
      <c r="DE21" s="49" t="s">
        <v>113</v>
      </c>
      <c r="DF21" s="49"/>
      <c r="DG21" s="49"/>
      <c r="DH21" s="49"/>
      <c r="DI21" s="49" t="s">
        <v>113</v>
      </c>
      <c r="DJ21" s="49"/>
      <c r="DK21" s="49"/>
      <c r="DL21" s="49"/>
      <c r="DM21" s="49" t="s">
        <v>113</v>
      </c>
      <c r="DN21" s="49"/>
      <c r="DO21" s="49"/>
      <c r="DP21" s="49"/>
      <c r="DQ21" s="49" t="s">
        <v>113</v>
      </c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 t="s">
        <v>113</v>
      </c>
      <c r="ED21" s="49" t="s">
        <v>113</v>
      </c>
      <c r="EE21" s="49"/>
      <c r="EF21" s="49"/>
      <c r="EG21" s="49"/>
      <c r="EH21" s="49"/>
      <c r="EI21" s="49" t="s">
        <v>113</v>
      </c>
      <c r="EJ21" s="49"/>
      <c r="EK21" s="49"/>
      <c r="EL21" s="49" t="s">
        <v>113</v>
      </c>
      <c r="EM21" s="49"/>
      <c r="EN21" s="49"/>
      <c r="EO21" s="49"/>
      <c r="EP21" s="49"/>
      <c r="EQ21" s="49" t="s">
        <v>113</v>
      </c>
      <c r="ER21" s="49"/>
      <c r="ES21" s="49"/>
      <c r="ET21" s="49" t="s">
        <v>113</v>
      </c>
      <c r="EU21" s="49"/>
      <c r="EV21" s="49"/>
      <c r="EW21" s="49"/>
      <c r="EX21" s="49"/>
      <c r="EY21" s="49" t="s">
        <v>113</v>
      </c>
      <c r="EZ21" s="49"/>
      <c r="FA21" s="49"/>
      <c r="FB21" s="49" t="s">
        <v>113</v>
      </c>
      <c r="FC21" s="49"/>
      <c r="FD21" s="49"/>
      <c r="FE21" s="49"/>
      <c r="FF21" s="49"/>
      <c r="FG21" s="49" t="s">
        <v>113</v>
      </c>
      <c r="FH21" s="49"/>
      <c r="FI21" s="49"/>
      <c r="FJ21" s="49" t="s">
        <v>113</v>
      </c>
      <c r="FK21" s="49"/>
      <c r="FL21" s="49"/>
      <c r="FM21" s="49"/>
      <c r="FN21" s="49"/>
      <c r="FO21" s="49" t="s">
        <v>113</v>
      </c>
      <c r="FP21" s="49"/>
      <c r="FQ21" s="49"/>
      <c r="FR21" s="49" t="s">
        <v>113</v>
      </c>
      <c r="FS21" s="49"/>
      <c r="FT21" s="49"/>
      <c r="FU21" s="49"/>
      <c r="FV21" s="49"/>
      <c r="FW21" s="49" t="s">
        <v>113</v>
      </c>
      <c r="FX21" s="49"/>
      <c r="FY21" s="49"/>
      <c r="FZ21" s="49"/>
      <c r="GA21" s="49"/>
      <c r="GB21" s="49"/>
      <c r="GC21" s="49" t="s">
        <v>113</v>
      </c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/>
      <c r="GR21" s="49"/>
      <c r="GS21" s="49" t="s">
        <v>113</v>
      </c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 t="s">
        <v>113</v>
      </c>
      <c r="HT21" s="49"/>
      <c r="HU21" s="49"/>
      <c r="HV21" s="49"/>
      <c r="HW21" s="49"/>
      <c r="HX21" s="49"/>
      <c r="HY21" s="49" t="s">
        <v>113</v>
      </c>
      <c r="HZ21" s="49"/>
      <c r="IA21" s="49"/>
      <c r="IB21" s="49"/>
      <c r="IC21" s="49" t="s">
        <v>113</v>
      </c>
      <c r="ID21" s="49" t="s">
        <v>113</v>
      </c>
      <c r="IE21" s="49"/>
      <c r="IF21" s="49"/>
      <c r="IG21" s="49"/>
      <c r="IH21" s="49"/>
      <c r="II21" s="49" t="s">
        <v>113</v>
      </c>
      <c r="IJ21" s="49"/>
      <c r="IK21" s="49"/>
    </row>
    <row r="22" spans="1:245" s="58" customFormat="1" ht="12" customHeight="1">
      <c r="A22" s="49" t="s">
        <v>126</v>
      </c>
      <c r="B22" s="59" t="s">
        <v>155</v>
      </c>
      <c r="C22" s="42" t="s">
        <v>156</v>
      </c>
      <c r="D22" s="42">
        <v>9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 t="str">
        <f t="shared" si="12"/>
        <v>○</v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 t="s">
        <v>113</v>
      </c>
      <c r="BK22" s="49" t="s">
        <v>113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/>
      <c r="CR22" s="49"/>
      <c r="CS22" s="49"/>
      <c r="CT22" s="49" t="s">
        <v>113</v>
      </c>
      <c r="CU22" s="49"/>
      <c r="CV22" s="49"/>
      <c r="CW22" s="49"/>
      <c r="CX22" s="49"/>
      <c r="CY22" s="49"/>
      <c r="CZ22" s="49"/>
      <c r="DA22" s="49" t="s">
        <v>113</v>
      </c>
      <c r="DB22" s="49"/>
      <c r="DC22" s="49"/>
      <c r="DD22" s="49"/>
      <c r="DE22" s="49" t="s">
        <v>113</v>
      </c>
      <c r="DF22" s="49"/>
      <c r="DG22" s="49" t="s">
        <v>113</v>
      </c>
      <c r="DH22" s="49"/>
      <c r="DI22" s="49"/>
      <c r="DJ22" s="49"/>
      <c r="DK22" s="49"/>
      <c r="DL22" s="49"/>
      <c r="DM22" s="49" t="s">
        <v>113</v>
      </c>
      <c r="DN22" s="49"/>
      <c r="DO22" s="49" t="s">
        <v>113</v>
      </c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 t="s">
        <v>113</v>
      </c>
      <c r="EE22" s="49"/>
      <c r="EF22" s="49"/>
      <c r="EG22" s="49"/>
      <c r="EH22" s="49"/>
      <c r="EI22" s="49"/>
      <c r="EJ22" s="49"/>
      <c r="EK22" s="49" t="s">
        <v>113</v>
      </c>
      <c r="EL22" s="49" t="s">
        <v>113</v>
      </c>
      <c r="EM22" s="49"/>
      <c r="EN22" s="49"/>
      <c r="EO22" s="49"/>
      <c r="EP22" s="49"/>
      <c r="EQ22" s="49" t="s">
        <v>113</v>
      </c>
      <c r="ER22" s="49"/>
      <c r="ES22" s="49"/>
      <c r="ET22" s="49" t="s">
        <v>113</v>
      </c>
      <c r="EU22" s="49"/>
      <c r="EV22" s="49"/>
      <c r="EW22" s="49"/>
      <c r="EX22" s="49"/>
      <c r="EY22" s="49" t="s">
        <v>113</v>
      </c>
      <c r="EZ22" s="49"/>
      <c r="FA22" s="49"/>
      <c r="FB22" s="49" t="s">
        <v>113</v>
      </c>
      <c r="FC22" s="49"/>
      <c r="FD22" s="49"/>
      <c r="FE22" s="49"/>
      <c r="FF22" s="49"/>
      <c r="FG22" s="49" t="s">
        <v>113</v>
      </c>
      <c r="FH22" s="49"/>
      <c r="FI22" s="49"/>
      <c r="FJ22" s="49" t="s">
        <v>113</v>
      </c>
      <c r="FK22" s="49"/>
      <c r="FL22" s="49"/>
      <c r="FM22" s="49"/>
      <c r="FN22" s="49"/>
      <c r="FO22" s="49" t="s">
        <v>113</v>
      </c>
      <c r="FP22" s="49"/>
      <c r="FQ22" s="49"/>
      <c r="FR22" s="49" t="s">
        <v>113</v>
      </c>
      <c r="FS22" s="49"/>
      <c r="FT22" s="49"/>
      <c r="FU22" s="49"/>
      <c r="FV22" s="49"/>
      <c r="FW22" s="49" t="s">
        <v>113</v>
      </c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 t="s">
        <v>113</v>
      </c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 t="s">
        <v>113</v>
      </c>
      <c r="IE22" s="49"/>
      <c r="IF22" s="49"/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126</v>
      </c>
      <c r="B23" s="59" t="s">
        <v>157</v>
      </c>
      <c r="C23" s="42" t="s">
        <v>158</v>
      </c>
      <c r="D23" s="42">
        <v>8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 t="str">
        <f t="shared" si="11"/>
        <v>○</v>
      </c>
      <c r="M23" s="49">
        <f t="shared" si="12"/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 t="s">
        <v>113</v>
      </c>
      <c r="AQ23" s="49" t="s">
        <v>113</v>
      </c>
      <c r="AR23" s="49" t="s">
        <v>113</v>
      </c>
      <c r="AS23" s="49" t="s">
        <v>113</v>
      </c>
      <c r="AT23" s="49" t="s">
        <v>113</v>
      </c>
      <c r="AU23" s="49" t="s">
        <v>113</v>
      </c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/>
      <c r="BL23" s="49"/>
      <c r="BM23" s="49"/>
      <c r="BN23" s="49" t="s">
        <v>113</v>
      </c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 t="s">
        <v>113</v>
      </c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 t="s">
        <v>113</v>
      </c>
      <c r="DJ23" s="49"/>
      <c r="DK23" s="49"/>
      <c r="DL23" s="49"/>
      <c r="DM23" s="49" t="s">
        <v>113</v>
      </c>
      <c r="DN23" s="49"/>
      <c r="DO23" s="49"/>
      <c r="DP23" s="49"/>
      <c r="DQ23" s="49" t="s">
        <v>113</v>
      </c>
      <c r="DR23" s="49"/>
      <c r="DS23" s="49"/>
      <c r="DT23" s="49"/>
      <c r="DU23" s="49" t="s">
        <v>113</v>
      </c>
      <c r="DV23" s="49"/>
      <c r="DW23" s="49"/>
      <c r="DX23" s="49"/>
      <c r="DY23" s="49" t="s">
        <v>113</v>
      </c>
      <c r="DZ23" s="49"/>
      <c r="EA23" s="49"/>
      <c r="EB23" s="49"/>
      <c r="EC23" s="49" t="s">
        <v>113</v>
      </c>
      <c r="ED23" s="49" t="s">
        <v>113</v>
      </c>
      <c r="EE23" s="49"/>
      <c r="EF23" s="49"/>
      <c r="EG23" s="49"/>
      <c r="EH23" s="49"/>
      <c r="EI23" s="49" t="s">
        <v>113</v>
      </c>
      <c r="EJ23" s="49"/>
      <c r="EK23" s="49"/>
      <c r="EL23" s="49" t="s">
        <v>113</v>
      </c>
      <c r="EM23" s="49"/>
      <c r="EN23" s="49"/>
      <c r="EO23" s="49"/>
      <c r="EP23" s="49"/>
      <c r="EQ23" s="49" t="s">
        <v>113</v>
      </c>
      <c r="ER23" s="49"/>
      <c r="ES23" s="49"/>
      <c r="ET23" s="49" t="s">
        <v>113</v>
      </c>
      <c r="EU23" s="49"/>
      <c r="EV23" s="49"/>
      <c r="EW23" s="49"/>
      <c r="EX23" s="49"/>
      <c r="EY23" s="49" t="s">
        <v>113</v>
      </c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 t="s">
        <v>113</v>
      </c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/>
      <c r="GB23" s="49"/>
      <c r="GC23" s="49" t="s">
        <v>113</v>
      </c>
      <c r="GD23" s="49"/>
      <c r="GE23" s="49"/>
      <c r="GF23" s="49"/>
      <c r="GG23" s="49" t="s">
        <v>113</v>
      </c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 t="s">
        <v>113</v>
      </c>
      <c r="GQ23" s="49"/>
      <c r="GR23" s="49"/>
      <c r="GS23" s="49"/>
      <c r="GT23" s="49" t="s">
        <v>113</v>
      </c>
      <c r="GU23" s="49"/>
      <c r="GV23" s="49"/>
      <c r="GW23" s="49"/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/>
      <c r="HX23" s="49"/>
      <c r="HY23" s="49" t="s">
        <v>113</v>
      </c>
      <c r="HZ23" s="49"/>
      <c r="IA23" s="49"/>
      <c r="IB23" s="49"/>
      <c r="IC23" s="49" t="s">
        <v>113</v>
      </c>
      <c r="ID23" s="49" t="s">
        <v>113</v>
      </c>
      <c r="IE23" s="49"/>
      <c r="IF23" s="49"/>
      <c r="IG23" s="49"/>
      <c r="IH23" s="49" t="s">
        <v>113</v>
      </c>
      <c r="II23" s="49"/>
      <c r="IJ23" s="49"/>
      <c r="IK23" s="49"/>
    </row>
    <row r="24" spans="1:245" s="58" customFormat="1" ht="12" customHeight="1">
      <c r="A24" s="49" t="s">
        <v>126</v>
      </c>
      <c r="B24" s="59" t="s">
        <v>159</v>
      </c>
      <c r="C24" s="42" t="s">
        <v>160</v>
      </c>
      <c r="D24" s="42">
        <v>5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 t="str">
        <f t="shared" si="8"/>
        <v>○</v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 t="s">
        <v>113</v>
      </c>
      <c r="AQ24" s="49" t="s">
        <v>113</v>
      </c>
      <c r="AR24" s="49"/>
      <c r="AS24" s="49" t="s">
        <v>113</v>
      </c>
      <c r="AT24" s="49" t="s">
        <v>113</v>
      </c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 t="s">
        <v>113</v>
      </c>
      <c r="BB24" s="49"/>
      <c r="BC24" s="49"/>
      <c r="BD24" s="49"/>
      <c r="BE24" s="49"/>
      <c r="BF24" s="49"/>
      <c r="BG24" s="49" t="s">
        <v>113</v>
      </c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 t="s">
        <v>113</v>
      </c>
      <c r="CU24" s="49"/>
      <c r="CV24" s="49"/>
      <c r="CW24" s="49"/>
      <c r="CX24" s="49" t="s">
        <v>113</v>
      </c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 t="s">
        <v>113</v>
      </c>
      <c r="DJ24" s="49"/>
      <c r="DK24" s="49"/>
      <c r="DL24" s="49"/>
      <c r="DM24" s="49" t="s">
        <v>113</v>
      </c>
      <c r="DN24" s="49"/>
      <c r="DO24" s="49"/>
      <c r="DP24" s="49"/>
      <c r="DQ24" s="49" t="s">
        <v>113</v>
      </c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 t="s">
        <v>113</v>
      </c>
      <c r="ED24" s="49"/>
      <c r="EE24" s="49" t="s">
        <v>113</v>
      </c>
      <c r="EF24" s="49"/>
      <c r="EG24" s="49"/>
      <c r="EH24" s="49"/>
      <c r="EI24" s="49" t="s">
        <v>113</v>
      </c>
      <c r="EJ24" s="49"/>
      <c r="EK24" s="49"/>
      <c r="EL24" s="49"/>
      <c r="EM24" s="49" t="s">
        <v>113</v>
      </c>
      <c r="EN24" s="49"/>
      <c r="EO24" s="49"/>
      <c r="EP24" s="49"/>
      <c r="EQ24" s="49" t="s">
        <v>113</v>
      </c>
      <c r="ER24" s="49"/>
      <c r="ES24" s="49"/>
      <c r="ET24" s="49"/>
      <c r="EU24" s="49" t="s">
        <v>113</v>
      </c>
      <c r="EV24" s="49"/>
      <c r="EW24" s="49"/>
      <c r="EX24" s="49"/>
      <c r="EY24" s="49" t="s">
        <v>113</v>
      </c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 t="s">
        <v>113</v>
      </c>
      <c r="FJ24" s="49"/>
      <c r="FK24" s="49"/>
      <c r="FL24" s="49"/>
      <c r="FM24" s="49" t="s">
        <v>113</v>
      </c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/>
      <c r="GB24" s="49"/>
      <c r="GC24" s="49" t="s">
        <v>113</v>
      </c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/>
      <c r="HP24" s="49"/>
      <c r="HQ24" s="49" t="s">
        <v>113</v>
      </c>
      <c r="HR24" s="49"/>
      <c r="HS24" s="49"/>
      <c r="HT24" s="49"/>
      <c r="HU24" s="49" t="s">
        <v>113</v>
      </c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/>
      <c r="IE24" s="49"/>
      <c r="IF24" s="49"/>
      <c r="IG24" s="49" t="s">
        <v>113</v>
      </c>
      <c r="IH24" s="49"/>
      <c r="II24" s="49"/>
      <c r="IJ24" s="49"/>
      <c r="IK24" s="49" t="s">
        <v>113</v>
      </c>
    </row>
    <row r="25" spans="1:245" s="58" customFormat="1" ht="12" customHeight="1">
      <c r="A25" s="49" t="s">
        <v>126</v>
      </c>
      <c r="B25" s="59" t="s">
        <v>161</v>
      </c>
      <c r="C25" s="42" t="s">
        <v>162</v>
      </c>
      <c r="D25" s="42">
        <v>5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 t="str">
        <f t="shared" si="8"/>
        <v>○</v>
      </c>
      <c r="J25" s="49">
        <f t="shared" si="9"/>
      </c>
      <c r="K25" s="49">
        <f t="shared" si="10"/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 t="s">
        <v>113</v>
      </c>
      <c r="AQ25" s="49" t="s">
        <v>113</v>
      </c>
      <c r="AR25" s="49" t="s">
        <v>113</v>
      </c>
      <c r="AS25" s="49" t="s">
        <v>113</v>
      </c>
      <c r="AT25" s="49" t="s">
        <v>113</v>
      </c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 t="s">
        <v>113</v>
      </c>
      <c r="BB25" s="49"/>
      <c r="BC25" s="49"/>
      <c r="BD25" s="49"/>
      <c r="BE25" s="49"/>
      <c r="BF25" s="49"/>
      <c r="BG25" s="49" t="s">
        <v>113</v>
      </c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/>
      <c r="CU25" s="49" t="s">
        <v>113</v>
      </c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 t="s">
        <v>113</v>
      </c>
      <c r="DJ25" s="49"/>
      <c r="DK25" s="49"/>
      <c r="DL25" s="49"/>
      <c r="DM25" s="49" t="s">
        <v>113</v>
      </c>
      <c r="DN25" s="49"/>
      <c r="DO25" s="49"/>
      <c r="DP25" s="49"/>
      <c r="DQ25" s="49" t="s">
        <v>113</v>
      </c>
      <c r="DR25" s="49"/>
      <c r="DS25" s="49"/>
      <c r="DT25" s="49"/>
      <c r="DU25" s="49" t="s">
        <v>113</v>
      </c>
      <c r="DV25" s="49"/>
      <c r="DW25" s="49"/>
      <c r="DX25" s="49"/>
      <c r="DY25" s="49" t="s">
        <v>113</v>
      </c>
      <c r="DZ25" s="49"/>
      <c r="EA25" s="49"/>
      <c r="EB25" s="49"/>
      <c r="EC25" s="49" t="s">
        <v>113</v>
      </c>
      <c r="ED25" s="49"/>
      <c r="EE25" s="49" t="s">
        <v>113</v>
      </c>
      <c r="EF25" s="49"/>
      <c r="EG25" s="49"/>
      <c r="EH25" s="49"/>
      <c r="EI25" s="49" t="s">
        <v>113</v>
      </c>
      <c r="EJ25" s="49"/>
      <c r="EK25" s="49"/>
      <c r="EL25" s="49"/>
      <c r="EM25" s="49" t="s">
        <v>113</v>
      </c>
      <c r="EN25" s="49"/>
      <c r="EO25" s="49"/>
      <c r="EP25" s="49"/>
      <c r="EQ25" s="49" t="s">
        <v>113</v>
      </c>
      <c r="ER25" s="49"/>
      <c r="ES25" s="49"/>
      <c r="ET25" s="49"/>
      <c r="EU25" s="49" t="s">
        <v>113</v>
      </c>
      <c r="EV25" s="49"/>
      <c r="EW25" s="49"/>
      <c r="EX25" s="49"/>
      <c r="EY25" s="49" t="s">
        <v>113</v>
      </c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 t="s">
        <v>113</v>
      </c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/>
      <c r="GB25" s="49"/>
      <c r="GC25" s="49" t="s">
        <v>113</v>
      </c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/>
      <c r="IE25" s="49" t="s">
        <v>113</v>
      </c>
      <c r="IF25" s="49"/>
      <c r="IG25" s="49"/>
      <c r="IH25" s="49"/>
      <c r="II25" s="49" t="s">
        <v>113</v>
      </c>
      <c r="IJ25" s="49"/>
      <c r="IK25" s="49"/>
    </row>
    <row r="26" spans="1:245" s="58" customFormat="1" ht="12" customHeight="1">
      <c r="A26" s="49" t="s">
        <v>126</v>
      </c>
      <c r="B26" s="59" t="s">
        <v>163</v>
      </c>
      <c r="C26" s="42" t="s">
        <v>164</v>
      </c>
      <c r="D26" s="42">
        <v>4</v>
      </c>
      <c r="E26" s="49">
        <f t="shared" si="4"/>
      </c>
      <c r="F26" s="49">
        <f t="shared" si="5"/>
      </c>
      <c r="G26" s="49">
        <f t="shared" si="6"/>
      </c>
      <c r="H26" s="49" t="str">
        <f t="shared" si="7"/>
        <v>○</v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 t="s">
        <v>113</v>
      </c>
      <c r="AQ26" s="49" t="s">
        <v>113</v>
      </c>
      <c r="AR26" s="49" t="s">
        <v>113</v>
      </c>
      <c r="AS26" s="49" t="s">
        <v>113</v>
      </c>
      <c r="AT26" s="49" t="s">
        <v>113</v>
      </c>
      <c r="AU26" s="49" t="s">
        <v>113</v>
      </c>
      <c r="AV26" s="49" t="s">
        <v>113</v>
      </c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/>
      <c r="BI26" s="49"/>
      <c r="BJ26" s="49"/>
      <c r="BK26" s="49" t="s">
        <v>113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 t="s">
        <v>113</v>
      </c>
      <c r="CU26" s="49"/>
      <c r="CV26" s="49"/>
      <c r="CW26" s="49"/>
      <c r="CX26" s="49" t="s">
        <v>113</v>
      </c>
      <c r="CY26" s="49"/>
      <c r="CZ26" s="49"/>
      <c r="DA26" s="49"/>
      <c r="DB26" s="49" t="s">
        <v>113</v>
      </c>
      <c r="DC26" s="49"/>
      <c r="DD26" s="49"/>
      <c r="DE26" s="49"/>
      <c r="DF26" s="49" t="s">
        <v>113</v>
      </c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 t="s">
        <v>113</v>
      </c>
      <c r="DS26" s="49"/>
      <c r="DT26" s="49"/>
      <c r="DU26" s="49"/>
      <c r="DV26" s="49"/>
      <c r="DW26" s="49"/>
      <c r="DX26" s="49"/>
      <c r="DY26" s="49" t="s">
        <v>113</v>
      </c>
      <c r="DZ26" s="49"/>
      <c r="EA26" s="49"/>
      <c r="EB26" s="49"/>
      <c r="EC26" s="49" t="s">
        <v>113</v>
      </c>
      <c r="ED26" s="49" t="s">
        <v>113</v>
      </c>
      <c r="EE26" s="49"/>
      <c r="EF26" s="49"/>
      <c r="EG26" s="49"/>
      <c r="EH26" s="49" t="s">
        <v>113</v>
      </c>
      <c r="EI26" s="49"/>
      <c r="EJ26" s="49"/>
      <c r="EK26" s="49"/>
      <c r="EL26" s="49" t="s">
        <v>113</v>
      </c>
      <c r="EM26" s="49"/>
      <c r="EN26" s="49"/>
      <c r="EO26" s="49"/>
      <c r="EP26" s="49" t="s">
        <v>113</v>
      </c>
      <c r="EQ26" s="49"/>
      <c r="ER26" s="49"/>
      <c r="ES26" s="49"/>
      <c r="ET26" s="49" t="s">
        <v>113</v>
      </c>
      <c r="EU26" s="49"/>
      <c r="EV26" s="49"/>
      <c r="EW26" s="49"/>
      <c r="EX26" s="49" t="s">
        <v>113</v>
      </c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 t="s">
        <v>113</v>
      </c>
      <c r="FJ26" s="49"/>
      <c r="FK26" s="49"/>
      <c r="FL26" s="49"/>
      <c r="FM26" s="49" t="s">
        <v>113</v>
      </c>
      <c r="FN26" s="49"/>
      <c r="FO26" s="49"/>
      <c r="FP26" s="49"/>
      <c r="FQ26" s="49" t="s">
        <v>113</v>
      </c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 t="s">
        <v>113</v>
      </c>
      <c r="HG26" s="49"/>
      <c r="HH26" s="49"/>
      <c r="HI26" s="49"/>
      <c r="HJ26" s="49" t="s">
        <v>113</v>
      </c>
      <c r="HK26" s="49"/>
      <c r="HL26" s="49"/>
      <c r="HM26" s="49"/>
      <c r="HN26" s="49"/>
      <c r="HO26" s="49"/>
      <c r="HP26" s="49"/>
      <c r="HQ26" s="49" t="s">
        <v>113</v>
      </c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 t="s">
        <v>113</v>
      </c>
      <c r="II26" s="49"/>
      <c r="IJ26" s="49"/>
      <c r="IK26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COUNTIF(D8:D26,"○")</f>
        <v>0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COUNTIF(N8:N26,"○")</f>
        <v>0</v>
      </c>
      <c r="O7" s="69">
        <f t="shared" si="1"/>
        <v>19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18</v>
      </c>
      <c r="T7" s="69">
        <f t="shared" si="1"/>
        <v>1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COUNTIF(Y8:Y26,"○")</f>
        <v>0</v>
      </c>
      <c r="Z7" s="69">
        <f t="shared" si="2"/>
        <v>16</v>
      </c>
      <c r="AA7" s="69">
        <f t="shared" si="2"/>
        <v>0</v>
      </c>
      <c r="AB7" s="69">
        <f t="shared" si="2"/>
        <v>0</v>
      </c>
      <c r="AC7" s="69">
        <f t="shared" si="2"/>
        <v>3</v>
      </c>
      <c r="AD7" s="69">
        <f t="shared" si="2"/>
        <v>15</v>
      </c>
      <c r="AE7" s="69">
        <f t="shared" si="2"/>
        <v>1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COUNTIF(AJ8:AJ26,"○")</f>
        <v>0</v>
      </c>
      <c r="AK7" s="69">
        <f t="shared" si="3"/>
        <v>0</v>
      </c>
      <c r="AL7" s="69">
        <f t="shared" si="3"/>
        <v>14</v>
      </c>
      <c r="AM7" s="69">
        <f t="shared" si="3"/>
        <v>0</v>
      </c>
      <c r="AN7" s="69">
        <f t="shared" si="3"/>
        <v>5</v>
      </c>
      <c r="AO7" s="69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COUNTIF(AU8:AU26,"○")</f>
        <v>0</v>
      </c>
      <c r="AV7" s="69">
        <f t="shared" si="4"/>
        <v>0</v>
      </c>
      <c r="AW7" s="69">
        <f t="shared" si="4"/>
        <v>14</v>
      </c>
      <c r="AX7" s="69">
        <f t="shared" si="4"/>
        <v>0</v>
      </c>
      <c r="AY7" s="69">
        <f t="shared" si="4"/>
        <v>5</v>
      </c>
      <c r="AZ7" s="69">
        <f t="shared" si="4"/>
        <v>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COUNTIF(BF8:BF26,"○")</f>
        <v>0</v>
      </c>
      <c r="BG7" s="69">
        <f t="shared" si="5"/>
        <v>5</v>
      </c>
      <c r="BH7" s="69">
        <f t="shared" si="5"/>
        <v>4</v>
      </c>
      <c r="BI7" s="69">
        <f t="shared" si="5"/>
        <v>0</v>
      </c>
      <c r="BJ7" s="69">
        <f t="shared" si="5"/>
        <v>10</v>
      </c>
      <c r="BK7" s="69">
        <f t="shared" si="5"/>
        <v>5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COUNTIF(BQ8:BQ26,"○")</f>
        <v>0</v>
      </c>
      <c r="BR7" s="69">
        <f t="shared" si="6"/>
        <v>13</v>
      </c>
      <c r="BS7" s="69">
        <f t="shared" si="6"/>
        <v>6</v>
      </c>
      <c r="BT7" s="69">
        <f t="shared" si="6"/>
        <v>0</v>
      </c>
      <c r="BU7" s="69">
        <f t="shared" si="6"/>
        <v>0</v>
      </c>
      <c r="BV7" s="69">
        <f t="shared" si="6"/>
        <v>13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COUNTIF(CB8:CB26,"○")</f>
        <v>0</v>
      </c>
      <c r="CC7" s="69">
        <f t="shared" si="7"/>
        <v>12</v>
      </c>
      <c r="CD7" s="69">
        <f t="shared" si="7"/>
        <v>7</v>
      </c>
      <c r="CE7" s="69">
        <f t="shared" si="7"/>
        <v>0</v>
      </c>
      <c r="CF7" s="69">
        <f t="shared" si="7"/>
        <v>0</v>
      </c>
      <c r="CG7" s="69">
        <f t="shared" si="7"/>
        <v>12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COUNTIF(CM8:CM26,"○")</f>
        <v>0</v>
      </c>
      <c r="CN7" s="69">
        <f t="shared" si="8"/>
        <v>11</v>
      </c>
      <c r="CO7" s="69">
        <f t="shared" si="8"/>
        <v>6</v>
      </c>
      <c r="CP7" s="69">
        <f t="shared" si="8"/>
        <v>0</v>
      </c>
      <c r="CQ7" s="69">
        <f t="shared" si="8"/>
        <v>2</v>
      </c>
      <c r="CR7" s="69">
        <f t="shared" si="8"/>
        <v>11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COUNTIF(CX8:CX26,"○")</f>
        <v>0</v>
      </c>
      <c r="CY7" s="69">
        <f t="shared" si="9"/>
        <v>9</v>
      </c>
      <c r="CZ7" s="69">
        <f t="shared" si="9"/>
        <v>2</v>
      </c>
      <c r="DA7" s="69">
        <f t="shared" si="9"/>
        <v>0</v>
      </c>
      <c r="DB7" s="69">
        <f t="shared" si="9"/>
        <v>8</v>
      </c>
      <c r="DC7" s="69">
        <f t="shared" si="9"/>
        <v>9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COUNTIF(DI8:DI26,"○")</f>
        <v>0</v>
      </c>
      <c r="DJ7" s="69">
        <f t="shared" si="10"/>
        <v>10</v>
      </c>
      <c r="DK7" s="69">
        <f t="shared" si="10"/>
        <v>2</v>
      </c>
      <c r="DL7" s="69">
        <f t="shared" si="10"/>
        <v>0</v>
      </c>
      <c r="DM7" s="69">
        <f t="shared" si="10"/>
        <v>7</v>
      </c>
      <c r="DN7" s="69">
        <f t="shared" si="10"/>
        <v>10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COUNTIF(DT8:DT26,"○")</f>
        <v>0</v>
      </c>
      <c r="DU7" s="69">
        <f t="shared" si="11"/>
        <v>6</v>
      </c>
      <c r="DV7" s="69">
        <f t="shared" si="11"/>
        <v>0</v>
      </c>
      <c r="DW7" s="69">
        <f t="shared" si="11"/>
        <v>0</v>
      </c>
      <c r="DX7" s="69">
        <f t="shared" si="11"/>
        <v>13</v>
      </c>
      <c r="DY7" s="69">
        <f t="shared" si="11"/>
        <v>6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COUNTIF(EE8:EE26,"○")</f>
        <v>0</v>
      </c>
      <c r="EF7" s="69">
        <f t="shared" si="12"/>
        <v>2</v>
      </c>
      <c r="EG7" s="69">
        <f t="shared" si="12"/>
        <v>7</v>
      </c>
      <c r="EH7" s="69">
        <f t="shared" si="12"/>
        <v>0</v>
      </c>
      <c r="EI7" s="69">
        <f t="shared" si="12"/>
        <v>10</v>
      </c>
      <c r="EJ7" s="69">
        <f t="shared" si="12"/>
        <v>2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COUNTIF(EP8:EP26,"○")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COUNTIF(FA8:FA26,"○")</f>
        <v>0</v>
      </c>
      <c r="FB7" s="69">
        <f t="shared" si="14"/>
        <v>0</v>
      </c>
      <c r="FC7" s="69">
        <f t="shared" si="14"/>
        <v>3</v>
      </c>
      <c r="FD7" s="69">
        <f t="shared" si="14"/>
        <v>0</v>
      </c>
      <c r="FE7" s="69">
        <f t="shared" si="14"/>
        <v>16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COUNTIF(FL8:FL26,"○")</f>
        <v>0</v>
      </c>
      <c r="FM7" s="69">
        <f t="shared" si="15"/>
        <v>1</v>
      </c>
      <c r="FN7" s="69">
        <f t="shared" si="15"/>
        <v>0</v>
      </c>
      <c r="FO7" s="69">
        <f t="shared" si="15"/>
        <v>0</v>
      </c>
      <c r="FP7" s="69">
        <f t="shared" si="15"/>
        <v>18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COUNTIF(FW8:FW26,"○")</f>
        <v>0</v>
      </c>
      <c r="FX7" s="69">
        <f t="shared" si="16"/>
        <v>3</v>
      </c>
      <c r="FY7" s="69">
        <f t="shared" si="16"/>
        <v>0</v>
      </c>
      <c r="FZ7" s="69">
        <f t="shared" si="16"/>
        <v>0</v>
      </c>
      <c r="GA7" s="69">
        <f t="shared" si="16"/>
        <v>16</v>
      </c>
      <c r="GB7" s="69">
        <f t="shared" si="16"/>
        <v>3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COUNTIF(GH8:GH26,"○")</f>
        <v>0</v>
      </c>
      <c r="GI7" s="69">
        <f t="shared" si="17"/>
        <v>1</v>
      </c>
      <c r="GJ7" s="69">
        <f t="shared" si="17"/>
        <v>8</v>
      </c>
      <c r="GK7" s="69">
        <f t="shared" si="17"/>
        <v>0</v>
      </c>
      <c r="GL7" s="69">
        <f t="shared" si="17"/>
        <v>10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COUNTIF(GS8:GS26,"○")</f>
        <v>0</v>
      </c>
      <c r="GT7" s="69">
        <f t="shared" si="18"/>
        <v>2</v>
      </c>
      <c r="GU7" s="69">
        <f t="shared" si="18"/>
        <v>5</v>
      </c>
      <c r="GV7" s="69">
        <f t="shared" si="18"/>
        <v>0</v>
      </c>
      <c r="GW7" s="69">
        <f t="shared" si="18"/>
        <v>12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COUNTIF(HD8:HD26,"○")</f>
        <v>0</v>
      </c>
      <c r="HE7" s="69">
        <f t="shared" si="19"/>
        <v>11</v>
      </c>
      <c r="HF7" s="69">
        <f t="shared" si="19"/>
        <v>4</v>
      </c>
      <c r="HG7" s="69">
        <f t="shared" si="19"/>
        <v>0</v>
      </c>
      <c r="HH7" s="69">
        <f t="shared" si="19"/>
        <v>4</v>
      </c>
      <c r="HI7" s="69">
        <f t="shared" si="19"/>
        <v>9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COUNTIF(HO8:HO26,"○")</f>
        <v>2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 t="s">
        <v>113</v>
      </c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 t="s">
        <v>113</v>
      </c>
      <c r="DV13" s="49"/>
      <c r="DW13" s="49"/>
      <c r="DX13" s="49"/>
      <c r="DY13" s="49" t="s">
        <v>113</v>
      </c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 t="s">
        <v>113</v>
      </c>
      <c r="GK13" s="49"/>
      <c r="GL13" s="49"/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 t="s">
        <v>113</v>
      </c>
      <c r="FY15" s="49"/>
      <c r="FZ15" s="49"/>
      <c r="GA15" s="49"/>
      <c r="GB15" s="49" t="s">
        <v>113</v>
      </c>
      <c r="GC15" s="49"/>
      <c r="GD15" s="49"/>
      <c r="GE15" s="49"/>
      <c r="GF15" s="49"/>
      <c r="GG15" s="49"/>
      <c r="GH15" s="49"/>
      <c r="GI15" s="49" t="s">
        <v>113</v>
      </c>
      <c r="GJ15" s="49"/>
      <c r="GK15" s="49"/>
      <c r="GL15" s="49"/>
      <c r="GM15" s="49" t="s">
        <v>113</v>
      </c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 t="s">
        <v>113</v>
      </c>
      <c r="FY17" s="49"/>
      <c r="FZ17" s="49"/>
      <c r="GA17" s="49"/>
      <c r="GB17" s="49" t="s">
        <v>113</v>
      </c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125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/>
      <c r="DS19" s="49"/>
      <c r="DT19" s="49"/>
      <c r="DU19" s="49" t="s">
        <v>113</v>
      </c>
      <c r="DV19" s="49"/>
      <c r="DW19" s="49"/>
      <c r="DX19" s="49"/>
      <c r="DY19" s="49" t="s">
        <v>113</v>
      </c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151</v>
      </c>
      <c r="C20" s="42" t="s">
        <v>152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/>
      <c r="BI20" s="49"/>
      <c r="BJ20" s="49"/>
      <c r="BK20" s="49" t="s">
        <v>113</v>
      </c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153</v>
      </c>
      <c r="C21" s="42" t="s">
        <v>154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 t="s">
        <v>113</v>
      </c>
      <c r="GK21" s="49"/>
      <c r="GL21" s="49"/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/>
      <c r="T24" s="49" t="s">
        <v>113</v>
      </c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/>
      <c r="AE24" s="49" t="s">
        <v>113</v>
      </c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 t="s">
        <v>113</v>
      </c>
      <c r="FY26" s="49"/>
      <c r="FZ26" s="49"/>
      <c r="GA26" s="49"/>
      <c r="GB26" s="49" t="s">
        <v>113</v>
      </c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COUNTIF(D8:D26,"○")</f>
        <v>0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COUNTIF(N8:N26,"○")</f>
        <v>0</v>
      </c>
      <c r="O7" s="69">
        <f t="shared" si="1"/>
        <v>18</v>
      </c>
      <c r="P7" s="69">
        <f t="shared" si="1"/>
        <v>0</v>
      </c>
      <c r="Q7" s="69">
        <f t="shared" si="1"/>
        <v>0</v>
      </c>
      <c r="R7" s="69">
        <f t="shared" si="1"/>
        <v>1</v>
      </c>
      <c r="S7" s="69">
        <f t="shared" si="1"/>
        <v>15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2</v>
      </c>
      <c r="X7" s="69"/>
      <c r="Y7" s="69">
        <f aca="true" t="shared" si="2" ref="Y7:AH7">COUNTIF(Y8:Y26,"○")</f>
        <v>1</v>
      </c>
      <c r="Z7" s="69">
        <f t="shared" si="2"/>
        <v>15</v>
      </c>
      <c r="AA7" s="69">
        <f t="shared" si="2"/>
        <v>0</v>
      </c>
      <c r="AB7" s="69">
        <f t="shared" si="2"/>
        <v>0</v>
      </c>
      <c r="AC7" s="69">
        <f t="shared" si="2"/>
        <v>4</v>
      </c>
      <c r="AD7" s="69">
        <f t="shared" si="2"/>
        <v>14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COUNTIF(AJ8:AJ26,"○")</f>
        <v>0</v>
      </c>
      <c r="AK7" s="69">
        <f t="shared" si="3"/>
        <v>4</v>
      </c>
      <c r="AL7" s="69">
        <f t="shared" si="3"/>
        <v>8</v>
      </c>
      <c r="AM7" s="69">
        <f t="shared" si="3"/>
        <v>0</v>
      </c>
      <c r="AN7" s="69">
        <f t="shared" si="3"/>
        <v>7</v>
      </c>
      <c r="AO7" s="69">
        <f t="shared" si="3"/>
        <v>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COUNTIF(AU8:AU26,"○")</f>
        <v>0</v>
      </c>
      <c r="AV7" s="69">
        <f t="shared" si="4"/>
        <v>4</v>
      </c>
      <c r="AW7" s="69">
        <f t="shared" si="4"/>
        <v>8</v>
      </c>
      <c r="AX7" s="69">
        <f t="shared" si="4"/>
        <v>0</v>
      </c>
      <c r="AY7" s="69">
        <f t="shared" si="4"/>
        <v>7</v>
      </c>
      <c r="AZ7" s="69">
        <f t="shared" si="4"/>
        <v>3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COUNTIF(BF8:BF26,"○")</f>
        <v>0</v>
      </c>
      <c r="BG7" s="69">
        <f t="shared" si="5"/>
        <v>4</v>
      </c>
      <c r="BH7" s="69">
        <f t="shared" si="5"/>
        <v>4</v>
      </c>
      <c r="BI7" s="69">
        <f t="shared" si="5"/>
        <v>0</v>
      </c>
      <c r="BJ7" s="69">
        <f t="shared" si="5"/>
        <v>11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1</v>
      </c>
      <c r="BP7" s="69"/>
      <c r="BQ7" s="69">
        <f aca="true" t="shared" si="6" ref="BQ7:BZ7">COUNTIF(BQ8:BQ26,"○")</f>
        <v>0</v>
      </c>
      <c r="BR7" s="69">
        <f t="shared" si="6"/>
        <v>12</v>
      </c>
      <c r="BS7" s="69">
        <f t="shared" si="6"/>
        <v>5</v>
      </c>
      <c r="BT7" s="69">
        <f t="shared" si="6"/>
        <v>0</v>
      </c>
      <c r="BU7" s="69">
        <f t="shared" si="6"/>
        <v>2</v>
      </c>
      <c r="BV7" s="69">
        <f t="shared" si="6"/>
        <v>11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COUNTIF(CB8:CB26,"○")</f>
        <v>0</v>
      </c>
      <c r="CC7" s="69">
        <f t="shared" si="7"/>
        <v>10</v>
      </c>
      <c r="CD7" s="69">
        <f t="shared" si="7"/>
        <v>6</v>
      </c>
      <c r="CE7" s="69">
        <f t="shared" si="7"/>
        <v>1</v>
      </c>
      <c r="CF7" s="69">
        <f t="shared" si="7"/>
        <v>2</v>
      </c>
      <c r="CG7" s="69">
        <f t="shared" si="7"/>
        <v>10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COUNTIF(CM8:CM26,"○")</f>
        <v>0</v>
      </c>
      <c r="CN7" s="69">
        <f t="shared" si="8"/>
        <v>9</v>
      </c>
      <c r="CO7" s="69">
        <f t="shared" si="8"/>
        <v>3</v>
      </c>
      <c r="CP7" s="69">
        <f t="shared" si="8"/>
        <v>1</v>
      </c>
      <c r="CQ7" s="69">
        <f t="shared" si="8"/>
        <v>6</v>
      </c>
      <c r="CR7" s="69">
        <f t="shared" si="8"/>
        <v>9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COUNTIF(CX8:CX26,"○")</f>
        <v>0</v>
      </c>
      <c r="CY7" s="69">
        <f t="shared" si="9"/>
        <v>9</v>
      </c>
      <c r="CZ7" s="69">
        <f t="shared" si="9"/>
        <v>2</v>
      </c>
      <c r="DA7" s="69">
        <f t="shared" si="9"/>
        <v>0</v>
      </c>
      <c r="DB7" s="69">
        <f t="shared" si="9"/>
        <v>8</v>
      </c>
      <c r="DC7" s="69">
        <f t="shared" si="9"/>
        <v>8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COUNTIF(DI8:DI26,"○")</f>
        <v>0</v>
      </c>
      <c r="DJ7" s="69">
        <f t="shared" si="10"/>
        <v>9</v>
      </c>
      <c r="DK7" s="69">
        <f t="shared" si="10"/>
        <v>2</v>
      </c>
      <c r="DL7" s="69">
        <f t="shared" si="10"/>
        <v>0</v>
      </c>
      <c r="DM7" s="69">
        <f t="shared" si="10"/>
        <v>8</v>
      </c>
      <c r="DN7" s="69">
        <f t="shared" si="10"/>
        <v>8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1</v>
      </c>
      <c r="DS7" s="69"/>
      <c r="DT7" s="69">
        <f aca="true" t="shared" si="11" ref="DT7:EC7">COUNTIF(DT8:DT26,"○")</f>
        <v>0</v>
      </c>
      <c r="DU7" s="69">
        <f t="shared" si="11"/>
        <v>6</v>
      </c>
      <c r="DV7" s="69">
        <f t="shared" si="11"/>
        <v>0</v>
      </c>
      <c r="DW7" s="69">
        <f t="shared" si="11"/>
        <v>0</v>
      </c>
      <c r="DX7" s="69">
        <f t="shared" si="11"/>
        <v>13</v>
      </c>
      <c r="DY7" s="69">
        <f t="shared" si="11"/>
        <v>5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1</v>
      </c>
      <c r="ED7" s="69"/>
      <c r="EE7" s="69">
        <f aca="true" t="shared" si="12" ref="EE7:EN7">COUNTIF(EE8:EE26,"○")</f>
        <v>0</v>
      </c>
      <c r="EF7" s="69">
        <f t="shared" si="12"/>
        <v>2</v>
      </c>
      <c r="EG7" s="69">
        <f t="shared" si="12"/>
        <v>4</v>
      </c>
      <c r="EH7" s="69">
        <f t="shared" si="12"/>
        <v>0</v>
      </c>
      <c r="EI7" s="69">
        <f t="shared" si="12"/>
        <v>13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COUNTIF(EP8:EP26,"○")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COUNTIF(FA8:FA26,"○")</f>
        <v>0</v>
      </c>
      <c r="FB7" s="69">
        <f t="shared" si="14"/>
        <v>0</v>
      </c>
      <c r="FC7" s="69">
        <f t="shared" si="14"/>
        <v>2</v>
      </c>
      <c r="FD7" s="69">
        <f t="shared" si="14"/>
        <v>0</v>
      </c>
      <c r="FE7" s="69">
        <f t="shared" si="14"/>
        <v>17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COUNTIF(FL8:FL26,"○")</f>
        <v>0</v>
      </c>
      <c r="FM7" s="69">
        <f t="shared" si="15"/>
        <v>3</v>
      </c>
      <c r="FN7" s="69">
        <f t="shared" si="15"/>
        <v>0</v>
      </c>
      <c r="FO7" s="69">
        <f t="shared" si="15"/>
        <v>0</v>
      </c>
      <c r="FP7" s="69">
        <f t="shared" si="15"/>
        <v>16</v>
      </c>
      <c r="FQ7" s="69">
        <f t="shared" si="15"/>
        <v>2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COUNTIF(FW8:FW26,"○")</f>
        <v>0</v>
      </c>
      <c r="FX7" s="69">
        <f t="shared" si="16"/>
        <v>3</v>
      </c>
      <c r="FY7" s="69">
        <f t="shared" si="16"/>
        <v>0</v>
      </c>
      <c r="FZ7" s="69">
        <f t="shared" si="16"/>
        <v>0</v>
      </c>
      <c r="GA7" s="69">
        <f t="shared" si="16"/>
        <v>16</v>
      </c>
      <c r="GB7" s="69">
        <f t="shared" si="16"/>
        <v>3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COUNTIF(GH8:GH26,"○")</f>
        <v>0</v>
      </c>
      <c r="GI7" s="69">
        <f t="shared" si="17"/>
        <v>2</v>
      </c>
      <c r="GJ7" s="69">
        <f t="shared" si="17"/>
        <v>5</v>
      </c>
      <c r="GK7" s="69">
        <f t="shared" si="17"/>
        <v>0</v>
      </c>
      <c r="GL7" s="69">
        <f t="shared" si="17"/>
        <v>12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1</v>
      </c>
      <c r="GR7" s="69"/>
      <c r="GS7" s="69">
        <f aca="true" t="shared" si="18" ref="GS7:HB7">COUNTIF(GS8:GS26,"○")</f>
        <v>0</v>
      </c>
      <c r="GT7" s="69">
        <f t="shared" si="18"/>
        <v>7</v>
      </c>
      <c r="GU7" s="69">
        <f t="shared" si="18"/>
        <v>0</v>
      </c>
      <c r="GV7" s="69">
        <f t="shared" si="18"/>
        <v>0</v>
      </c>
      <c r="GW7" s="69">
        <f t="shared" si="18"/>
        <v>12</v>
      </c>
      <c r="GX7" s="69">
        <f t="shared" si="18"/>
        <v>7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COUNTIF(HD8:HD26,"○")</f>
        <v>0</v>
      </c>
      <c r="HE7" s="69">
        <f t="shared" si="19"/>
        <v>13</v>
      </c>
      <c r="HF7" s="69">
        <f t="shared" si="19"/>
        <v>3</v>
      </c>
      <c r="HG7" s="69">
        <f t="shared" si="19"/>
        <v>0</v>
      </c>
      <c r="HH7" s="69">
        <f t="shared" si="19"/>
        <v>3</v>
      </c>
      <c r="HI7" s="69">
        <f t="shared" si="19"/>
        <v>11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COUNTIF(HO8:HO26,"○")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/>
      <c r="CE9" s="42" t="s">
        <v>113</v>
      </c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/>
      <c r="CP9" s="42" t="s">
        <v>113</v>
      </c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/>
      <c r="T11" s="42"/>
      <c r="U11" s="42"/>
      <c r="V11" s="42"/>
      <c r="W11" s="42" t="s">
        <v>113</v>
      </c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 t="s">
        <v>113</v>
      </c>
      <c r="AL13" s="49"/>
      <c r="AM13" s="49"/>
      <c r="AN13" s="49"/>
      <c r="AO13" s="49"/>
      <c r="AP13" s="49"/>
      <c r="AQ13" s="49"/>
      <c r="AR13" s="49"/>
      <c r="AS13" s="49" t="s">
        <v>113</v>
      </c>
      <c r="AT13" s="49"/>
      <c r="AU13" s="49"/>
      <c r="AV13" s="49" t="s">
        <v>113</v>
      </c>
      <c r="AW13" s="49"/>
      <c r="AX13" s="49"/>
      <c r="AY13" s="49"/>
      <c r="AZ13" s="49"/>
      <c r="BA13" s="49"/>
      <c r="BB13" s="49"/>
      <c r="BC13" s="49"/>
      <c r="BD13" s="49" t="s">
        <v>113</v>
      </c>
      <c r="BE13" s="49"/>
      <c r="BF13" s="49"/>
      <c r="BG13" s="49" t="s">
        <v>113</v>
      </c>
      <c r="BH13" s="49"/>
      <c r="BI13" s="49"/>
      <c r="BJ13" s="49"/>
      <c r="BK13" s="49"/>
      <c r="BL13" s="49"/>
      <c r="BM13" s="49"/>
      <c r="BN13" s="49"/>
      <c r="BO13" s="49" t="s">
        <v>113</v>
      </c>
      <c r="BP13" s="49"/>
      <c r="BQ13" s="49"/>
      <c r="BR13" s="49" t="s">
        <v>113</v>
      </c>
      <c r="BS13" s="49"/>
      <c r="BT13" s="49"/>
      <c r="BU13" s="49"/>
      <c r="BV13" s="49"/>
      <c r="BW13" s="49"/>
      <c r="BX13" s="49"/>
      <c r="BY13" s="49"/>
      <c r="BZ13" s="49" t="s">
        <v>113</v>
      </c>
      <c r="CA13" s="49"/>
      <c r="CB13" s="49"/>
      <c r="CC13" s="49" t="s">
        <v>113</v>
      </c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 t="s">
        <v>113</v>
      </c>
      <c r="CO13" s="49"/>
      <c r="CP13" s="49"/>
      <c r="CQ13" s="49"/>
      <c r="CR13" s="49"/>
      <c r="CS13" s="49"/>
      <c r="CT13" s="49"/>
      <c r="CU13" s="49"/>
      <c r="CV13" s="49" t="s">
        <v>113</v>
      </c>
      <c r="CW13" s="49"/>
      <c r="CX13" s="49"/>
      <c r="CY13" s="49" t="s">
        <v>113</v>
      </c>
      <c r="CZ13" s="49"/>
      <c r="DA13" s="49"/>
      <c r="DB13" s="49"/>
      <c r="DC13" s="49"/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/>
      <c r="DP13" s="49"/>
      <c r="DQ13" s="49"/>
      <c r="DR13" s="49" t="s">
        <v>113</v>
      </c>
      <c r="DS13" s="49"/>
      <c r="DT13" s="49"/>
      <c r="DU13" s="49" t="s">
        <v>113</v>
      </c>
      <c r="DV13" s="49"/>
      <c r="DW13" s="49"/>
      <c r="DX13" s="49"/>
      <c r="DY13" s="49"/>
      <c r="DZ13" s="49"/>
      <c r="EA13" s="49"/>
      <c r="EB13" s="49"/>
      <c r="EC13" s="49" t="s">
        <v>113</v>
      </c>
      <c r="ED13" s="49"/>
      <c r="EE13" s="49"/>
      <c r="EF13" s="49" t="s">
        <v>113</v>
      </c>
      <c r="EG13" s="49"/>
      <c r="EH13" s="49"/>
      <c r="EI13" s="49"/>
      <c r="EJ13" s="49"/>
      <c r="EK13" s="49"/>
      <c r="EL13" s="49"/>
      <c r="EM13" s="49"/>
      <c r="EN13" s="49" t="s">
        <v>113</v>
      </c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 t="s">
        <v>113</v>
      </c>
      <c r="FN13" s="49"/>
      <c r="FO13" s="49"/>
      <c r="FP13" s="49"/>
      <c r="FQ13" s="49"/>
      <c r="FR13" s="49"/>
      <c r="FS13" s="49"/>
      <c r="FT13" s="49"/>
      <c r="FU13" s="49" t="s">
        <v>113</v>
      </c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 t="s">
        <v>113</v>
      </c>
      <c r="GJ13" s="49"/>
      <c r="GK13" s="49"/>
      <c r="GL13" s="49"/>
      <c r="GM13" s="49"/>
      <c r="GN13" s="49"/>
      <c r="GO13" s="49"/>
      <c r="GP13" s="49"/>
      <c r="GQ13" s="49" t="s">
        <v>113</v>
      </c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 t="s">
        <v>113</v>
      </c>
      <c r="FY15" s="49"/>
      <c r="FZ15" s="49"/>
      <c r="GA15" s="49"/>
      <c r="GB15" s="49" t="s">
        <v>113</v>
      </c>
      <c r="GC15" s="49"/>
      <c r="GD15" s="49"/>
      <c r="GE15" s="49"/>
      <c r="GF15" s="49"/>
      <c r="GG15" s="49"/>
      <c r="GH15" s="49"/>
      <c r="GI15" s="49" t="s">
        <v>113</v>
      </c>
      <c r="GJ15" s="49"/>
      <c r="GK15" s="49"/>
      <c r="GL15" s="49"/>
      <c r="GM15" s="49" t="s">
        <v>113</v>
      </c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 t="s">
        <v>113</v>
      </c>
      <c r="FY17" s="49"/>
      <c r="FZ17" s="49"/>
      <c r="GA17" s="49"/>
      <c r="GB17" s="49" t="s">
        <v>113</v>
      </c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125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/>
      <c r="DS19" s="49"/>
      <c r="DT19" s="49"/>
      <c r="DU19" s="49" t="s">
        <v>113</v>
      </c>
      <c r="DV19" s="49"/>
      <c r="DW19" s="49"/>
      <c r="DX19" s="49"/>
      <c r="DY19" s="49" t="s">
        <v>113</v>
      </c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151</v>
      </c>
      <c r="C20" s="42" t="s">
        <v>152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 t="s">
        <v>113</v>
      </c>
      <c r="BH20" s="49"/>
      <c r="BI20" s="49"/>
      <c r="BJ20" s="49"/>
      <c r="BK20" s="49" t="s">
        <v>113</v>
      </c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153</v>
      </c>
      <c r="C21" s="42" t="s">
        <v>154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 t="s">
        <v>113</v>
      </c>
      <c r="GK21" s="49"/>
      <c r="GL21" s="49"/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/>
      <c r="V22" s="49"/>
      <c r="W22" s="49"/>
      <c r="X22" s="49"/>
      <c r="Y22" s="49" t="s">
        <v>113</v>
      </c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 t="s">
        <v>113</v>
      </c>
      <c r="FY26" s="49"/>
      <c r="FZ26" s="49"/>
      <c r="GA26" s="49"/>
      <c r="GB26" s="49" t="s">
        <v>113</v>
      </c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COUNTIF(D8:D26,"○")</f>
        <v>0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COUNTIF(N8:N26,"○")</f>
        <v>0</v>
      </c>
      <c r="O7" s="69">
        <f t="shared" si="1"/>
        <v>14</v>
      </c>
      <c r="P7" s="69">
        <f t="shared" si="1"/>
        <v>0</v>
      </c>
      <c r="Q7" s="69">
        <f t="shared" si="1"/>
        <v>0</v>
      </c>
      <c r="R7" s="69">
        <f t="shared" si="1"/>
        <v>5</v>
      </c>
      <c r="S7" s="69">
        <f t="shared" si="1"/>
        <v>14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COUNTIF(Y8:Y26,"○")</f>
        <v>0</v>
      </c>
      <c r="Z7" s="69">
        <f t="shared" si="2"/>
        <v>8</v>
      </c>
      <c r="AA7" s="69">
        <f t="shared" si="2"/>
        <v>0</v>
      </c>
      <c r="AB7" s="69">
        <f t="shared" si="2"/>
        <v>0</v>
      </c>
      <c r="AC7" s="69">
        <f t="shared" si="2"/>
        <v>11</v>
      </c>
      <c r="AD7" s="69">
        <f t="shared" si="2"/>
        <v>8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COUNTIF(AJ8:AJ26,"○")</f>
        <v>0</v>
      </c>
      <c r="AK7" s="69">
        <f t="shared" si="3"/>
        <v>1</v>
      </c>
      <c r="AL7" s="69">
        <f t="shared" si="3"/>
        <v>1</v>
      </c>
      <c r="AM7" s="69">
        <f t="shared" si="3"/>
        <v>0</v>
      </c>
      <c r="AN7" s="69">
        <f t="shared" si="3"/>
        <v>17</v>
      </c>
      <c r="AO7" s="69">
        <f t="shared" si="3"/>
        <v>1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COUNTIF(AU8:AU26,"○")</f>
        <v>0</v>
      </c>
      <c r="AV7" s="69">
        <f t="shared" si="4"/>
        <v>1</v>
      </c>
      <c r="AW7" s="69">
        <f t="shared" si="4"/>
        <v>1</v>
      </c>
      <c r="AX7" s="69">
        <f t="shared" si="4"/>
        <v>0</v>
      </c>
      <c r="AY7" s="69">
        <f t="shared" si="4"/>
        <v>17</v>
      </c>
      <c r="AZ7" s="69">
        <f t="shared" si="4"/>
        <v>1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COUNTIF(BF8:BF26,"○")</f>
        <v>0</v>
      </c>
      <c r="BG7" s="69">
        <f t="shared" si="5"/>
        <v>1</v>
      </c>
      <c r="BH7" s="69">
        <f t="shared" si="5"/>
        <v>0</v>
      </c>
      <c r="BI7" s="69">
        <f t="shared" si="5"/>
        <v>0</v>
      </c>
      <c r="BJ7" s="69">
        <f t="shared" si="5"/>
        <v>18</v>
      </c>
      <c r="BK7" s="69">
        <f t="shared" si="5"/>
        <v>1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COUNTIF(BQ8:BQ26,"○")</f>
        <v>0</v>
      </c>
      <c r="BR7" s="69">
        <f t="shared" si="6"/>
        <v>8</v>
      </c>
      <c r="BS7" s="69">
        <f t="shared" si="6"/>
        <v>0</v>
      </c>
      <c r="BT7" s="69">
        <f t="shared" si="6"/>
        <v>0</v>
      </c>
      <c r="BU7" s="69">
        <f t="shared" si="6"/>
        <v>11</v>
      </c>
      <c r="BV7" s="69">
        <f t="shared" si="6"/>
        <v>8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COUNTIF(CB8:CB26,"○")</f>
        <v>0</v>
      </c>
      <c r="CC7" s="69">
        <f t="shared" si="7"/>
        <v>7</v>
      </c>
      <c r="CD7" s="69">
        <f t="shared" si="7"/>
        <v>0</v>
      </c>
      <c r="CE7" s="69">
        <f t="shared" si="7"/>
        <v>0</v>
      </c>
      <c r="CF7" s="69">
        <f t="shared" si="7"/>
        <v>12</v>
      </c>
      <c r="CG7" s="69">
        <f t="shared" si="7"/>
        <v>7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COUNTIF(CM8:CM26,"○")</f>
        <v>0</v>
      </c>
      <c r="CN7" s="69">
        <f t="shared" si="8"/>
        <v>6</v>
      </c>
      <c r="CO7" s="69">
        <f t="shared" si="8"/>
        <v>0</v>
      </c>
      <c r="CP7" s="69">
        <f t="shared" si="8"/>
        <v>0</v>
      </c>
      <c r="CQ7" s="69">
        <f t="shared" si="8"/>
        <v>13</v>
      </c>
      <c r="CR7" s="69">
        <f t="shared" si="8"/>
        <v>6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COUNTIF(CX8:CX26,"○")</f>
        <v>0</v>
      </c>
      <c r="CY7" s="69">
        <f t="shared" si="9"/>
        <v>5</v>
      </c>
      <c r="CZ7" s="69">
        <f t="shared" si="9"/>
        <v>0</v>
      </c>
      <c r="DA7" s="69">
        <f t="shared" si="9"/>
        <v>0</v>
      </c>
      <c r="DB7" s="69">
        <f t="shared" si="9"/>
        <v>14</v>
      </c>
      <c r="DC7" s="69">
        <f t="shared" si="9"/>
        <v>5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COUNTIF(DI8:DI26,"○")</f>
        <v>0</v>
      </c>
      <c r="DJ7" s="69">
        <f t="shared" si="10"/>
        <v>5</v>
      </c>
      <c r="DK7" s="69">
        <f t="shared" si="10"/>
        <v>0</v>
      </c>
      <c r="DL7" s="69">
        <f t="shared" si="10"/>
        <v>0</v>
      </c>
      <c r="DM7" s="69">
        <f t="shared" si="10"/>
        <v>14</v>
      </c>
      <c r="DN7" s="69">
        <f t="shared" si="10"/>
        <v>5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COUNTIF(DT8:DT26,"○")</f>
        <v>0</v>
      </c>
      <c r="DU7" s="69">
        <f t="shared" si="11"/>
        <v>4</v>
      </c>
      <c r="DV7" s="69">
        <f t="shared" si="11"/>
        <v>0</v>
      </c>
      <c r="DW7" s="69">
        <f t="shared" si="11"/>
        <v>0</v>
      </c>
      <c r="DX7" s="69">
        <f t="shared" si="11"/>
        <v>15</v>
      </c>
      <c r="DY7" s="69">
        <f t="shared" si="11"/>
        <v>4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COUNTIF(EE8:EE26,"○")</f>
        <v>0</v>
      </c>
      <c r="EF7" s="69">
        <f t="shared" si="12"/>
        <v>1</v>
      </c>
      <c r="EG7" s="69">
        <f t="shared" si="12"/>
        <v>1</v>
      </c>
      <c r="EH7" s="69">
        <f t="shared" si="12"/>
        <v>0</v>
      </c>
      <c r="EI7" s="69">
        <f t="shared" si="12"/>
        <v>17</v>
      </c>
      <c r="EJ7" s="69">
        <f t="shared" si="12"/>
        <v>1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COUNTIF(EP8:EP26,"○")</f>
        <v>0</v>
      </c>
      <c r="EQ7" s="69">
        <f t="shared" si="13"/>
        <v>0</v>
      </c>
      <c r="ER7" s="69">
        <f t="shared" si="13"/>
        <v>0</v>
      </c>
      <c r="ES7" s="69">
        <f t="shared" si="13"/>
        <v>1</v>
      </c>
      <c r="ET7" s="69">
        <f t="shared" si="13"/>
        <v>18</v>
      </c>
      <c r="EU7" s="69">
        <f t="shared" si="13"/>
        <v>1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COUNTIF(FA8:FA26,"○")</f>
        <v>0</v>
      </c>
      <c r="FB7" s="69">
        <f t="shared" si="14"/>
        <v>0</v>
      </c>
      <c r="FC7" s="69">
        <f t="shared" si="14"/>
        <v>2</v>
      </c>
      <c r="FD7" s="69">
        <f t="shared" si="14"/>
        <v>0</v>
      </c>
      <c r="FE7" s="69">
        <f t="shared" si="14"/>
        <v>17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COUNTIF(FL8:FL26,"○")</f>
        <v>0</v>
      </c>
      <c r="FM7" s="69">
        <f t="shared" si="15"/>
        <v>1</v>
      </c>
      <c r="FN7" s="69">
        <f t="shared" si="15"/>
        <v>0</v>
      </c>
      <c r="FO7" s="69">
        <f t="shared" si="15"/>
        <v>0</v>
      </c>
      <c r="FP7" s="69">
        <f t="shared" si="15"/>
        <v>18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COUNTIF(FW8:FW26,"○")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18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COUNTIF(GH8:GH26,"○")</f>
        <v>0</v>
      </c>
      <c r="GI7" s="69">
        <f t="shared" si="17"/>
        <v>1</v>
      </c>
      <c r="GJ7" s="69">
        <f t="shared" si="17"/>
        <v>2</v>
      </c>
      <c r="GK7" s="69">
        <f t="shared" si="17"/>
        <v>0</v>
      </c>
      <c r="GL7" s="69">
        <f t="shared" si="17"/>
        <v>16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COUNTIF(GS8:GS26,"○")</f>
        <v>0</v>
      </c>
      <c r="GT7" s="69">
        <f t="shared" si="18"/>
        <v>3</v>
      </c>
      <c r="GU7" s="69">
        <f t="shared" si="18"/>
        <v>0</v>
      </c>
      <c r="GV7" s="69">
        <f t="shared" si="18"/>
        <v>0</v>
      </c>
      <c r="GW7" s="69">
        <f t="shared" si="18"/>
        <v>16</v>
      </c>
      <c r="GX7" s="69">
        <f t="shared" si="18"/>
        <v>3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COUNTIF(HD8:HD26,"○")</f>
        <v>0</v>
      </c>
      <c r="HE7" s="69">
        <f t="shared" si="19"/>
        <v>2</v>
      </c>
      <c r="HF7" s="69">
        <f t="shared" si="19"/>
        <v>1</v>
      </c>
      <c r="HG7" s="69">
        <f t="shared" si="19"/>
        <v>0</v>
      </c>
      <c r="HH7" s="69">
        <f t="shared" si="19"/>
        <v>16</v>
      </c>
      <c r="HI7" s="69">
        <f t="shared" si="19"/>
        <v>1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COUNTIF(HO8:HO26,"○")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 t="s">
        <v>113</v>
      </c>
      <c r="AL13" s="49"/>
      <c r="AM13" s="49"/>
      <c r="AN13" s="49"/>
      <c r="AO13" s="49" t="s">
        <v>113</v>
      </c>
      <c r="AP13" s="49"/>
      <c r="AQ13" s="49"/>
      <c r="AR13" s="49"/>
      <c r="AS13" s="49"/>
      <c r="AT13" s="49"/>
      <c r="AU13" s="49"/>
      <c r="AV13" s="49" t="s">
        <v>113</v>
      </c>
      <c r="AW13" s="49"/>
      <c r="AX13" s="49"/>
      <c r="AY13" s="49"/>
      <c r="AZ13" s="49" t="s">
        <v>113</v>
      </c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 t="s">
        <v>113</v>
      </c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 t="s">
        <v>113</v>
      </c>
      <c r="DV13" s="49"/>
      <c r="DW13" s="49"/>
      <c r="DX13" s="49"/>
      <c r="DY13" s="49" t="s">
        <v>113</v>
      </c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 t="s">
        <v>113</v>
      </c>
      <c r="FY15" s="49"/>
      <c r="FZ15" s="49"/>
      <c r="GA15" s="49"/>
      <c r="GB15" s="49" t="s">
        <v>113</v>
      </c>
      <c r="GC15" s="49"/>
      <c r="GD15" s="49"/>
      <c r="GE15" s="49"/>
      <c r="GF15" s="49"/>
      <c r="GG15" s="49"/>
      <c r="GH15" s="49"/>
      <c r="GI15" s="49" t="s">
        <v>113</v>
      </c>
      <c r="GJ15" s="49"/>
      <c r="GK15" s="49"/>
      <c r="GL15" s="49"/>
      <c r="GM15" s="49" t="s">
        <v>113</v>
      </c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125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 t="s">
        <v>113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151</v>
      </c>
      <c r="C20" s="42" t="s">
        <v>152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153</v>
      </c>
      <c r="C21" s="42" t="s">
        <v>154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 t="s">
        <v>113</v>
      </c>
      <c r="GK21" s="49"/>
      <c r="GL21" s="49"/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COUNTIF(D8:D26,"○")</f>
        <v>0</v>
      </c>
      <c r="E7" s="69">
        <f t="shared" si="0"/>
        <v>0</v>
      </c>
      <c r="F7" s="69">
        <f t="shared" si="0"/>
        <v>0</v>
      </c>
      <c r="G7" s="69">
        <f t="shared" si="0"/>
        <v>19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COUNTIF(N8:N26,"○")</f>
        <v>0</v>
      </c>
      <c r="O7" s="69">
        <f t="shared" si="1"/>
        <v>18</v>
      </c>
      <c r="P7" s="69">
        <f t="shared" si="1"/>
        <v>0</v>
      </c>
      <c r="Q7" s="69">
        <f t="shared" si="1"/>
        <v>0</v>
      </c>
      <c r="R7" s="69">
        <f t="shared" si="1"/>
        <v>1</v>
      </c>
      <c r="S7" s="69">
        <f t="shared" si="1"/>
        <v>16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COUNTIF(Y8:Y26,"○")</f>
        <v>1</v>
      </c>
      <c r="Z7" s="69">
        <f t="shared" si="2"/>
        <v>14</v>
      </c>
      <c r="AA7" s="69">
        <f t="shared" si="2"/>
        <v>0</v>
      </c>
      <c r="AB7" s="69">
        <f t="shared" si="2"/>
        <v>0</v>
      </c>
      <c r="AC7" s="69">
        <f t="shared" si="2"/>
        <v>5</v>
      </c>
      <c r="AD7" s="69">
        <f t="shared" si="2"/>
        <v>13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COUNTIF(AJ8:AJ26,"○")</f>
        <v>0</v>
      </c>
      <c r="AK7" s="69">
        <f t="shared" si="3"/>
        <v>5</v>
      </c>
      <c r="AL7" s="69">
        <f t="shared" si="3"/>
        <v>5</v>
      </c>
      <c r="AM7" s="69">
        <f t="shared" si="3"/>
        <v>0</v>
      </c>
      <c r="AN7" s="69">
        <f t="shared" si="3"/>
        <v>9</v>
      </c>
      <c r="AO7" s="69">
        <f t="shared" si="3"/>
        <v>4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COUNTIF(AU8:AU26,"○")</f>
        <v>0</v>
      </c>
      <c r="AV7" s="69">
        <f t="shared" si="4"/>
        <v>5</v>
      </c>
      <c r="AW7" s="69">
        <f t="shared" si="4"/>
        <v>4</v>
      </c>
      <c r="AX7" s="69">
        <f t="shared" si="4"/>
        <v>0</v>
      </c>
      <c r="AY7" s="69">
        <f t="shared" si="4"/>
        <v>10</v>
      </c>
      <c r="AZ7" s="69">
        <f t="shared" si="4"/>
        <v>4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COUNTIF(BF8:BF26,"○")</f>
        <v>0</v>
      </c>
      <c r="BG7" s="69">
        <f t="shared" si="5"/>
        <v>4</v>
      </c>
      <c r="BH7" s="69">
        <f t="shared" si="5"/>
        <v>2</v>
      </c>
      <c r="BI7" s="69">
        <f t="shared" si="5"/>
        <v>0</v>
      </c>
      <c r="BJ7" s="69">
        <f t="shared" si="5"/>
        <v>13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1</v>
      </c>
      <c r="BP7" s="69"/>
      <c r="BQ7" s="69">
        <f aca="true" t="shared" si="6" ref="BQ7:BZ7">COUNTIF(BQ8:BQ26,"○")</f>
        <v>0</v>
      </c>
      <c r="BR7" s="69">
        <f t="shared" si="6"/>
        <v>13</v>
      </c>
      <c r="BS7" s="69">
        <f t="shared" si="6"/>
        <v>2</v>
      </c>
      <c r="BT7" s="69">
        <f t="shared" si="6"/>
        <v>0</v>
      </c>
      <c r="BU7" s="69">
        <f t="shared" si="6"/>
        <v>4</v>
      </c>
      <c r="BV7" s="69">
        <f t="shared" si="6"/>
        <v>12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COUNTIF(CB8:CB26,"○")</f>
        <v>0</v>
      </c>
      <c r="CC7" s="69">
        <f t="shared" si="7"/>
        <v>11</v>
      </c>
      <c r="CD7" s="69">
        <f t="shared" si="7"/>
        <v>2</v>
      </c>
      <c r="CE7" s="69">
        <f t="shared" si="7"/>
        <v>1</v>
      </c>
      <c r="CF7" s="69">
        <f t="shared" si="7"/>
        <v>5</v>
      </c>
      <c r="CG7" s="69">
        <f t="shared" si="7"/>
        <v>11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COUNTIF(CM8:CM26,"○")</f>
        <v>0</v>
      </c>
      <c r="CN7" s="69">
        <f t="shared" si="8"/>
        <v>9</v>
      </c>
      <c r="CO7" s="69">
        <f t="shared" si="8"/>
        <v>2</v>
      </c>
      <c r="CP7" s="69">
        <f t="shared" si="8"/>
        <v>1</v>
      </c>
      <c r="CQ7" s="69">
        <f t="shared" si="8"/>
        <v>7</v>
      </c>
      <c r="CR7" s="69">
        <f t="shared" si="8"/>
        <v>9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COUNTIF(CX8:CX26,"○")</f>
        <v>0</v>
      </c>
      <c r="CY7" s="69">
        <f t="shared" si="9"/>
        <v>9</v>
      </c>
      <c r="CZ7" s="69">
        <f t="shared" si="9"/>
        <v>1</v>
      </c>
      <c r="DA7" s="69">
        <f t="shared" si="9"/>
        <v>0</v>
      </c>
      <c r="DB7" s="69">
        <f t="shared" si="9"/>
        <v>9</v>
      </c>
      <c r="DC7" s="69">
        <f t="shared" si="9"/>
        <v>8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COUNTIF(DI8:DI26,"○")</f>
        <v>0</v>
      </c>
      <c r="DJ7" s="69">
        <f t="shared" si="10"/>
        <v>8</v>
      </c>
      <c r="DK7" s="69">
        <f t="shared" si="10"/>
        <v>1</v>
      </c>
      <c r="DL7" s="69">
        <f t="shared" si="10"/>
        <v>0</v>
      </c>
      <c r="DM7" s="69">
        <f t="shared" si="10"/>
        <v>10</v>
      </c>
      <c r="DN7" s="69">
        <f t="shared" si="10"/>
        <v>7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1</v>
      </c>
      <c r="DS7" s="69"/>
      <c r="DT7" s="69">
        <f aca="true" t="shared" si="11" ref="DT7:EC7">COUNTIF(DT8:DT26,"○")</f>
        <v>0</v>
      </c>
      <c r="DU7" s="69">
        <f t="shared" si="11"/>
        <v>6</v>
      </c>
      <c r="DV7" s="69">
        <f t="shared" si="11"/>
        <v>0</v>
      </c>
      <c r="DW7" s="69">
        <f t="shared" si="11"/>
        <v>0</v>
      </c>
      <c r="DX7" s="69">
        <f t="shared" si="11"/>
        <v>13</v>
      </c>
      <c r="DY7" s="69">
        <f t="shared" si="11"/>
        <v>5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1</v>
      </c>
      <c r="ED7" s="69"/>
      <c r="EE7" s="69">
        <f aca="true" t="shared" si="12" ref="EE7:EN7">COUNTIF(EE8:EE26,"○")</f>
        <v>0</v>
      </c>
      <c r="EF7" s="69">
        <f t="shared" si="12"/>
        <v>3</v>
      </c>
      <c r="EG7" s="69">
        <f t="shared" si="12"/>
        <v>0</v>
      </c>
      <c r="EH7" s="69">
        <f t="shared" si="12"/>
        <v>0</v>
      </c>
      <c r="EI7" s="69">
        <f t="shared" si="12"/>
        <v>16</v>
      </c>
      <c r="EJ7" s="69">
        <f t="shared" si="12"/>
        <v>2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COUNTIF(EP8:EP26,"○")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19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COUNTIF(FA8:FA26,"○")</f>
        <v>0</v>
      </c>
      <c r="FB7" s="69">
        <f t="shared" si="14"/>
        <v>0</v>
      </c>
      <c r="FC7" s="69">
        <f t="shared" si="14"/>
        <v>1</v>
      </c>
      <c r="FD7" s="69">
        <f t="shared" si="14"/>
        <v>0</v>
      </c>
      <c r="FE7" s="69">
        <f t="shared" si="14"/>
        <v>18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COUNTIF(FL8:FL26,"○")</f>
        <v>0</v>
      </c>
      <c r="FM7" s="69">
        <f t="shared" si="15"/>
        <v>3</v>
      </c>
      <c r="FN7" s="69">
        <f t="shared" si="15"/>
        <v>0</v>
      </c>
      <c r="FO7" s="69">
        <f t="shared" si="15"/>
        <v>0</v>
      </c>
      <c r="FP7" s="69">
        <f t="shared" si="15"/>
        <v>16</v>
      </c>
      <c r="FQ7" s="69">
        <f t="shared" si="15"/>
        <v>2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COUNTIF(FW8:FW26,"○")</f>
        <v>0</v>
      </c>
      <c r="FX7" s="69">
        <f t="shared" si="16"/>
        <v>3</v>
      </c>
      <c r="FY7" s="69">
        <f t="shared" si="16"/>
        <v>0</v>
      </c>
      <c r="FZ7" s="69">
        <f t="shared" si="16"/>
        <v>0</v>
      </c>
      <c r="GA7" s="69">
        <f t="shared" si="16"/>
        <v>16</v>
      </c>
      <c r="GB7" s="69">
        <f t="shared" si="16"/>
        <v>3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COUNTIF(GH8:GH26,"○")</f>
        <v>0</v>
      </c>
      <c r="GI7" s="69">
        <f t="shared" si="17"/>
        <v>3</v>
      </c>
      <c r="GJ7" s="69">
        <f t="shared" si="17"/>
        <v>2</v>
      </c>
      <c r="GK7" s="69">
        <f t="shared" si="17"/>
        <v>0</v>
      </c>
      <c r="GL7" s="69">
        <f t="shared" si="17"/>
        <v>14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1</v>
      </c>
      <c r="GR7" s="69"/>
      <c r="GS7" s="69">
        <f aca="true" t="shared" si="18" ref="GS7:HB7">COUNTIF(GS8:GS26,"○")</f>
        <v>0</v>
      </c>
      <c r="GT7" s="69">
        <f t="shared" si="18"/>
        <v>6</v>
      </c>
      <c r="GU7" s="69">
        <f t="shared" si="18"/>
        <v>0</v>
      </c>
      <c r="GV7" s="69">
        <f t="shared" si="18"/>
        <v>0</v>
      </c>
      <c r="GW7" s="69">
        <f t="shared" si="18"/>
        <v>13</v>
      </c>
      <c r="GX7" s="69">
        <f t="shared" si="18"/>
        <v>6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COUNTIF(HD8:HD26,"○")</f>
        <v>0</v>
      </c>
      <c r="HE7" s="69">
        <f t="shared" si="19"/>
        <v>13</v>
      </c>
      <c r="HF7" s="69">
        <f t="shared" si="19"/>
        <v>2</v>
      </c>
      <c r="HG7" s="69">
        <f t="shared" si="19"/>
        <v>0</v>
      </c>
      <c r="HH7" s="69">
        <f t="shared" si="19"/>
        <v>4</v>
      </c>
      <c r="HI7" s="69">
        <f t="shared" si="19"/>
        <v>11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COUNTIF(HO8:HO26,"○")</f>
        <v>1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/>
      <c r="CD9" s="42"/>
      <c r="CE9" s="42" t="s">
        <v>113</v>
      </c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/>
      <c r="CP9" s="42" t="s">
        <v>113</v>
      </c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 t="s">
        <v>113</v>
      </c>
      <c r="AL13" s="49"/>
      <c r="AM13" s="49"/>
      <c r="AN13" s="49"/>
      <c r="AO13" s="49"/>
      <c r="AP13" s="49"/>
      <c r="AQ13" s="49"/>
      <c r="AR13" s="49"/>
      <c r="AS13" s="49" t="s">
        <v>113</v>
      </c>
      <c r="AT13" s="49"/>
      <c r="AU13" s="49"/>
      <c r="AV13" s="49" t="s">
        <v>113</v>
      </c>
      <c r="AW13" s="49"/>
      <c r="AX13" s="49"/>
      <c r="AY13" s="49"/>
      <c r="AZ13" s="49"/>
      <c r="BA13" s="49"/>
      <c r="BB13" s="49"/>
      <c r="BC13" s="49"/>
      <c r="BD13" s="49" t="s">
        <v>113</v>
      </c>
      <c r="BE13" s="49"/>
      <c r="BF13" s="49"/>
      <c r="BG13" s="49" t="s">
        <v>113</v>
      </c>
      <c r="BH13" s="49"/>
      <c r="BI13" s="49"/>
      <c r="BJ13" s="49"/>
      <c r="BK13" s="49"/>
      <c r="BL13" s="49"/>
      <c r="BM13" s="49"/>
      <c r="BN13" s="49"/>
      <c r="BO13" s="49" t="s">
        <v>113</v>
      </c>
      <c r="BP13" s="49"/>
      <c r="BQ13" s="49"/>
      <c r="BR13" s="49" t="s">
        <v>113</v>
      </c>
      <c r="BS13" s="49"/>
      <c r="BT13" s="49"/>
      <c r="BU13" s="49"/>
      <c r="BV13" s="49"/>
      <c r="BW13" s="49"/>
      <c r="BX13" s="49"/>
      <c r="BY13" s="49"/>
      <c r="BZ13" s="49" t="s">
        <v>113</v>
      </c>
      <c r="CA13" s="49"/>
      <c r="CB13" s="49"/>
      <c r="CC13" s="49" t="s">
        <v>113</v>
      </c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 t="s">
        <v>113</v>
      </c>
      <c r="CO13" s="49"/>
      <c r="CP13" s="49"/>
      <c r="CQ13" s="49"/>
      <c r="CR13" s="49"/>
      <c r="CS13" s="49"/>
      <c r="CT13" s="49"/>
      <c r="CU13" s="49"/>
      <c r="CV13" s="49" t="s">
        <v>113</v>
      </c>
      <c r="CW13" s="49"/>
      <c r="CX13" s="49"/>
      <c r="CY13" s="49" t="s">
        <v>113</v>
      </c>
      <c r="CZ13" s="49"/>
      <c r="DA13" s="49"/>
      <c r="DB13" s="49"/>
      <c r="DC13" s="49"/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/>
      <c r="DP13" s="49"/>
      <c r="DQ13" s="49"/>
      <c r="DR13" s="49" t="s">
        <v>113</v>
      </c>
      <c r="DS13" s="49"/>
      <c r="DT13" s="49"/>
      <c r="DU13" s="49" t="s">
        <v>113</v>
      </c>
      <c r="DV13" s="49"/>
      <c r="DW13" s="49"/>
      <c r="DX13" s="49"/>
      <c r="DY13" s="49"/>
      <c r="DZ13" s="49"/>
      <c r="EA13" s="49"/>
      <c r="EB13" s="49"/>
      <c r="EC13" s="49" t="s">
        <v>113</v>
      </c>
      <c r="ED13" s="49"/>
      <c r="EE13" s="49"/>
      <c r="EF13" s="49" t="s">
        <v>113</v>
      </c>
      <c r="EG13" s="49"/>
      <c r="EH13" s="49"/>
      <c r="EI13" s="49"/>
      <c r="EJ13" s="49"/>
      <c r="EK13" s="49"/>
      <c r="EL13" s="49"/>
      <c r="EM13" s="49"/>
      <c r="EN13" s="49" t="s">
        <v>113</v>
      </c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 t="s">
        <v>113</v>
      </c>
      <c r="FN13" s="49"/>
      <c r="FO13" s="49"/>
      <c r="FP13" s="49"/>
      <c r="FQ13" s="49"/>
      <c r="FR13" s="49"/>
      <c r="FS13" s="49"/>
      <c r="FT13" s="49"/>
      <c r="FU13" s="49" t="s">
        <v>113</v>
      </c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 t="s">
        <v>113</v>
      </c>
      <c r="GJ13" s="49"/>
      <c r="GK13" s="49"/>
      <c r="GL13" s="49"/>
      <c r="GM13" s="49"/>
      <c r="GN13" s="49"/>
      <c r="GO13" s="49"/>
      <c r="GP13" s="49"/>
      <c r="GQ13" s="49" t="s">
        <v>113</v>
      </c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/>
      <c r="FV15" s="49"/>
      <c r="FW15" s="49"/>
      <c r="FX15" s="49" t="s">
        <v>113</v>
      </c>
      <c r="FY15" s="49"/>
      <c r="FZ15" s="49"/>
      <c r="GA15" s="49"/>
      <c r="GB15" s="49" t="s">
        <v>113</v>
      </c>
      <c r="GC15" s="49"/>
      <c r="GD15" s="49"/>
      <c r="GE15" s="49"/>
      <c r="GF15" s="49"/>
      <c r="GG15" s="49"/>
      <c r="GH15" s="49"/>
      <c r="GI15" s="49" t="s">
        <v>113</v>
      </c>
      <c r="GJ15" s="49"/>
      <c r="GK15" s="49"/>
      <c r="GL15" s="49"/>
      <c r="GM15" s="49" t="s">
        <v>113</v>
      </c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 t="s">
        <v>113</v>
      </c>
      <c r="EG17" s="49"/>
      <c r="EH17" s="49"/>
      <c r="EI17" s="49"/>
      <c r="EJ17" s="49" t="s">
        <v>113</v>
      </c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 t="s">
        <v>113</v>
      </c>
      <c r="FY17" s="49"/>
      <c r="FZ17" s="49"/>
      <c r="GA17" s="49"/>
      <c r="GB17" s="49" t="s">
        <v>113</v>
      </c>
      <c r="GC17" s="49"/>
      <c r="GD17" s="49"/>
      <c r="GE17" s="49"/>
      <c r="GF17" s="49"/>
      <c r="GG17" s="49"/>
      <c r="GH17" s="49"/>
      <c r="GI17" s="49" t="s">
        <v>113</v>
      </c>
      <c r="GJ17" s="49"/>
      <c r="GK17" s="49"/>
      <c r="GL17" s="49"/>
      <c r="GM17" s="49" t="s">
        <v>113</v>
      </c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125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/>
      <c r="DS19" s="49"/>
      <c r="DT19" s="49"/>
      <c r="DU19" s="49" t="s">
        <v>113</v>
      </c>
      <c r="DV19" s="49"/>
      <c r="DW19" s="49"/>
      <c r="DX19" s="49"/>
      <c r="DY19" s="49" t="s">
        <v>113</v>
      </c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151</v>
      </c>
      <c r="C20" s="42" t="s">
        <v>152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 t="s">
        <v>113</v>
      </c>
      <c r="BH20" s="49"/>
      <c r="BI20" s="49"/>
      <c r="BJ20" s="49"/>
      <c r="BK20" s="49" t="s">
        <v>113</v>
      </c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153</v>
      </c>
      <c r="C21" s="42" t="s">
        <v>154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 t="s">
        <v>113</v>
      </c>
      <c r="GK21" s="49"/>
      <c r="GL21" s="49"/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155</v>
      </c>
      <c r="C22" s="42" t="s">
        <v>156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/>
      <c r="V22" s="49"/>
      <c r="W22" s="49"/>
      <c r="X22" s="49"/>
      <c r="Y22" s="49" t="s">
        <v>113</v>
      </c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 t="s">
        <v>113</v>
      </c>
      <c r="CO22" s="49"/>
      <c r="CP22" s="49"/>
      <c r="CQ22" s="49"/>
      <c r="CR22" s="49" t="s">
        <v>113</v>
      </c>
      <c r="CS22" s="49"/>
      <c r="CT22" s="49"/>
      <c r="CU22" s="49"/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/>
      <c r="DJ22" s="49" t="s">
        <v>113</v>
      </c>
      <c r="DK22" s="49"/>
      <c r="DL22" s="49"/>
      <c r="DM22" s="49"/>
      <c r="DN22" s="49" t="s">
        <v>113</v>
      </c>
      <c r="DO22" s="49"/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157</v>
      </c>
      <c r="C23" s="42" t="s">
        <v>158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126</v>
      </c>
      <c r="B24" s="59" t="s">
        <v>159</v>
      </c>
      <c r="C24" s="42" t="s">
        <v>160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161</v>
      </c>
      <c r="C25" s="42" t="s">
        <v>162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163</v>
      </c>
      <c r="C26" s="42" t="s">
        <v>164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 t="s">
        <v>113</v>
      </c>
      <c r="FY26" s="49"/>
      <c r="FZ26" s="49"/>
      <c r="GA26" s="49"/>
      <c r="GB26" s="49" t="s">
        <v>113</v>
      </c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2015-02-17T03:18:53Z</dcterms:modified>
  <cp:category/>
  <cp:version/>
  <cp:contentType/>
  <cp:contentStatus/>
</cp:coreProperties>
</file>