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61" yWindow="495" windowWidth="19320" windowHeight="6120" tabRatio="820" activeTab="0"/>
  </bookViews>
  <sheets>
    <sheet name="ごみ処理概要" sheetId="1" r:id="rId1"/>
    <sheet name="ごみ搬入量内訳(総括)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  <sheet name="ごみ処理量内訳" sheetId="24" r:id="rId24"/>
  </sheets>
  <externalReferences>
    <externalReference r:id="rId27"/>
  </externalReferences>
  <definedNames>
    <definedName name="_xlnm._FilterDatabase" localSheetId="0" hidden="1">'ごみ処理概要'!$A$6:$AE$6</definedName>
    <definedName name="_xlnm._FilterDatabase" localSheetId="23" hidden="1">'ごみ処理量内訳'!$A$6:$BI$6</definedName>
    <definedName name="_xlnm._FilterDatabase" localSheetId="9" hidden="1">'ごみ搬入量内訳(セメント)'!$A$6:$AH$6</definedName>
    <definedName name="_xlnm._FilterDatabase" localSheetId="11" hidden="1">'ごみ搬入量内訳(その他)'!$A$6:$AH$6</definedName>
    <definedName name="_xlnm._FilterDatabase" localSheetId="7" hidden="1">'ごみ搬入量内訳(メタン化)'!$A$6:$AH$6</definedName>
    <definedName name="_xlnm._FilterDatabase" localSheetId="13" hidden="1">'ごみ搬入量内訳(海洋投入)'!$A$6:$AH$6</definedName>
    <definedName name="_xlnm._FilterDatabase" localSheetId="10" hidden="1">'ごみ搬入量内訳(資源化等)'!$A$6:$AH$6</definedName>
    <definedName name="_xlnm._FilterDatabase" localSheetId="6" hidden="1">'ごみ搬入量内訳(飼料化)'!$A$6:$AH$6</definedName>
    <definedName name="_xlnm._FilterDatabase" localSheetId="3" hidden="1">'ごみ搬入量内訳(焼却)'!$A$6:$AH$6</definedName>
    <definedName name="_xlnm._FilterDatabase" localSheetId="4" hidden="1">'ごみ搬入量内訳(粗大)'!$A$6:$AH$6</definedName>
    <definedName name="_xlnm._FilterDatabase" localSheetId="1" hidden="1">'ごみ搬入量内訳(総括)'!$A$6:$AH$6</definedName>
    <definedName name="_xlnm._FilterDatabase" localSheetId="5" hidden="1">'ごみ搬入量内訳(堆肥化)'!$A$6:$AH$6</definedName>
    <definedName name="_xlnm._FilterDatabase" localSheetId="2" hidden="1">'ごみ搬入量内訳(直接資源化)'!$A$6:$AH$6</definedName>
    <definedName name="_xlnm._FilterDatabase" localSheetId="12" hidden="1">'ごみ搬入量内訳(直接埋立)'!$A$6:$AH$6</definedName>
    <definedName name="_xlnm._FilterDatabase" localSheetId="8" hidden="1">'ごみ搬入量内訳(燃料化)'!$A$6:$AH$6</definedName>
    <definedName name="_xlnm._FilterDatabase" localSheetId="21" hidden="1">'施設資源化量内訳(セメント)'!$A$6:$AG$6</definedName>
    <definedName name="_xlnm._FilterDatabase" localSheetId="22" hidden="1">'施設資源化量内訳(資源化等)'!$A$6:$AG$6</definedName>
    <definedName name="_xlnm._FilterDatabase" localSheetId="18" hidden="1">'施設資源化量内訳(飼料化)'!$A$6:$AG$6</definedName>
    <definedName name="_xlnm._FilterDatabase" localSheetId="15" hidden="1">'施設資源化量内訳(焼却)'!$A$6:$AG$6</definedName>
    <definedName name="_xlnm._FilterDatabase" localSheetId="16" hidden="1">'施設資源化量内訳(粗大)'!$A$6:$AG$6</definedName>
    <definedName name="_xlnm._FilterDatabase" localSheetId="17" hidden="1">'施設資源化量内訳(堆肥化)'!$A$6:$AG$6</definedName>
    <definedName name="_xlnm._FilterDatabase" localSheetId="20" hidden="1">'施設資源化量内訳(燃料化)'!$A$6:$AG$6</definedName>
    <definedName name="_xlnm._FilterDatabase" localSheetId="14" hidden="1">'資源化量内訳'!$A$6:$CL$6</definedName>
    <definedName name="C都道府県コード">#REF!</definedName>
    <definedName name="ER_S1">#REF!</definedName>
    <definedName name="_xlnm.Print_Area" localSheetId="0">'ごみ処理概要'!$A$7:$AE$8</definedName>
    <definedName name="_xlnm.Print_Area" localSheetId="23">'ごみ処理量内訳'!$A$7:$BI$8</definedName>
    <definedName name="_xlnm.Print_Area" localSheetId="9">'ごみ搬入量内訳(セメント)'!$A$7:$AH$8</definedName>
    <definedName name="_xlnm.Print_Area" localSheetId="11">'ごみ搬入量内訳(その他)'!$A$7:$AH$8</definedName>
    <definedName name="_xlnm.Print_Area" localSheetId="7">'ごみ搬入量内訳(メタン化)'!$A$7:$AH$8</definedName>
    <definedName name="_xlnm.Print_Area" localSheetId="13">'ごみ搬入量内訳(海洋投入)'!$A$7:$AH$8</definedName>
    <definedName name="_xlnm.Print_Area" localSheetId="10">'ごみ搬入量内訳(資源化等)'!$A$7:$AH$8</definedName>
    <definedName name="_xlnm.Print_Area" localSheetId="6">'ごみ搬入量内訳(飼料化)'!$A$7:$AH$8</definedName>
    <definedName name="_xlnm.Print_Area" localSheetId="3">'ごみ搬入量内訳(焼却)'!$A$7:$AH$8</definedName>
    <definedName name="_xlnm.Print_Area" localSheetId="4">'ごみ搬入量内訳(粗大)'!$A$7:$AH$8</definedName>
    <definedName name="_xlnm.Print_Area" localSheetId="1">'ごみ搬入量内訳(総括)'!$A$7:$AH$8</definedName>
    <definedName name="_xlnm.Print_Area" localSheetId="5">'ごみ搬入量内訳(堆肥化)'!$A$7:$AH$8</definedName>
    <definedName name="_xlnm.Print_Area" localSheetId="2">'ごみ搬入量内訳(直接資源化)'!$A$7:$AH$8</definedName>
    <definedName name="_xlnm.Print_Area" localSheetId="12">'ごみ搬入量内訳(直接埋立)'!$A$7:$AH$8</definedName>
    <definedName name="_xlnm.Print_Area" localSheetId="8">'ごみ搬入量内訳(燃料化)'!$A$7:$AH$8</definedName>
    <definedName name="_xlnm.Print_Area" localSheetId="21">'施設資源化量内訳(セメント)'!$A$7:$AF$8</definedName>
    <definedName name="_xlnm.Print_Area" localSheetId="19">'施設資源化量内訳(メタン化)'!$A$7:$AF$8</definedName>
    <definedName name="_xlnm.Print_Area" localSheetId="22">'施設資源化量内訳(資源化等)'!$A$7:$AF$8</definedName>
    <definedName name="_xlnm.Print_Area" localSheetId="18">'施設資源化量内訳(飼料化)'!$A$7:$AF$8</definedName>
    <definedName name="_xlnm.Print_Area" localSheetId="15">'施設資源化量内訳(焼却)'!$A$7:$AF$8</definedName>
    <definedName name="_xlnm.Print_Area" localSheetId="16">'施設資源化量内訳(粗大)'!$A$7:$AF$8</definedName>
    <definedName name="_xlnm.Print_Area" localSheetId="17">'施設資源化量内訳(堆肥化)'!$A$7:$AF$8</definedName>
    <definedName name="_xlnm.Print_Area" localSheetId="20">'施設資源化量内訳(燃料化)'!$A$7:$AF$8</definedName>
    <definedName name="_xlnm.Print_Area" localSheetId="14">'資源化量内訳'!$A$7:$CL$8</definedName>
    <definedName name="_xlnm.Print_Titles" localSheetId="0">'ごみ処理概要'!$A:$B,'ごみ処理概要'!$2:$6</definedName>
    <definedName name="_xlnm.Print_Titles" localSheetId="23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1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<sst xmlns="http://schemas.openxmlformats.org/spreadsheetml/2006/main" count="1898" uniqueCount="124">
  <si>
    <t>都道府県名</t>
  </si>
  <si>
    <t>地方公共団体コード</t>
  </si>
  <si>
    <t>市区町村名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</si>
  <si>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</si>
  <si>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</si>
  <si>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最終処分量 (直接最終処分量+焼却残渣量+処理残渣量)</t>
  </si>
  <si>
    <t>合計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</si>
  <si>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</si>
  <si>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</si>
  <si>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</si>
  <si>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合計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</si>
  <si>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</si>
  <si>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</si>
  <si>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</si>
  <si>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</si>
  <si>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</si>
  <si>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</si>
  <si>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</si>
  <si>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</si>
  <si>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</si>
  <si>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ごみ燃料化
施設</t>
  </si>
  <si>
    <t>その他の
施設</t>
  </si>
  <si>
    <t>（ｔ）</t>
  </si>
  <si>
    <t>（％）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</si>
  <si>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</si>
  <si>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</si>
  <si>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</si>
  <si>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</si>
  <si>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</si>
  <si>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</si>
  <si>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</si>
  <si>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</si>
  <si>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</si>
  <si>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</si>
  <si>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</si>
  <si>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</si>
  <si>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</si>
  <si>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</si>
  <si>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</si>
  <si>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</si>
  <si>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</si>
  <si>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</si>
  <si>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</si>
  <si>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</si>
  <si>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</si>
  <si>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</si>
  <si>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</si>
  <si>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</si>
  <si>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</si>
  <si>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</si>
  <si>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</si>
  <si>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</si>
  <si>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</si>
  <si>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</si>
  <si>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</si>
  <si>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</si>
  <si>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</si>
  <si>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</si>
  <si>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</si>
  <si>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</si>
  <si>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</si>
  <si>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</si>
  <si>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</si>
  <si>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</si>
  <si>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</si>
  <si>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</si>
  <si>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</si>
  <si>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</si>
  <si>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</si>
  <si>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</si>
  <si>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</si>
  <si>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</si>
  <si>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</si>
  <si>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</si>
  <si>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</si>
  <si>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</si>
  <si>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中間処理後再生利用量</t>
  </si>
  <si>
    <t>焼却施設以外の中間処理施設における資源化量</t>
  </si>
  <si>
    <t>焼却施設における資源化量</t>
  </si>
  <si>
    <t>合　　計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</si>
  <si>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</si>
  <si>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</si>
  <si>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</si>
  <si>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</si>
  <si>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</si>
  <si>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</si>
  <si>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</si>
  <si>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</si>
  <si>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</si>
  <si>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中間処理後保管量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</si>
  <si>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</si>
  <si>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</si>
  <si>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</si>
  <si>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</si>
  <si>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</si>
  <si>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</si>
  <si>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</si>
  <si>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</si>
  <si>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リサイクル率 Ｒ
(直接資源化量+中間処理後再生利用量)/(ごみ処理量)*100</t>
  </si>
  <si>
    <t>リサイクル率 Ｒ’
(直接資源化量+中間処理後再生利用量〔固形燃料、焼却灰・飛灰のｾﾒﾝﾄ原料化、セメント等への直接投入、飛灰の山元還元　を除く〕)/(ごみ処理量)*100</t>
  </si>
  <si>
    <t>直接最終
処分</t>
  </si>
  <si>
    <t>直接最終
処分量
（海洋投入含む）</t>
  </si>
  <si>
    <t>直接
最終処分量
（海洋投入
含む）</t>
  </si>
  <si>
    <t>その他の資源化等を行う施設（セメント等への直接投入含む）</t>
  </si>
  <si>
    <t>その他の
施設</t>
  </si>
  <si>
    <t>資源化等を行う施設（セメント等への直接投入含む）</t>
  </si>
  <si>
    <t>直接最終
処分量
（海洋投入含む）</t>
  </si>
  <si>
    <t>ごみ燃料化施設</t>
  </si>
  <si>
    <t>海洋投入</t>
  </si>
  <si>
    <t>災害量廃棄物
排出量</t>
  </si>
  <si>
    <t>（ｔ）</t>
  </si>
  <si>
    <t>除染廃棄物</t>
  </si>
  <si>
    <t>中間処理後再生利用量 (焼却施設＋粗大ごみ処理施設+ごみ堆肥化施設+ごみ飼料化施設+メタン化施設+ごみ燃料化施設+その他の資源化等を行う施設)</t>
  </si>
  <si>
    <t>【災害】ごみ処理の概要（平成25年度実績）</t>
  </si>
  <si>
    <t>【災害】処理施設別ごみ搬入量の状況（平成25年度実績）</t>
  </si>
  <si>
    <t>【災害】ごみ資源化の状況（平成25年度実績）</t>
  </si>
  <si>
    <t>【災害】中間処理後の再生利用量の状況（平成25年度実績）</t>
  </si>
  <si>
    <t>【災害】ごみ処理の状況（平成25年度実績）</t>
  </si>
  <si>
    <t>合計</t>
  </si>
  <si>
    <t>-</t>
  </si>
  <si>
    <t>山梨県</t>
  </si>
  <si>
    <t>19000</t>
  </si>
  <si>
    <t>19214</t>
  </si>
  <si>
    <t>中央市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</si>
</sst>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8" fillId="0" borderId="0">
      <alignment/>
      <protection/>
    </xf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2" applyNumberFormat="1" applyFont="1" applyAlignment="1">
      <alignment vertical="center"/>
      <protection/>
    </xf>
    <xf numFmtId="0" fontId="7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0" fillId="33" borderId="10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1" fillId="33" borderId="12" xfId="62" applyNumberFormat="1" applyFont="1" applyFill="1" applyBorder="1" applyAlignment="1">
      <alignment vertical="center"/>
      <protection/>
    </xf>
    <xf numFmtId="0" fontId="11" fillId="33" borderId="12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1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/>
    </xf>
    <xf numFmtId="0" fontId="11" fillId="33" borderId="15" xfId="62" applyNumberFormat="1" applyFont="1" applyFill="1" applyBorder="1" applyAlignment="1">
      <alignment vertical="center"/>
      <protection/>
    </xf>
    <xf numFmtId="3" fontId="6" fillId="0" borderId="0" xfId="0" applyNumberFormat="1" applyFont="1" applyFill="1" applyAlignment="1">
      <alignment vertical="center"/>
    </xf>
    <xf numFmtId="0" fontId="13" fillId="33" borderId="13" xfId="0" applyNumberFormat="1" applyFont="1" applyFill="1" applyBorder="1" applyAlignment="1">
      <alignment vertical="center"/>
    </xf>
    <xf numFmtId="0" fontId="11" fillId="33" borderId="16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1" fillId="33" borderId="13" xfId="64" applyNumberFormat="1" applyFont="1" applyFill="1" applyBorder="1" applyAlignment="1">
      <alignment vertical="center"/>
      <protection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6" fillId="0" borderId="0" xfId="0" applyNumberFormat="1" applyFont="1" applyAlignment="1">
      <alignment vertical="top"/>
    </xf>
    <xf numFmtId="0" fontId="7" fillId="0" borderId="0" xfId="0" applyNumberFormat="1" applyFont="1" applyFill="1" applyAlignment="1">
      <alignment vertical="top"/>
    </xf>
    <xf numFmtId="0" fontId="2" fillId="0" borderId="17" xfId="0" applyNumberFormat="1" applyFont="1" applyBorder="1" applyAlignment="1">
      <alignment vertical="top"/>
    </xf>
    <xf numFmtId="0" fontId="2" fillId="0" borderId="17" xfId="0" applyNumberFormat="1" applyFont="1" applyBorder="1" applyAlignment="1">
      <alignment horizontal="left" vertical="top"/>
    </xf>
    <xf numFmtId="0" fontId="2" fillId="0" borderId="17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vertical="top"/>
    </xf>
    <xf numFmtId="0" fontId="11" fillId="33" borderId="10" xfId="0" applyNumberFormat="1" applyFont="1" applyFill="1" applyBorder="1" applyAlignment="1">
      <alignment vertical="center"/>
    </xf>
    <xf numFmtId="0" fontId="15" fillId="0" borderId="0" xfId="62" applyNumberFormat="1" applyFont="1" applyFill="1" applyAlignment="1">
      <alignment vertical="center"/>
      <protection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15" fillId="34" borderId="18" xfId="0" applyNumberFormat="1" applyFont="1" applyFill="1" applyBorder="1" applyAlignment="1">
      <alignment vertical="center"/>
    </xf>
    <xf numFmtId="49" fontId="15" fillId="34" borderId="18" xfId="0" applyNumberFormat="1" applyFont="1" applyFill="1" applyBorder="1" applyAlignment="1">
      <alignment vertical="center"/>
    </xf>
    <xf numFmtId="0" fontId="15" fillId="34" borderId="18" xfId="0" applyNumberFormat="1" applyFont="1" applyFill="1" applyBorder="1" applyAlignment="1">
      <alignment vertical="center" wrapText="1"/>
    </xf>
    <xf numFmtId="3" fontId="15" fillId="34" borderId="18" xfId="0" applyNumberFormat="1" applyFont="1" applyFill="1" applyBorder="1" applyAlignment="1">
      <alignment horizontal="right" vertical="center" wrapText="1"/>
    </xf>
    <xf numFmtId="3" fontId="15" fillId="34" borderId="18" xfId="49" applyNumberFormat="1" applyFont="1" applyFill="1" applyBorder="1" applyAlignment="1">
      <alignment horizontal="right" vertical="center"/>
    </xf>
    <xf numFmtId="191" fontId="15" fillId="34" borderId="18" xfId="49" applyNumberFormat="1" applyFont="1" applyFill="1" applyBorder="1" applyAlignment="1">
      <alignment horizontal="right" vertical="center"/>
    </xf>
    <xf numFmtId="191" fontId="15" fillId="34" borderId="18" xfId="49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vertical="center"/>
    </xf>
    <xf numFmtId="49" fontId="15" fillId="0" borderId="18" xfId="0" applyNumberFormat="1" applyFont="1" applyFill="1" applyBorder="1" applyAlignment="1">
      <alignment vertical="center"/>
    </xf>
    <xf numFmtId="3" fontId="15" fillId="0" borderId="18" xfId="0" applyNumberFormat="1" applyFont="1" applyFill="1" applyBorder="1" applyAlignment="1">
      <alignment vertical="center"/>
    </xf>
    <xf numFmtId="3" fontId="15" fillId="0" borderId="18" xfId="49" applyNumberFormat="1" applyFont="1" applyFill="1" applyBorder="1" applyAlignment="1">
      <alignment horizontal="right" vertical="center" wrapText="1"/>
    </xf>
    <xf numFmtId="3" fontId="15" fillId="0" borderId="18" xfId="49" applyNumberFormat="1" applyFont="1" applyFill="1" applyBorder="1" applyAlignment="1">
      <alignment horizontal="right" vertical="center"/>
    </xf>
    <xf numFmtId="191" fontId="15" fillId="0" borderId="18" xfId="49" applyNumberFormat="1" applyFont="1" applyFill="1" applyBorder="1" applyAlignment="1">
      <alignment horizontal="right" vertical="center"/>
    </xf>
    <xf numFmtId="0" fontId="15" fillId="34" borderId="19" xfId="0" applyNumberFormat="1" applyFont="1" applyFill="1" applyBorder="1" applyAlignment="1">
      <alignment vertical="center"/>
    </xf>
    <xf numFmtId="49" fontId="15" fillId="34" borderId="19" xfId="0" applyNumberFormat="1" applyFont="1" applyFill="1" applyBorder="1" applyAlignment="1">
      <alignment vertical="center"/>
    </xf>
    <xf numFmtId="3" fontId="15" fillId="34" borderId="19" xfId="49" applyNumberFormat="1" applyFont="1" applyFill="1" applyBorder="1" applyAlignment="1">
      <alignment vertical="center"/>
    </xf>
    <xf numFmtId="0" fontId="15" fillId="0" borderId="19" xfId="0" applyNumberFormat="1" applyFont="1" applyFill="1" applyBorder="1" applyAlignment="1">
      <alignment vertical="center"/>
    </xf>
    <xf numFmtId="49" fontId="15" fillId="0" borderId="19" xfId="0" applyNumberFormat="1" applyFont="1" applyFill="1" applyBorder="1" applyAlignment="1">
      <alignment vertical="center"/>
    </xf>
    <xf numFmtId="3" fontId="15" fillId="0" borderId="19" xfId="49" applyNumberFormat="1" applyFont="1" applyFill="1" applyBorder="1" applyAlignment="1">
      <alignment vertical="center"/>
    </xf>
    <xf numFmtId="192" fontId="15" fillId="34" borderId="19" xfId="49" applyNumberFormat="1" applyFont="1" applyFill="1" applyBorder="1" applyAlignment="1">
      <alignment horizontal="center" vertical="center"/>
    </xf>
    <xf numFmtId="192" fontId="15" fillId="0" borderId="19" xfId="49" applyNumberFormat="1" applyFont="1" applyFill="1" applyBorder="1" applyAlignment="1">
      <alignment horizontal="center" vertical="center"/>
    </xf>
    <xf numFmtId="3" fontId="15" fillId="0" borderId="19" xfId="0" applyNumberFormat="1" applyFont="1" applyFill="1" applyBorder="1" applyAlignment="1">
      <alignment vertical="center"/>
    </xf>
    <xf numFmtId="0" fontId="15" fillId="34" borderId="19" xfId="0" applyNumberFormat="1" applyFont="1" applyFill="1" applyBorder="1" applyAlignment="1">
      <alignment vertical="center" wrapText="1"/>
    </xf>
    <xf numFmtId="0" fontId="15" fillId="0" borderId="19" xfId="49" applyNumberFormat="1" applyFont="1" applyFill="1" applyBorder="1" applyAlignment="1">
      <alignment vertical="center"/>
    </xf>
    <xf numFmtId="0" fontId="15" fillId="0" borderId="19" xfId="49" applyNumberFormat="1" applyFont="1" applyFill="1" applyBorder="1" applyAlignment="1">
      <alignment horizontal="center" vertical="center"/>
    </xf>
    <xf numFmtId="0" fontId="10" fillId="33" borderId="20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 quotePrefix="1">
      <alignment vertical="center"/>
      <protection/>
    </xf>
    <xf numFmtId="0" fontId="10" fillId="33" borderId="12" xfId="62" applyNumberFormat="1" applyFont="1" applyFill="1" applyBorder="1" applyAlignment="1" quotePrefix="1">
      <alignment vertical="center" wrapText="1"/>
      <protection/>
    </xf>
    <xf numFmtId="0" fontId="10" fillId="33" borderId="12" xfId="62" applyNumberFormat="1" applyFont="1" applyFill="1" applyBorder="1" applyAlignment="1">
      <alignment vertical="center" wrapText="1"/>
      <protection/>
    </xf>
    <xf numFmtId="0" fontId="10" fillId="33" borderId="20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33" borderId="12" xfId="62" applyNumberFormat="1" applyFont="1" applyFill="1" applyBorder="1" applyAlignment="1">
      <alignment wrapText="1"/>
      <protection/>
    </xf>
    <xf numFmtId="0" fontId="10" fillId="33" borderId="12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 wrapText="1"/>
    </xf>
    <xf numFmtId="0" fontId="10" fillId="33" borderId="12" xfId="62" applyNumberFormat="1" applyFont="1" applyFill="1" applyBorder="1" applyAlignment="1">
      <alignment vertical="center"/>
      <protection/>
    </xf>
    <xf numFmtId="0" fontId="10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 quotePrefix="1">
      <alignment vertical="center" wrapText="1"/>
      <protection/>
    </xf>
    <xf numFmtId="0" fontId="10" fillId="33" borderId="11" xfId="62" applyNumberFormat="1" applyFont="1" applyFill="1" applyBorder="1" applyAlignment="1" quotePrefix="1">
      <alignment vertical="center" wrapText="1"/>
      <protection/>
    </xf>
    <xf numFmtId="0" fontId="11" fillId="33" borderId="20" xfId="62" applyNumberFormat="1" applyFont="1" applyFill="1" applyBorder="1" applyAlignment="1">
      <alignment vertical="top" wrapText="1"/>
      <protection/>
    </xf>
    <xf numFmtId="0" fontId="11" fillId="33" borderId="12" xfId="62" applyNumberFormat="1" applyFont="1" applyFill="1" applyBorder="1" applyAlignment="1" quotePrefix="1">
      <alignment vertical="top" wrapText="1"/>
      <protection/>
    </xf>
    <xf numFmtId="0" fontId="11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vertical="center"/>
      <protection/>
    </xf>
    <xf numFmtId="0" fontId="10" fillId="33" borderId="16" xfId="62" applyNumberFormat="1" applyFont="1" applyFill="1" applyBorder="1" applyAlignment="1">
      <alignment vertical="center" wrapText="1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0" fillId="33" borderId="20" xfId="62" applyNumberFormat="1" applyFont="1" applyFill="1" applyBorder="1" applyAlignment="1">
      <alignment horizontal="left" vertical="center" wrapText="1"/>
      <protection/>
    </xf>
    <xf numFmtId="0" fontId="10" fillId="33" borderId="12" xfId="62" applyNumberFormat="1" applyFont="1" applyFill="1" applyBorder="1" applyAlignment="1">
      <alignment horizontal="left" vertical="center" wrapText="1"/>
      <protection/>
    </xf>
    <xf numFmtId="0" fontId="10" fillId="33" borderId="12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 wrapText="1"/>
    </xf>
    <xf numFmtId="0" fontId="10" fillId="33" borderId="16" xfId="0" applyNumberFormat="1" applyFont="1" applyFill="1" applyBorder="1" applyAlignment="1" quotePrefix="1">
      <alignment vertical="center" wrapText="1"/>
    </xf>
    <xf numFmtId="0" fontId="10" fillId="33" borderId="11" xfId="0" applyNumberFormat="1" applyFont="1" applyFill="1" applyBorder="1" applyAlignment="1" quotePrefix="1">
      <alignment vertical="center" wrapText="1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 quotePrefix="1">
      <alignment vertical="center"/>
    </xf>
    <xf numFmtId="0" fontId="10" fillId="33" borderId="11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7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4" width="10.59765625" style="46" customWidth="1"/>
    <col min="5" max="16" width="10.59765625" style="48" customWidth="1"/>
    <col min="17" max="17" width="10.59765625" style="49" customWidth="1"/>
    <col min="18" max="25" width="10.59765625" style="48" customWidth="1"/>
    <col min="26" max="27" width="15.5" style="49" customWidth="1"/>
    <col min="28" max="29" width="10.59765625" style="48" customWidth="1"/>
    <col min="30" max="30" width="13.69921875" style="48" customWidth="1"/>
    <col min="31" max="31" width="10.59765625" style="48" customWidth="1"/>
    <col min="32" max="16384" width="9" style="32" customWidth="1"/>
  </cols>
  <sheetData>
    <row r="1" spans="1:31" s="3" customFormat="1" ht="17.25">
      <c r="A1" s="34" t="s">
        <v>113</v>
      </c>
      <c r="B1" s="1"/>
      <c r="C1" s="1"/>
      <c r="D1" s="1"/>
      <c r="E1" s="2"/>
      <c r="F1" s="14"/>
      <c r="G1" s="2"/>
      <c r="H1" s="14"/>
      <c r="I1" s="2"/>
      <c r="J1" s="14"/>
      <c r="K1" s="14"/>
      <c r="L1" s="14"/>
      <c r="M1" s="2"/>
      <c r="N1" s="15"/>
      <c r="O1" s="2"/>
      <c r="P1" s="2"/>
      <c r="Q1" s="14"/>
      <c r="R1" s="2"/>
      <c r="S1" s="14"/>
      <c r="T1" s="2"/>
      <c r="U1" s="2"/>
      <c r="V1" s="2"/>
      <c r="W1" s="14"/>
      <c r="X1" s="2"/>
      <c r="Y1" s="2"/>
      <c r="Z1" s="14"/>
      <c r="AA1" s="14"/>
      <c r="AB1" s="2"/>
      <c r="AC1" s="14"/>
      <c r="AD1" s="2"/>
      <c r="AE1" s="14"/>
    </row>
    <row r="2" spans="1:31" s="4" customFormat="1" ht="25.5" customHeight="1">
      <c r="A2" s="79" t="s">
        <v>0</v>
      </c>
      <c r="B2" s="79" t="s">
        <v>1</v>
      </c>
      <c r="C2" s="79" t="s">
        <v>2</v>
      </c>
      <c r="D2" s="79" t="s">
        <v>109</v>
      </c>
      <c r="E2" s="22" t="s">
        <v>3</v>
      </c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88" t="s">
        <v>4</v>
      </c>
      <c r="R2" s="90" t="s">
        <v>112</v>
      </c>
      <c r="S2" s="93"/>
      <c r="T2" s="93"/>
      <c r="U2" s="93"/>
      <c r="V2" s="93"/>
      <c r="W2" s="93"/>
      <c r="X2" s="93"/>
      <c r="Y2" s="94"/>
      <c r="Z2" s="88" t="s">
        <v>98</v>
      </c>
      <c r="AA2" s="88" t="s">
        <v>99</v>
      </c>
      <c r="AB2" s="90" t="s">
        <v>5</v>
      </c>
      <c r="AC2" s="91"/>
      <c r="AD2" s="91"/>
      <c r="AE2" s="92"/>
    </row>
    <row r="3" spans="1:31" s="4" customFormat="1" ht="25.5" customHeight="1">
      <c r="A3" s="82"/>
      <c r="B3" s="82"/>
      <c r="C3" s="83"/>
      <c r="D3" s="80"/>
      <c r="E3" s="75" t="s">
        <v>7</v>
      </c>
      <c r="F3" s="75" t="s">
        <v>106</v>
      </c>
      <c r="G3" s="85" t="s">
        <v>8</v>
      </c>
      <c r="H3" s="86"/>
      <c r="I3" s="86"/>
      <c r="J3" s="86"/>
      <c r="K3" s="86"/>
      <c r="L3" s="86"/>
      <c r="M3" s="86"/>
      <c r="N3" s="87"/>
      <c r="O3" s="75" t="s">
        <v>9</v>
      </c>
      <c r="P3" s="84" t="s">
        <v>10</v>
      </c>
      <c r="Q3" s="89"/>
      <c r="R3" s="75" t="s">
        <v>11</v>
      </c>
      <c r="S3" s="75" t="s">
        <v>12</v>
      </c>
      <c r="T3" s="75" t="s">
        <v>13</v>
      </c>
      <c r="U3" s="75" t="s">
        <v>14</v>
      </c>
      <c r="V3" s="75" t="s">
        <v>15</v>
      </c>
      <c r="W3" s="75" t="s">
        <v>16</v>
      </c>
      <c r="X3" s="75" t="s">
        <v>103</v>
      </c>
      <c r="Y3" s="84" t="s">
        <v>10</v>
      </c>
      <c r="Z3" s="89"/>
      <c r="AA3" s="89"/>
      <c r="AB3" s="75" t="s">
        <v>101</v>
      </c>
      <c r="AC3" s="75" t="s">
        <v>18</v>
      </c>
      <c r="AD3" s="75" t="s">
        <v>19</v>
      </c>
      <c r="AE3" s="84" t="s">
        <v>10</v>
      </c>
    </row>
    <row r="4" spans="1:31" s="4" customFormat="1" ht="36" customHeight="1">
      <c r="A4" s="82"/>
      <c r="B4" s="82"/>
      <c r="C4" s="83"/>
      <c r="D4" s="80"/>
      <c r="E4" s="81"/>
      <c r="F4" s="81"/>
      <c r="G4" s="84" t="s">
        <v>10</v>
      </c>
      <c r="H4" s="75" t="s">
        <v>12</v>
      </c>
      <c r="I4" s="75" t="s">
        <v>105</v>
      </c>
      <c r="J4" s="75" t="s">
        <v>13</v>
      </c>
      <c r="K4" s="75" t="s">
        <v>14</v>
      </c>
      <c r="L4" s="75" t="s">
        <v>15</v>
      </c>
      <c r="M4" s="75" t="s">
        <v>20</v>
      </c>
      <c r="N4" s="75" t="s">
        <v>104</v>
      </c>
      <c r="O4" s="76"/>
      <c r="P4" s="84"/>
      <c r="Q4" s="89"/>
      <c r="R4" s="78"/>
      <c r="S4" s="78"/>
      <c r="T4" s="78"/>
      <c r="U4" s="78"/>
      <c r="V4" s="78"/>
      <c r="W4" s="78"/>
      <c r="X4" s="78"/>
      <c r="Y4" s="84"/>
      <c r="Z4" s="89"/>
      <c r="AA4" s="89"/>
      <c r="AB4" s="81"/>
      <c r="AC4" s="81"/>
      <c r="AD4" s="81"/>
      <c r="AE4" s="84"/>
    </row>
    <row r="5" spans="1:31" s="5" customFormat="1" ht="69" customHeight="1">
      <c r="A5" s="82"/>
      <c r="B5" s="82"/>
      <c r="C5" s="83"/>
      <c r="D5" s="80"/>
      <c r="E5" s="12"/>
      <c r="F5" s="12"/>
      <c r="G5" s="84"/>
      <c r="H5" s="77"/>
      <c r="I5" s="78"/>
      <c r="J5" s="78"/>
      <c r="K5" s="78"/>
      <c r="L5" s="78"/>
      <c r="M5" s="78"/>
      <c r="N5" s="77"/>
      <c r="O5" s="11"/>
      <c r="P5" s="11"/>
      <c r="Q5" s="89"/>
      <c r="R5" s="78"/>
      <c r="S5" s="78"/>
      <c r="T5" s="78"/>
      <c r="U5" s="78"/>
      <c r="V5" s="78"/>
      <c r="W5" s="78"/>
      <c r="X5" s="78"/>
      <c r="Y5" s="11"/>
      <c r="Z5" s="89"/>
      <c r="AA5" s="89"/>
      <c r="AB5" s="12"/>
      <c r="AC5" s="12"/>
      <c r="AD5" s="12"/>
      <c r="AE5" s="11"/>
    </row>
    <row r="6" spans="1:31" s="6" customFormat="1" ht="13.5">
      <c r="A6" s="82"/>
      <c r="B6" s="82"/>
      <c r="C6" s="83"/>
      <c r="D6" s="13" t="s">
        <v>110</v>
      </c>
      <c r="E6" s="13" t="s">
        <v>22</v>
      </c>
      <c r="F6" s="13" t="s">
        <v>22</v>
      </c>
      <c r="G6" s="13" t="s">
        <v>22</v>
      </c>
      <c r="H6" s="13" t="s">
        <v>22</v>
      </c>
      <c r="I6" s="13" t="s">
        <v>22</v>
      </c>
      <c r="J6" s="13" t="s">
        <v>22</v>
      </c>
      <c r="K6" s="13" t="s">
        <v>22</v>
      </c>
      <c r="L6" s="13" t="s">
        <v>22</v>
      </c>
      <c r="M6" s="13" t="s">
        <v>22</v>
      </c>
      <c r="N6" s="13" t="s">
        <v>22</v>
      </c>
      <c r="O6" s="13" t="s">
        <v>22</v>
      </c>
      <c r="P6" s="13" t="s">
        <v>22</v>
      </c>
      <c r="Q6" s="13" t="s">
        <v>23</v>
      </c>
      <c r="R6" s="13" t="s">
        <v>22</v>
      </c>
      <c r="S6" s="13" t="s">
        <v>22</v>
      </c>
      <c r="T6" s="13" t="s">
        <v>22</v>
      </c>
      <c r="U6" s="13" t="s">
        <v>22</v>
      </c>
      <c r="V6" s="13" t="s">
        <v>22</v>
      </c>
      <c r="W6" s="13" t="s">
        <v>22</v>
      </c>
      <c r="X6" s="13" t="s">
        <v>22</v>
      </c>
      <c r="Y6" s="13" t="s">
        <v>22</v>
      </c>
      <c r="Z6" s="13" t="s">
        <v>23</v>
      </c>
      <c r="AA6" s="13" t="s">
        <v>23</v>
      </c>
      <c r="AB6" s="13" t="s">
        <v>22</v>
      </c>
      <c r="AC6" s="13" t="s">
        <v>22</v>
      </c>
      <c r="AD6" s="13" t="s">
        <v>22</v>
      </c>
      <c r="AE6" s="13" t="s">
        <v>22</v>
      </c>
    </row>
    <row r="7" spans="1:31" s="43" customFormat="1" ht="12" customHeight="1">
      <c r="A7" s="50" t="s">
        <v>120</v>
      </c>
      <c r="B7" s="51" t="s">
        <v>121</v>
      </c>
      <c r="C7" s="52" t="s">
        <v>118</v>
      </c>
      <c r="D7" s="53">
        <f aca="true" t="shared" si="0" ref="D7:P7">SUM(D8:D8)</f>
        <v>89</v>
      </c>
      <c r="E7" s="54">
        <f t="shared" si="0"/>
        <v>0</v>
      </c>
      <c r="F7" s="54">
        <f t="shared" si="0"/>
        <v>35</v>
      </c>
      <c r="G7" s="54">
        <f t="shared" si="0"/>
        <v>0</v>
      </c>
      <c r="H7" s="54">
        <f t="shared" si="0"/>
        <v>0</v>
      </c>
      <c r="I7" s="54">
        <f t="shared" si="0"/>
        <v>0</v>
      </c>
      <c r="J7" s="54">
        <f t="shared" si="0"/>
        <v>0</v>
      </c>
      <c r="K7" s="54">
        <f t="shared" si="0"/>
        <v>0</v>
      </c>
      <c r="L7" s="54">
        <f t="shared" si="0"/>
        <v>0</v>
      </c>
      <c r="M7" s="54">
        <f t="shared" si="0"/>
        <v>0</v>
      </c>
      <c r="N7" s="54">
        <f t="shared" si="0"/>
        <v>0</v>
      </c>
      <c r="O7" s="54">
        <f t="shared" si="0"/>
        <v>54</v>
      </c>
      <c r="P7" s="54">
        <f t="shared" si="0"/>
        <v>89</v>
      </c>
      <c r="Q7" s="55">
        <f>IF(P7&lt;&gt;0,(O7+E7+G7)/P7*100,"-")</f>
        <v>60.67415730337079</v>
      </c>
      <c r="R7" s="54">
        <f aca="true" t="shared" si="1" ref="R7:Y7">SUM(R8:R8)</f>
        <v>0</v>
      </c>
      <c r="S7" s="54">
        <f t="shared" si="1"/>
        <v>0</v>
      </c>
      <c r="T7" s="54">
        <f t="shared" si="1"/>
        <v>0</v>
      </c>
      <c r="U7" s="54">
        <f t="shared" si="1"/>
        <v>0</v>
      </c>
      <c r="V7" s="54">
        <f t="shared" si="1"/>
        <v>0</v>
      </c>
      <c r="W7" s="54">
        <f t="shared" si="1"/>
        <v>0</v>
      </c>
      <c r="X7" s="54">
        <f t="shared" si="1"/>
        <v>0</v>
      </c>
      <c r="Y7" s="54">
        <f t="shared" si="1"/>
        <v>0</v>
      </c>
      <c r="Z7" s="56" t="s">
        <v>119</v>
      </c>
      <c r="AA7" s="56" t="s">
        <v>119</v>
      </c>
      <c r="AB7" s="54">
        <f>SUM(AB8:AB8)</f>
        <v>35</v>
      </c>
      <c r="AC7" s="54">
        <f>SUM(AC8:AC8)</f>
        <v>0</v>
      </c>
      <c r="AD7" s="54">
        <f>SUM(AD8:AD8)</f>
        <v>0</v>
      </c>
      <c r="AE7" s="54">
        <f>SUM(AE8:AE8)</f>
        <v>35</v>
      </c>
    </row>
    <row r="8" spans="1:31" s="44" customFormat="1" ht="12" customHeight="1">
      <c r="A8" s="57" t="s">
        <v>120</v>
      </c>
      <c r="B8" s="58" t="s">
        <v>122</v>
      </c>
      <c r="C8" s="57" t="s">
        <v>123</v>
      </c>
      <c r="D8" s="59">
        <f>'ごみ搬入量内訳(総括)'!D8</f>
        <v>89</v>
      </c>
      <c r="E8" s="60">
        <f>'ごみ処理量内訳'!E8</f>
        <v>0</v>
      </c>
      <c r="F8" s="60">
        <f>'ごみ処理量内訳'!O8</f>
        <v>35</v>
      </c>
      <c r="G8" s="60">
        <f>SUM(H8:N8)</f>
        <v>0</v>
      </c>
      <c r="H8" s="60">
        <f>'ごみ処理量内訳'!G8</f>
        <v>0</v>
      </c>
      <c r="I8" s="60">
        <f>'ごみ処理量内訳'!L8+'ごみ処理量内訳'!M8</f>
        <v>0</v>
      </c>
      <c r="J8" s="60">
        <f>'ごみ処理量内訳'!H8</f>
        <v>0</v>
      </c>
      <c r="K8" s="60">
        <f>'ごみ処理量内訳'!I8</f>
        <v>0</v>
      </c>
      <c r="L8" s="60">
        <f>'ごみ処理量内訳'!J8</f>
        <v>0</v>
      </c>
      <c r="M8" s="60">
        <f>'ごみ処理量内訳'!K8</f>
        <v>0</v>
      </c>
      <c r="N8" s="60">
        <f>'ごみ処理量内訳'!N8</f>
        <v>0</v>
      </c>
      <c r="O8" s="60">
        <f>'資源化量内訳'!AG8</f>
        <v>54</v>
      </c>
      <c r="P8" s="61">
        <f>SUM(E8,F8,G8,O8)</f>
        <v>89</v>
      </c>
      <c r="Q8" s="62">
        <f>IF(P8&lt;&gt;0,(O8+E8+G8)/P8*100,"-")</f>
        <v>60.67415730337079</v>
      </c>
      <c r="R8" s="60">
        <f>'施設資源化量内訳(焼却)'!D8</f>
        <v>0</v>
      </c>
      <c r="S8" s="60">
        <f>'施設資源化量内訳(粗大)'!D8</f>
        <v>0</v>
      </c>
      <c r="T8" s="60">
        <f>'施設資源化量内訳(堆肥化)'!D8</f>
        <v>0</v>
      </c>
      <c r="U8" s="60">
        <f>'施設資源化量内訳(飼料化)'!D8</f>
        <v>0</v>
      </c>
      <c r="V8" s="60">
        <f>'施設資源化量内訳(メタン化)'!D8</f>
        <v>0</v>
      </c>
      <c r="W8" s="60">
        <f>'施設資源化量内訳(燃料化)'!D8</f>
        <v>0</v>
      </c>
      <c r="X8" s="60">
        <f>'施設資源化量内訳(資源化等)'!D8+'ごみ搬入量内訳(セメント)'!D8</f>
        <v>0</v>
      </c>
      <c r="Y8" s="61">
        <f>SUM(R8:X8)</f>
        <v>0</v>
      </c>
      <c r="Z8" s="62"/>
      <c r="AA8" s="62"/>
      <c r="AB8" s="61">
        <f>'ごみ処理量内訳'!O8</f>
        <v>35</v>
      </c>
      <c r="AC8" s="61">
        <f>'ごみ処理量内訳'!AO8</f>
        <v>0</v>
      </c>
      <c r="AD8" s="61">
        <f>'ごみ処理量内訳'!AP8</f>
        <v>0</v>
      </c>
      <c r="AE8" s="61">
        <f>SUM(AB8:AD8)</f>
        <v>35</v>
      </c>
    </row>
  </sheetData>
  <sheetProtection/>
  <autoFilter ref="A6:AE6"/>
  <mergeCells count="34">
    <mergeCell ref="AE3:AE4"/>
    <mergeCell ref="AA2:AA5"/>
    <mergeCell ref="Y3:Y4"/>
    <mergeCell ref="AD3:AD4"/>
    <mergeCell ref="AB3:AB4"/>
    <mergeCell ref="Z2:Z5"/>
    <mergeCell ref="AB2:AE2"/>
    <mergeCell ref="AC3:AC4"/>
    <mergeCell ref="R2:Y2"/>
    <mergeCell ref="P3:P4"/>
    <mergeCell ref="X3:X5"/>
    <mergeCell ref="W3:W5"/>
    <mergeCell ref="V3:V5"/>
    <mergeCell ref="U3:U5"/>
    <mergeCell ref="T3:T5"/>
    <mergeCell ref="R3:R5"/>
    <mergeCell ref="S3:S5"/>
    <mergeCell ref="Q2:Q5"/>
    <mergeCell ref="A2:A6"/>
    <mergeCell ref="B2:B6"/>
    <mergeCell ref="C2:C6"/>
    <mergeCell ref="L4:L5"/>
    <mergeCell ref="F3:F4"/>
    <mergeCell ref="G4:G5"/>
    <mergeCell ref="G3:N3"/>
    <mergeCell ref="O3:O4"/>
    <mergeCell ref="N4:N5"/>
    <mergeCell ref="J4:J5"/>
    <mergeCell ref="H4:H5"/>
    <mergeCell ref="I4:I5"/>
    <mergeCell ref="D2:D5"/>
    <mergeCell ref="E3:E4"/>
    <mergeCell ref="M4:M5"/>
    <mergeCell ref="K4:K5"/>
  </mergeCells>
  <conditionalFormatting sqref="A7:AE8">
    <cfRule type="expression" priority="358" dxfId="78" stopIfTrue="1">
      <formula>$A7&lt;&gt;""</formula>
    </cfRule>
  </conditionalFormatting>
  <conditionalFormatting sqref="D8">
    <cfRule type="expression" priority="357" dxfId="78" stopIfTrue="1">
      <formula>$A8&lt;&gt;""</formula>
    </cfRule>
  </conditionalFormatting>
  <conditionalFormatting sqref="D7">
    <cfRule type="expression" priority="356" dxfId="78" stopIfTrue="1">
      <formula>$A7&lt;&gt;""</formula>
    </cfRule>
  </conditionalFormatting>
  <conditionalFormatting sqref="A8:AE8">
    <cfRule type="expression" priority="4" dxfId="78" stopIfTrue="1">
      <formula>$A8&lt;&gt;""</formula>
    </cfRule>
  </conditionalFormatting>
  <conditionalFormatting sqref="D8">
    <cfRule type="expression" priority="3" dxfId="78" stopIfTrue="1">
      <formula>$A8&lt;&gt;""</formula>
    </cfRule>
  </conditionalFormatting>
  <conditionalFormatting sqref="A7:AE7">
    <cfRule type="expression" priority="2" dxfId="78" stopIfTrue="1">
      <formula>$A7&lt;&gt;""</formula>
    </cfRule>
  </conditionalFormatting>
  <conditionalFormatting sqref="D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ゴシック,標準"&amp;14【災害】ごみ処理の概要（平成25年度実績）&amp;R&amp;A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72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73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98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98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98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98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74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35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4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31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35</v>
      </c>
      <c r="E8" s="68">
        <v>0</v>
      </c>
      <c r="F8" s="68">
        <v>0</v>
      </c>
      <c r="G8" s="68">
        <v>0</v>
      </c>
      <c r="H8" s="68">
        <v>4</v>
      </c>
      <c r="I8" s="68">
        <v>0</v>
      </c>
      <c r="J8" s="68">
        <v>0</v>
      </c>
      <c r="K8" s="68">
        <v>0</v>
      </c>
      <c r="L8" s="68">
        <v>31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108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>SUM(D8:D8)</f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69">
        <v>0</v>
      </c>
      <c r="U7" s="69">
        <v>0</v>
      </c>
      <c r="V7" s="69">
        <v>0</v>
      </c>
      <c r="W7" s="69">
        <v>0</v>
      </c>
      <c r="X7" s="69">
        <v>0</v>
      </c>
      <c r="Y7" s="69">
        <v>0</v>
      </c>
      <c r="Z7" s="69">
        <v>0</v>
      </c>
      <c r="AA7" s="69">
        <v>0</v>
      </c>
      <c r="AB7" s="69">
        <v>0</v>
      </c>
      <c r="AC7" s="69">
        <v>0</v>
      </c>
      <c r="AD7" s="69">
        <v>0</v>
      </c>
      <c r="AE7" s="69">
        <v>0</v>
      </c>
      <c r="AF7" s="65">
        <f>SUM(AF8:AF8)</f>
        <v>0</v>
      </c>
      <c r="AG7" s="69">
        <v>0</v>
      </c>
      <c r="AH7" s="65">
        <f>SUM(AH8:AH8)</f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70">
        <f>E7</f>
        <v>0</v>
      </c>
      <c r="F8" s="70">
        <f aca="true" t="shared" si="0" ref="F8:AE8">F7</f>
        <v>0</v>
      </c>
      <c r="G8" s="70">
        <f t="shared" si="0"/>
        <v>0</v>
      </c>
      <c r="H8" s="70">
        <f t="shared" si="0"/>
        <v>0</v>
      </c>
      <c r="I8" s="70">
        <f t="shared" si="0"/>
        <v>0</v>
      </c>
      <c r="J8" s="70">
        <f t="shared" si="0"/>
        <v>0</v>
      </c>
      <c r="K8" s="70">
        <f t="shared" si="0"/>
        <v>0</v>
      </c>
      <c r="L8" s="70">
        <f t="shared" si="0"/>
        <v>0</v>
      </c>
      <c r="M8" s="70">
        <f t="shared" si="0"/>
        <v>0</v>
      </c>
      <c r="N8" s="70">
        <f t="shared" si="0"/>
        <v>0</v>
      </c>
      <c r="O8" s="70">
        <f t="shared" si="0"/>
        <v>0</v>
      </c>
      <c r="P8" s="70">
        <f t="shared" si="0"/>
        <v>0</v>
      </c>
      <c r="Q8" s="70">
        <f t="shared" si="0"/>
        <v>0</v>
      </c>
      <c r="R8" s="70">
        <f t="shared" si="0"/>
        <v>0</v>
      </c>
      <c r="S8" s="70">
        <f t="shared" si="0"/>
        <v>0</v>
      </c>
      <c r="T8" s="70">
        <f t="shared" si="0"/>
        <v>0</v>
      </c>
      <c r="U8" s="70">
        <f t="shared" si="0"/>
        <v>0</v>
      </c>
      <c r="V8" s="70">
        <f t="shared" si="0"/>
        <v>0</v>
      </c>
      <c r="W8" s="70">
        <f t="shared" si="0"/>
        <v>0</v>
      </c>
      <c r="X8" s="70">
        <f t="shared" si="0"/>
        <v>0</v>
      </c>
      <c r="Y8" s="70">
        <f t="shared" si="0"/>
        <v>0</v>
      </c>
      <c r="Z8" s="70">
        <f t="shared" si="0"/>
        <v>0</v>
      </c>
      <c r="AA8" s="70">
        <f t="shared" si="0"/>
        <v>0</v>
      </c>
      <c r="AB8" s="70">
        <f t="shared" si="0"/>
        <v>0</v>
      </c>
      <c r="AC8" s="70">
        <f t="shared" si="0"/>
        <v>0</v>
      </c>
      <c r="AD8" s="70">
        <f t="shared" si="0"/>
        <v>0</v>
      </c>
      <c r="AE8" s="70">
        <f t="shared" si="0"/>
        <v>0</v>
      </c>
      <c r="AF8" s="68">
        <v>0</v>
      </c>
      <c r="AG8" s="70">
        <f>AG7</f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L8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90" width="9.8984375" style="32" customWidth="1"/>
    <col min="91" max="16384" width="9" style="32" customWidth="1"/>
  </cols>
  <sheetData>
    <row r="1" spans="1:28" s="3" customFormat="1" ht="17.25">
      <c r="A1" s="38" t="s">
        <v>115</v>
      </c>
      <c r="B1" s="38"/>
      <c r="C1" s="39"/>
      <c r="D1" s="40"/>
      <c r="E1" s="38"/>
      <c r="F1" s="38"/>
      <c r="AB1" s="30"/>
    </row>
    <row r="2" spans="1:90" s="3" customFormat="1" ht="25.5" customHeight="1">
      <c r="A2" s="79" t="s">
        <v>80</v>
      </c>
      <c r="B2" s="79" t="s">
        <v>81</v>
      </c>
      <c r="C2" s="79" t="s">
        <v>82</v>
      </c>
      <c r="D2" s="31" t="s">
        <v>83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1" t="s">
        <v>84</v>
      </c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8"/>
      <c r="BJ2" s="31" t="s">
        <v>85</v>
      </c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8"/>
    </row>
    <row r="3" spans="1:90" s="3" customFormat="1" ht="25.5" customHeight="1">
      <c r="A3" s="82"/>
      <c r="B3" s="82"/>
      <c r="C3" s="83"/>
      <c r="D3" s="97" t="s">
        <v>86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87</v>
      </c>
      <c r="AG3" s="97" t="s">
        <v>86</v>
      </c>
      <c r="AH3" s="95" t="s">
        <v>42</v>
      </c>
      <c r="AI3" s="95" t="s">
        <v>43</v>
      </c>
      <c r="AJ3" s="95" t="s">
        <v>44</v>
      </c>
      <c r="AK3" s="95" t="s">
        <v>45</v>
      </c>
      <c r="AL3" s="95" t="s">
        <v>46</v>
      </c>
      <c r="AM3" s="95" t="s">
        <v>47</v>
      </c>
      <c r="AN3" s="95" t="s">
        <v>48</v>
      </c>
      <c r="AO3" s="95" t="s">
        <v>26</v>
      </c>
      <c r="AP3" s="95" t="s">
        <v>27</v>
      </c>
      <c r="AQ3" s="95" t="s">
        <v>28</v>
      </c>
      <c r="AR3" s="95" t="s">
        <v>29</v>
      </c>
      <c r="AS3" s="95" t="s">
        <v>30</v>
      </c>
      <c r="AT3" s="95" t="s">
        <v>49</v>
      </c>
      <c r="AU3" s="95" t="s">
        <v>50</v>
      </c>
      <c r="AV3" s="95" t="s">
        <v>51</v>
      </c>
      <c r="AW3" s="95" t="s">
        <v>52</v>
      </c>
      <c r="AX3" s="95" t="s">
        <v>53</v>
      </c>
      <c r="AY3" s="95" t="s">
        <v>54</v>
      </c>
      <c r="AZ3" s="95" t="s">
        <v>55</v>
      </c>
      <c r="BA3" s="95" t="s">
        <v>56</v>
      </c>
      <c r="BB3" s="95" t="s">
        <v>57</v>
      </c>
      <c r="BC3" s="95" t="s">
        <v>58</v>
      </c>
      <c r="BD3" s="95" t="s">
        <v>59</v>
      </c>
      <c r="BE3" s="95" t="s">
        <v>60</v>
      </c>
      <c r="BF3" s="95" t="s">
        <v>61</v>
      </c>
      <c r="BG3" s="95" t="s">
        <v>62</v>
      </c>
      <c r="BH3" s="95" t="s">
        <v>63</v>
      </c>
      <c r="BI3" s="95" t="s">
        <v>87</v>
      </c>
      <c r="BJ3" s="97" t="s">
        <v>86</v>
      </c>
      <c r="BK3" s="95" t="s">
        <v>42</v>
      </c>
      <c r="BL3" s="95" t="s">
        <v>43</v>
      </c>
      <c r="BM3" s="95" t="s">
        <v>44</v>
      </c>
      <c r="BN3" s="95" t="s">
        <v>45</v>
      </c>
      <c r="BO3" s="95" t="s">
        <v>46</v>
      </c>
      <c r="BP3" s="95" t="s">
        <v>47</v>
      </c>
      <c r="BQ3" s="95" t="s">
        <v>48</v>
      </c>
      <c r="BR3" s="95" t="s">
        <v>26</v>
      </c>
      <c r="BS3" s="95" t="s">
        <v>27</v>
      </c>
      <c r="BT3" s="95" t="s">
        <v>28</v>
      </c>
      <c r="BU3" s="95" t="s">
        <v>29</v>
      </c>
      <c r="BV3" s="95" t="s">
        <v>30</v>
      </c>
      <c r="BW3" s="95" t="s">
        <v>49</v>
      </c>
      <c r="BX3" s="95" t="s">
        <v>50</v>
      </c>
      <c r="BY3" s="95" t="s">
        <v>51</v>
      </c>
      <c r="BZ3" s="95" t="s">
        <v>52</v>
      </c>
      <c r="CA3" s="95" t="s">
        <v>53</v>
      </c>
      <c r="CB3" s="95" t="s">
        <v>54</v>
      </c>
      <c r="CC3" s="95" t="s">
        <v>55</v>
      </c>
      <c r="CD3" s="95" t="s">
        <v>56</v>
      </c>
      <c r="CE3" s="95" t="s">
        <v>57</v>
      </c>
      <c r="CF3" s="95" t="s">
        <v>58</v>
      </c>
      <c r="CG3" s="95" t="s">
        <v>59</v>
      </c>
      <c r="CH3" s="95" t="s">
        <v>60</v>
      </c>
      <c r="CI3" s="95" t="s">
        <v>61</v>
      </c>
      <c r="CJ3" s="95" t="s">
        <v>62</v>
      </c>
      <c r="CK3" s="95" t="s">
        <v>63</v>
      </c>
      <c r="CL3" s="95" t="s">
        <v>87</v>
      </c>
    </row>
    <row r="4" spans="1:90" s="3" customFormat="1" ht="25.5" customHeight="1">
      <c r="A4" s="82"/>
      <c r="B4" s="82"/>
      <c r="C4" s="83"/>
      <c r="D4" s="97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7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7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</row>
    <row r="5" spans="1:90" s="3" customFormat="1" ht="25.5" customHeight="1">
      <c r="A5" s="82"/>
      <c r="B5" s="82"/>
      <c r="C5" s="83"/>
      <c r="D5" s="97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7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7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</row>
    <row r="6" spans="1:90" s="7" customFormat="1" ht="13.5">
      <c r="A6" s="82"/>
      <c r="B6" s="82"/>
      <c r="C6" s="83"/>
      <c r="D6" s="21" t="s">
        <v>88</v>
      </c>
      <c r="E6" s="21" t="s">
        <v>88</v>
      </c>
      <c r="F6" s="21" t="s">
        <v>88</v>
      </c>
      <c r="G6" s="21" t="s">
        <v>88</v>
      </c>
      <c r="H6" s="21" t="s">
        <v>88</v>
      </c>
      <c r="I6" s="21" t="s">
        <v>88</v>
      </c>
      <c r="J6" s="21" t="s">
        <v>88</v>
      </c>
      <c r="K6" s="21" t="s">
        <v>88</v>
      </c>
      <c r="L6" s="21" t="s">
        <v>88</v>
      </c>
      <c r="M6" s="21" t="s">
        <v>88</v>
      </c>
      <c r="N6" s="21" t="s">
        <v>88</v>
      </c>
      <c r="O6" s="21" t="s">
        <v>88</v>
      </c>
      <c r="P6" s="21" t="s">
        <v>88</v>
      </c>
      <c r="Q6" s="21" t="s">
        <v>88</v>
      </c>
      <c r="R6" s="21" t="s">
        <v>88</v>
      </c>
      <c r="S6" s="21" t="s">
        <v>88</v>
      </c>
      <c r="T6" s="21" t="s">
        <v>88</v>
      </c>
      <c r="U6" s="21" t="s">
        <v>88</v>
      </c>
      <c r="V6" s="21" t="s">
        <v>88</v>
      </c>
      <c r="W6" s="21" t="s">
        <v>88</v>
      </c>
      <c r="X6" s="21" t="s">
        <v>88</v>
      </c>
      <c r="Y6" s="21" t="s">
        <v>88</v>
      </c>
      <c r="Z6" s="21" t="s">
        <v>88</v>
      </c>
      <c r="AA6" s="21" t="s">
        <v>88</v>
      </c>
      <c r="AB6" s="21" t="s">
        <v>88</v>
      </c>
      <c r="AC6" s="21" t="s">
        <v>88</v>
      </c>
      <c r="AD6" s="21" t="s">
        <v>88</v>
      </c>
      <c r="AE6" s="21" t="s">
        <v>88</v>
      </c>
      <c r="AF6" s="21" t="s">
        <v>88</v>
      </c>
      <c r="AG6" s="21" t="s">
        <v>88</v>
      </c>
      <c r="AH6" s="21" t="s">
        <v>88</v>
      </c>
      <c r="AI6" s="21" t="s">
        <v>88</v>
      </c>
      <c r="AJ6" s="21" t="s">
        <v>88</v>
      </c>
      <c r="AK6" s="21" t="s">
        <v>88</v>
      </c>
      <c r="AL6" s="21" t="s">
        <v>88</v>
      </c>
      <c r="AM6" s="21" t="s">
        <v>88</v>
      </c>
      <c r="AN6" s="21" t="s">
        <v>88</v>
      </c>
      <c r="AO6" s="21" t="s">
        <v>88</v>
      </c>
      <c r="AP6" s="21" t="s">
        <v>88</v>
      </c>
      <c r="AQ6" s="21" t="s">
        <v>88</v>
      </c>
      <c r="AR6" s="21" t="s">
        <v>88</v>
      </c>
      <c r="AS6" s="21" t="s">
        <v>88</v>
      </c>
      <c r="AT6" s="21" t="s">
        <v>88</v>
      </c>
      <c r="AU6" s="21" t="s">
        <v>88</v>
      </c>
      <c r="AV6" s="21" t="s">
        <v>88</v>
      </c>
      <c r="AW6" s="21" t="s">
        <v>88</v>
      </c>
      <c r="AX6" s="21" t="s">
        <v>88</v>
      </c>
      <c r="AY6" s="21" t="s">
        <v>88</v>
      </c>
      <c r="AZ6" s="21" t="s">
        <v>88</v>
      </c>
      <c r="BA6" s="21" t="s">
        <v>88</v>
      </c>
      <c r="BB6" s="21" t="s">
        <v>88</v>
      </c>
      <c r="BC6" s="21" t="s">
        <v>88</v>
      </c>
      <c r="BD6" s="21" t="s">
        <v>88</v>
      </c>
      <c r="BE6" s="21" t="s">
        <v>88</v>
      </c>
      <c r="BF6" s="21" t="s">
        <v>88</v>
      </c>
      <c r="BG6" s="21" t="s">
        <v>88</v>
      </c>
      <c r="BH6" s="21" t="s">
        <v>88</v>
      </c>
      <c r="BI6" s="21" t="s">
        <v>88</v>
      </c>
      <c r="BJ6" s="21" t="s">
        <v>88</v>
      </c>
      <c r="BK6" s="21" t="s">
        <v>88</v>
      </c>
      <c r="BL6" s="21" t="s">
        <v>88</v>
      </c>
      <c r="BM6" s="21" t="s">
        <v>88</v>
      </c>
      <c r="BN6" s="21" t="s">
        <v>88</v>
      </c>
      <c r="BO6" s="21" t="s">
        <v>88</v>
      </c>
      <c r="BP6" s="21" t="s">
        <v>88</v>
      </c>
      <c r="BQ6" s="21" t="s">
        <v>88</v>
      </c>
      <c r="BR6" s="21" t="s">
        <v>88</v>
      </c>
      <c r="BS6" s="21" t="s">
        <v>88</v>
      </c>
      <c r="BT6" s="21" t="s">
        <v>88</v>
      </c>
      <c r="BU6" s="21" t="s">
        <v>88</v>
      </c>
      <c r="BV6" s="21" t="s">
        <v>88</v>
      </c>
      <c r="BW6" s="21" t="s">
        <v>88</v>
      </c>
      <c r="BX6" s="21" t="s">
        <v>88</v>
      </c>
      <c r="BY6" s="21" t="s">
        <v>88</v>
      </c>
      <c r="BZ6" s="21" t="s">
        <v>88</v>
      </c>
      <c r="CA6" s="21" t="s">
        <v>88</v>
      </c>
      <c r="CB6" s="21" t="s">
        <v>88</v>
      </c>
      <c r="CC6" s="21" t="s">
        <v>88</v>
      </c>
      <c r="CD6" s="21" t="s">
        <v>88</v>
      </c>
      <c r="CE6" s="21" t="s">
        <v>88</v>
      </c>
      <c r="CF6" s="21" t="s">
        <v>88</v>
      </c>
      <c r="CG6" s="21" t="s">
        <v>88</v>
      </c>
      <c r="CH6" s="21" t="s">
        <v>88</v>
      </c>
      <c r="CI6" s="21" t="s">
        <v>88</v>
      </c>
      <c r="CJ6" s="21" t="s">
        <v>88</v>
      </c>
      <c r="CK6" s="21" t="s">
        <v>88</v>
      </c>
      <c r="CL6" s="21" t="s">
        <v>88</v>
      </c>
    </row>
    <row r="7" spans="1:90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BO7">SUM(D8:D8)</f>
        <v>54</v>
      </c>
      <c r="E7" s="65">
        <f t="shared" si="0"/>
        <v>0</v>
      </c>
      <c r="F7" s="65">
        <f t="shared" si="0"/>
        <v>6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48</v>
      </c>
      <c r="AF7" s="65">
        <f t="shared" si="0"/>
        <v>0</v>
      </c>
      <c r="AG7" s="65">
        <f t="shared" si="0"/>
        <v>54</v>
      </c>
      <c r="AH7" s="65">
        <f t="shared" si="0"/>
        <v>0</v>
      </c>
      <c r="AI7" s="65">
        <f t="shared" si="0"/>
        <v>6</v>
      </c>
      <c r="AJ7" s="65">
        <f t="shared" si="0"/>
        <v>0</v>
      </c>
      <c r="AK7" s="65">
        <f t="shared" si="0"/>
        <v>0</v>
      </c>
      <c r="AL7" s="65">
        <f t="shared" si="0"/>
        <v>0</v>
      </c>
      <c r="AM7" s="65">
        <f t="shared" si="0"/>
        <v>0</v>
      </c>
      <c r="AN7" s="65">
        <f t="shared" si="0"/>
        <v>0</v>
      </c>
      <c r="AO7" s="65">
        <f t="shared" si="0"/>
        <v>0</v>
      </c>
      <c r="AP7" s="65">
        <f t="shared" si="0"/>
        <v>0</v>
      </c>
      <c r="AQ7" s="65">
        <f t="shared" si="0"/>
        <v>0</v>
      </c>
      <c r="AR7" s="65">
        <f t="shared" si="0"/>
        <v>0</v>
      </c>
      <c r="AS7" s="65">
        <f t="shared" si="0"/>
        <v>0</v>
      </c>
      <c r="AT7" s="65">
        <f t="shared" si="0"/>
        <v>0</v>
      </c>
      <c r="AU7" s="65">
        <f t="shared" si="0"/>
        <v>0</v>
      </c>
      <c r="AV7" s="65">
        <f t="shared" si="0"/>
        <v>0</v>
      </c>
      <c r="AW7" s="65">
        <f t="shared" si="0"/>
        <v>0</v>
      </c>
      <c r="AX7" s="65">
        <f t="shared" si="0"/>
        <v>0</v>
      </c>
      <c r="AY7" s="65">
        <f t="shared" si="0"/>
        <v>0</v>
      </c>
      <c r="AZ7" s="65">
        <f t="shared" si="0"/>
        <v>0</v>
      </c>
      <c r="BA7" s="65">
        <f t="shared" si="0"/>
        <v>0</v>
      </c>
      <c r="BB7" s="65">
        <f t="shared" si="0"/>
        <v>0</v>
      </c>
      <c r="BC7" s="65">
        <f t="shared" si="0"/>
        <v>0</v>
      </c>
      <c r="BD7" s="65">
        <f t="shared" si="0"/>
        <v>0</v>
      </c>
      <c r="BE7" s="65">
        <f t="shared" si="0"/>
        <v>0</v>
      </c>
      <c r="BF7" s="65">
        <f t="shared" si="0"/>
        <v>0</v>
      </c>
      <c r="BG7" s="65">
        <f t="shared" si="0"/>
        <v>0</v>
      </c>
      <c r="BH7" s="65">
        <f t="shared" si="0"/>
        <v>48</v>
      </c>
      <c r="BI7" s="65">
        <f t="shared" si="0"/>
        <v>0</v>
      </c>
      <c r="BJ7" s="65">
        <f t="shared" si="0"/>
        <v>0</v>
      </c>
      <c r="BK7" s="65">
        <f t="shared" si="0"/>
        <v>0</v>
      </c>
      <c r="BL7" s="65">
        <f t="shared" si="0"/>
        <v>0</v>
      </c>
      <c r="BM7" s="65">
        <f t="shared" si="0"/>
        <v>0</v>
      </c>
      <c r="BN7" s="65">
        <f t="shared" si="0"/>
        <v>0</v>
      </c>
      <c r="BO7" s="65">
        <f t="shared" si="0"/>
        <v>0</v>
      </c>
      <c r="BP7" s="65">
        <f aca="true" t="shared" si="1" ref="BP7:CL7">SUM(BP8:BP8)</f>
        <v>0</v>
      </c>
      <c r="BQ7" s="65">
        <f t="shared" si="1"/>
        <v>0</v>
      </c>
      <c r="BR7" s="65">
        <f t="shared" si="1"/>
        <v>0</v>
      </c>
      <c r="BS7" s="65">
        <f t="shared" si="1"/>
        <v>0</v>
      </c>
      <c r="BT7" s="65">
        <f t="shared" si="1"/>
        <v>0</v>
      </c>
      <c r="BU7" s="65">
        <f t="shared" si="1"/>
        <v>0</v>
      </c>
      <c r="BV7" s="65">
        <f t="shared" si="1"/>
        <v>0</v>
      </c>
      <c r="BW7" s="65">
        <f t="shared" si="1"/>
        <v>0</v>
      </c>
      <c r="BX7" s="65">
        <f t="shared" si="1"/>
        <v>0</v>
      </c>
      <c r="BY7" s="65">
        <f t="shared" si="1"/>
        <v>0</v>
      </c>
      <c r="BZ7" s="65">
        <f t="shared" si="1"/>
        <v>0</v>
      </c>
      <c r="CA7" s="65">
        <f t="shared" si="1"/>
        <v>0</v>
      </c>
      <c r="CB7" s="65">
        <f t="shared" si="1"/>
        <v>0</v>
      </c>
      <c r="CC7" s="65">
        <f t="shared" si="1"/>
        <v>0</v>
      </c>
      <c r="CD7" s="65">
        <f t="shared" si="1"/>
        <v>0</v>
      </c>
      <c r="CE7" s="65">
        <f t="shared" si="1"/>
        <v>0</v>
      </c>
      <c r="CF7" s="65">
        <f t="shared" si="1"/>
        <v>0</v>
      </c>
      <c r="CG7" s="65">
        <f t="shared" si="1"/>
        <v>0</v>
      </c>
      <c r="CH7" s="65">
        <f t="shared" si="1"/>
        <v>0</v>
      </c>
      <c r="CI7" s="65">
        <f t="shared" si="1"/>
        <v>0</v>
      </c>
      <c r="CJ7" s="65">
        <f t="shared" si="1"/>
        <v>0</v>
      </c>
      <c r="CK7" s="65">
        <f t="shared" si="1"/>
        <v>0</v>
      </c>
      <c r="CL7" s="65">
        <f t="shared" si="1"/>
        <v>0</v>
      </c>
    </row>
    <row r="8" spans="1:90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54</v>
      </c>
      <c r="E8" s="68">
        <f aca="true" t="shared" si="2" ref="E8:AF8">AH8+BK8</f>
        <v>0</v>
      </c>
      <c r="F8" s="68">
        <f t="shared" si="2"/>
        <v>6</v>
      </c>
      <c r="G8" s="68">
        <f t="shared" si="2"/>
        <v>0</v>
      </c>
      <c r="H8" s="68">
        <f t="shared" si="2"/>
        <v>0</v>
      </c>
      <c r="I8" s="68">
        <f t="shared" si="2"/>
        <v>0</v>
      </c>
      <c r="J8" s="68">
        <f t="shared" si="2"/>
        <v>0</v>
      </c>
      <c r="K8" s="68">
        <f t="shared" si="2"/>
        <v>0</v>
      </c>
      <c r="L8" s="68">
        <f t="shared" si="2"/>
        <v>0</v>
      </c>
      <c r="M8" s="68">
        <f t="shared" si="2"/>
        <v>0</v>
      </c>
      <c r="N8" s="68">
        <f t="shared" si="2"/>
        <v>0</v>
      </c>
      <c r="O8" s="68">
        <f t="shared" si="2"/>
        <v>0</v>
      </c>
      <c r="P8" s="68">
        <f t="shared" si="2"/>
        <v>0</v>
      </c>
      <c r="Q8" s="68">
        <f t="shared" si="2"/>
        <v>0</v>
      </c>
      <c r="R8" s="68">
        <f t="shared" si="2"/>
        <v>0</v>
      </c>
      <c r="S8" s="68">
        <f t="shared" si="2"/>
        <v>0</v>
      </c>
      <c r="T8" s="68">
        <f t="shared" si="2"/>
        <v>0</v>
      </c>
      <c r="U8" s="68">
        <f t="shared" si="2"/>
        <v>0</v>
      </c>
      <c r="V8" s="68">
        <f t="shared" si="2"/>
        <v>0</v>
      </c>
      <c r="W8" s="68">
        <f t="shared" si="2"/>
        <v>0</v>
      </c>
      <c r="X8" s="68">
        <f t="shared" si="2"/>
        <v>0</v>
      </c>
      <c r="Y8" s="68">
        <f t="shared" si="2"/>
        <v>0</v>
      </c>
      <c r="Z8" s="68">
        <f t="shared" si="2"/>
        <v>0</v>
      </c>
      <c r="AA8" s="68">
        <f t="shared" si="2"/>
        <v>0</v>
      </c>
      <c r="AB8" s="68">
        <f t="shared" si="2"/>
        <v>0</v>
      </c>
      <c r="AC8" s="68">
        <f t="shared" si="2"/>
        <v>0</v>
      </c>
      <c r="AD8" s="68">
        <f t="shared" si="2"/>
        <v>0</v>
      </c>
      <c r="AE8" s="68">
        <f t="shared" si="2"/>
        <v>48</v>
      </c>
      <c r="AF8" s="68">
        <f t="shared" si="2"/>
        <v>0</v>
      </c>
      <c r="AG8" s="68">
        <f>SUM(AH8:BI8)</f>
        <v>54</v>
      </c>
      <c r="AH8" s="68">
        <v>0</v>
      </c>
      <c r="AI8" s="68">
        <v>6</v>
      </c>
      <c r="AJ8" s="68">
        <v>0</v>
      </c>
      <c r="AK8" s="68">
        <v>0</v>
      </c>
      <c r="AL8" s="68">
        <v>0</v>
      </c>
      <c r="AM8" s="68">
        <v>0</v>
      </c>
      <c r="AN8" s="68">
        <v>0</v>
      </c>
      <c r="AO8" s="68">
        <v>0</v>
      </c>
      <c r="AP8" s="68">
        <v>0</v>
      </c>
      <c r="AQ8" s="68">
        <v>0</v>
      </c>
      <c r="AR8" s="68">
        <v>0</v>
      </c>
      <c r="AS8" s="68">
        <v>0</v>
      </c>
      <c r="AT8" s="68">
        <v>0</v>
      </c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48</v>
      </c>
      <c r="BI8" s="68">
        <v>0</v>
      </c>
      <c r="BJ8" s="66">
        <f>SUM(BK8:CL8)</f>
        <v>0</v>
      </c>
      <c r="BK8" s="71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0</v>
      </c>
      <c r="BL8" s="71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0</v>
      </c>
      <c r="BM8" s="71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0</v>
      </c>
      <c r="BN8" s="71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0</v>
      </c>
      <c r="BO8" s="71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71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71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71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0</v>
      </c>
      <c r="BS8" s="71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0</v>
      </c>
      <c r="BT8" s="71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71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71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0</v>
      </c>
      <c r="BW8" s="71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0</v>
      </c>
      <c r="BX8" s="71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71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71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71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71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71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71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71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71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71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71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71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71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71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0</v>
      </c>
      <c r="CL8" s="71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</sheetData>
  <sheetProtection/>
  <autoFilter ref="A6:CL6"/>
  <mergeCells count="90">
    <mergeCell ref="G3:G5"/>
    <mergeCell ref="H3:H5"/>
    <mergeCell ref="E3:E5"/>
    <mergeCell ref="F3:F5"/>
    <mergeCell ref="A2:A6"/>
    <mergeCell ref="B2:B6"/>
    <mergeCell ref="C2:C6"/>
    <mergeCell ref="D3:D5"/>
    <mergeCell ref="I3:I5"/>
    <mergeCell ref="J3:J5"/>
    <mergeCell ref="K3:K5"/>
    <mergeCell ref="L3:L5"/>
    <mergeCell ref="M3:M5"/>
    <mergeCell ref="N3:N5"/>
    <mergeCell ref="Q3:Q5"/>
    <mergeCell ref="R3:R5"/>
    <mergeCell ref="O3:O5"/>
    <mergeCell ref="P3:P5"/>
    <mergeCell ref="S3:S5"/>
    <mergeCell ref="T3:T5"/>
    <mergeCell ref="W3:W5"/>
    <mergeCell ref="X3:X5"/>
    <mergeCell ref="U3:U5"/>
    <mergeCell ref="V3:V5"/>
    <mergeCell ref="Y3:Y5"/>
    <mergeCell ref="Z3:Z5"/>
    <mergeCell ref="AA3:AA5"/>
    <mergeCell ref="AB3:AB5"/>
    <mergeCell ref="AC3:AC5"/>
    <mergeCell ref="AD3:AD5"/>
    <mergeCell ref="AS3:AS5"/>
    <mergeCell ref="AT3:AT5"/>
    <mergeCell ref="AK3:AK5"/>
    <mergeCell ref="AL3:AL5"/>
    <mergeCell ref="AE3:AE5"/>
    <mergeCell ref="AF3:AF5"/>
    <mergeCell ref="AG3:AG5"/>
    <mergeCell ref="AH3:AH5"/>
    <mergeCell ref="AI3:AI5"/>
    <mergeCell ref="AJ3:AJ5"/>
    <mergeCell ref="AM3:AM5"/>
    <mergeCell ref="AN3:AN5"/>
    <mergeCell ref="AO3:AO5"/>
    <mergeCell ref="AP3:AP5"/>
    <mergeCell ref="AQ3:AQ5"/>
    <mergeCell ref="AR3:AR5"/>
    <mergeCell ref="BI3:BI5"/>
    <mergeCell ref="BJ3:BJ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BH3:BH5"/>
    <mergeCell ref="AU3:AU5"/>
    <mergeCell ref="AV3:AV5"/>
    <mergeCell ref="AW3:AW5"/>
    <mergeCell ref="AX3:AX5"/>
    <mergeCell ref="BU3:BU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S3:BS5"/>
    <mergeCell ref="BT3:BT5"/>
    <mergeCell ref="BW3:BW5"/>
    <mergeCell ref="BX3:BX5"/>
    <mergeCell ref="BY3:BY5"/>
    <mergeCell ref="BZ3:BZ5"/>
    <mergeCell ref="CA3:CA5"/>
    <mergeCell ref="CB3:CB5"/>
    <mergeCell ref="CI3:CI5"/>
    <mergeCell ref="CJ3:CJ5"/>
    <mergeCell ref="CK3:CK5"/>
    <mergeCell ref="CL3:CL5"/>
    <mergeCell ref="CC3:CC5"/>
    <mergeCell ref="CD3:CD5"/>
    <mergeCell ref="CE3:CE5"/>
    <mergeCell ref="CF3:CF5"/>
    <mergeCell ref="CG3:CG5"/>
    <mergeCell ref="CH3:CH5"/>
  </mergeCells>
  <conditionalFormatting sqref="A7:CL8">
    <cfRule type="expression" priority="143" dxfId="78" stopIfTrue="1">
      <formula>$A7&lt;&gt;""</formula>
    </cfRule>
  </conditionalFormatting>
  <conditionalFormatting sqref="A8:CL8">
    <cfRule type="expression" priority="2" dxfId="78" stopIfTrue="1">
      <formula>$A8&lt;&gt;""</formula>
    </cfRule>
  </conditionalFormatting>
  <conditionalFormatting sqref="A7:CL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>
    <oddHeader>&amp;L&amp;"ＭＳ ゴシック,標準"&amp;14【災害】ごみ資源化の状況（平成25年度実績）&amp;R&amp;A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6" customFormat="1" ht="17.25">
      <c r="A1" s="34" t="s">
        <v>116</v>
      </c>
      <c r="B1" s="35"/>
      <c r="C1" s="35"/>
      <c r="AB1" s="37"/>
      <c r="AG1" s="41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66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3" dxfId="78" stopIfTrue="1">
      <formula>$A7&lt;&gt;""</formula>
    </cfRule>
  </conditionalFormatting>
  <conditionalFormatting sqref="A8:AF8">
    <cfRule type="expression" priority="2" dxfId="78" stopIfTrue="1">
      <formula>$A8&lt;&gt;""</formula>
    </cfRule>
  </conditionalFormatting>
  <conditionalFormatting sqref="A7:AF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6" customFormat="1" ht="17.25">
      <c r="A1" s="34" t="s">
        <v>116</v>
      </c>
      <c r="B1" s="35"/>
      <c r="C1" s="35"/>
      <c r="AB1" s="37"/>
      <c r="AG1" s="41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67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3" dxfId="78" stopIfTrue="1">
      <formula>$A7&lt;&gt;""</formula>
    </cfRule>
  </conditionalFormatting>
  <conditionalFormatting sqref="A8:AF8">
    <cfRule type="expression" priority="2" dxfId="78" stopIfTrue="1">
      <formula>$A8&lt;&gt;""</formula>
    </cfRule>
  </conditionalFormatting>
  <conditionalFormatting sqref="A7:AF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30"/>
      <c r="AC1" s="29"/>
      <c r="AD1" s="29"/>
      <c r="AE1" s="29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68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3" dxfId="78" stopIfTrue="1">
      <formula>$A7&lt;&gt;""</formula>
    </cfRule>
  </conditionalFormatting>
  <conditionalFormatting sqref="A8:AF8">
    <cfRule type="expression" priority="2" dxfId="78" stopIfTrue="1">
      <formula>$A8&lt;&gt;""</formula>
    </cfRule>
  </conditionalFormatting>
  <conditionalFormatting sqref="A7:AF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69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3" dxfId="78" stopIfTrue="1">
      <formula>$A7&lt;&gt;""</formula>
    </cfRule>
  </conditionalFormatting>
  <conditionalFormatting sqref="A8:AF8">
    <cfRule type="expression" priority="2" dxfId="78" stopIfTrue="1">
      <formula>$A8&lt;&gt;""</formula>
    </cfRule>
  </conditionalFormatting>
  <conditionalFormatting sqref="A7:AF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42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6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89</v>
      </c>
      <c r="E7" s="65">
        <f t="shared" si="0"/>
        <v>0</v>
      </c>
      <c r="F7" s="65">
        <f t="shared" si="0"/>
        <v>6</v>
      </c>
      <c r="G7" s="65">
        <f t="shared" si="0"/>
        <v>0</v>
      </c>
      <c r="H7" s="65">
        <f t="shared" si="0"/>
        <v>4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31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48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89</v>
      </c>
      <c r="E8" s="68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0</v>
      </c>
      <c r="F8" s="68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6</v>
      </c>
      <c r="G8" s="68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0</v>
      </c>
      <c r="H8" s="68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4</v>
      </c>
      <c r="I8" s="68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68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68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68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31</v>
      </c>
      <c r="M8" s="68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0</v>
      </c>
      <c r="N8" s="68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0</v>
      </c>
      <c r="O8" s="68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0</v>
      </c>
      <c r="P8" s="68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0</v>
      </c>
      <c r="Q8" s="68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0</v>
      </c>
      <c r="R8" s="68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68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68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68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68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68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0</v>
      </c>
      <c r="X8" s="68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68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68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68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68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68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68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68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48</v>
      </c>
      <c r="AF8" s="68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68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0</v>
      </c>
      <c r="AH8" s="68">
        <f>'ごみ搬入量内訳(直接資源化)'!AH8+'ごみ搬入量内訳(焼却)'!AH8+'ごみ搬入量内訳(粗大)'!AH8+'ごみ搬入量内訳(堆肥化)'!AH8+'ごみ搬入量内訳(飼料化)'!AH8+'ごみ搬入量内訳(メタン化)'!AH8+'ごみ搬入量内訳(燃料化)'!AH8+'ごみ搬入量内訳(セメント)'!AH8+'ごみ搬入量内訳(資源化等)'!AH8+'ごみ搬入量内訳(その他)'!AH8+'ごみ搬入量内訳(直接埋立)'!AH8+'ごみ搬入量内訳(海洋投入)'!AH8</f>
        <v>0</v>
      </c>
    </row>
  </sheetData>
  <sheetProtection/>
  <autoFilter ref="A6:AH6"/>
  <mergeCells count="34">
    <mergeCell ref="AH3:AH5"/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X3:X5"/>
    <mergeCell ref="M3:M5"/>
    <mergeCell ref="N3:N5"/>
    <mergeCell ref="O3:O5"/>
    <mergeCell ref="AF3:AF5"/>
    <mergeCell ref="AG3:AG5"/>
    <mergeCell ref="Y3:Y5"/>
    <mergeCell ref="Z3:Z5"/>
    <mergeCell ref="AA3:AA5"/>
    <mergeCell ref="AB3:AB5"/>
    <mergeCell ref="AC3:AC5"/>
    <mergeCell ref="AD3:AD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70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3" dxfId="78" stopIfTrue="1">
      <formula>$A7&lt;&gt;""</formula>
    </cfRule>
  </conditionalFormatting>
  <conditionalFormatting sqref="A8:AF8">
    <cfRule type="expression" priority="2" dxfId="78" stopIfTrue="1">
      <formula>$A8&lt;&gt;""</formula>
    </cfRule>
  </conditionalFormatting>
  <conditionalFormatting sqref="A7:AF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75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3" dxfId="78" stopIfTrue="1">
      <formula>$A7&lt;&gt;""</formula>
    </cfRule>
  </conditionalFormatting>
  <conditionalFormatting sqref="A8:AF8">
    <cfRule type="expression" priority="2" dxfId="78" stopIfTrue="1">
      <formula>$A8&lt;&gt;""</formula>
    </cfRule>
  </conditionalFormatting>
  <conditionalFormatting sqref="A7:AF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71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3" dxfId="78" stopIfTrue="1">
      <formula>$A7&lt;&gt;""</formula>
    </cfRule>
  </conditionalFormatting>
  <conditionalFormatting sqref="A8:AF8">
    <cfRule type="expression" priority="2" dxfId="78" stopIfTrue="1">
      <formula>$A8&lt;&gt;""</formula>
    </cfRule>
  </conditionalFormatting>
  <conditionalFormatting sqref="A7:AF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G8"/>
  <sheetViews>
    <sheetView zoomScaleSheetLayoutView="100" zoomScalePageLayoutView="0" workbookViewId="0" topLeftCell="A1">
      <pane xSplit="3" ySplit="6" topLeftCell="N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2" customWidth="1"/>
  </cols>
  <sheetData>
    <row r="1" spans="1:33" s="3" customFormat="1" ht="17.25">
      <c r="A1" s="34" t="s">
        <v>116</v>
      </c>
      <c r="B1" s="1"/>
      <c r="C1" s="1"/>
      <c r="AB1" s="30"/>
      <c r="AG1" s="32"/>
    </row>
    <row r="2" spans="1:33" s="3" customFormat="1" ht="25.5" customHeight="1">
      <c r="A2" s="79" t="s">
        <v>0</v>
      </c>
      <c r="B2" s="79" t="s">
        <v>1</v>
      </c>
      <c r="C2" s="79" t="s">
        <v>2</v>
      </c>
      <c r="D2" s="24" t="s">
        <v>72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8"/>
      <c r="AG2" s="32"/>
    </row>
    <row r="3" spans="1:33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64</v>
      </c>
      <c r="AG3" s="32"/>
    </row>
    <row r="4" spans="1:33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32"/>
    </row>
    <row r="5" spans="1:33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32"/>
    </row>
    <row r="6" spans="1:33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33"/>
    </row>
    <row r="7" spans="1:32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F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</row>
    <row r="8" spans="1:32" s="44" customFormat="1" ht="12" customHeight="1">
      <c r="A8" s="66" t="s">
        <v>120</v>
      </c>
      <c r="B8" s="67" t="s">
        <v>122</v>
      </c>
      <c r="C8" s="66" t="s">
        <v>123</v>
      </c>
      <c r="D8" s="68">
        <f>SUM(E8:AF8)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</row>
  </sheetData>
  <sheetProtection/>
  <autoFilter ref="A6:AG6"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8">
    <cfRule type="expression" priority="143" dxfId="78" stopIfTrue="1">
      <formula>$A7&lt;&gt;""</formula>
    </cfRule>
  </conditionalFormatting>
  <conditionalFormatting sqref="A8:AF8">
    <cfRule type="expression" priority="2" dxfId="78" stopIfTrue="1">
      <formula>$A8&lt;&gt;""</formula>
    </cfRule>
  </conditionalFormatting>
  <conditionalFormatting sqref="A7:AF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ゴシック,標準"&amp;14【災害】中間処理後の再生利用量の状況（平成25年度実績）&amp;R&amp;A</oddHeader>
    <oddFooter>&amp;R&amp;P/&amp;N</oddFooter>
    <firstHeader>&amp;R&amp;A</firstHeader>
    <firstFooter>&amp;R&amp;P/&amp;N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I8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50" width="10.59765625" style="48" customWidth="1"/>
    <col min="51" max="16384" width="9" style="32" customWidth="1"/>
  </cols>
  <sheetData>
    <row r="1" spans="1:60" s="3" customFormat="1" ht="17.25">
      <c r="A1" s="34" t="s">
        <v>117</v>
      </c>
      <c r="B1" s="1"/>
      <c r="C1" s="1"/>
      <c r="D1" s="2"/>
      <c r="E1" s="26"/>
      <c r="F1" s="27"/>
      <c r="G1" s="27"/>
      <c r="H1" s="23"/>
      <c r="I1" s="2"/>
      <c r="J1" s="2"/>
      <c r="K1" s="2"/>
      <c r="L1" s="2"/>
      <c r="M1" s="2"/>
      <c r="N1" s="15"/>
      <c r="O1" s="2"/>
      <c r="P1" s="2"/>
      <c r="Q1" s="14"/>
      <c r="R1" s="14"/>
      <c r="S1" s="14"/>
      <c r="T1" s="2"/>
      <c r="U1" s="2"/>
      <c r="V1" s="2"/>
      <c r="W1" s="2"/>
      <c r="X1" s="2"/>
      <c r="Y1" s="2"/>
      <c r="Z1" s="2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15"/>
      <c r="AY1" s="2"/>
      <c r="AZ1" s="2"/>
      <c r="BA1" s="2"/>
      <c r="BB1" s="2"/>
      <c r="BC1" s="2"/>
      <c r="BD1" s="2"/>
      <c r="BE1" s="2"/>
      <c r="BF1" s="2"/>
      <c r="BG1" s="2"/>
      <c r="BH1" s="15"/>
    </row>
    <row r="2" spans="1:61" s="2" customFormat="1" ht="25.5" customHeight="1">
      <c r="A2" s="79" t="s">
        <v>0</v>
      </c>
      <c r="B2" s="79" t="s">
        <v>24</v>
      </c>
      <c r="C2" s="79" t="s">
        <v>25</v>
      </c>
      <c r="D2" s="17" t="s">
        <v>34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7" t="s">
        <v>35</v>
      </c>
      <c r="R2" s="16"/>
      <c r="S2" s="16"/>
      <c r="T2" s="16"/>
      <c r="U2" s="16"/>
      <c r="V2" s="16"/>
      <c r="W2" s="16"/>
      <c r="X2" s="16"/>
      <c r="Y2" s="16"/>
      <c r="Z2" s="16"/>
      <c r="AA2" s="18"/>
      <c r="AB2" s="17" t="s">
        <v>76</v>
      </c>
      <c r="AC2" s="16"/>
      <c r="AD2" s="16"/>
      <c r="AE2" s="16"/>
      <c r="AF2" s="16"/>
      <c r="AG2" s="16"/>
      <c r="AH2" s="16"/>
      <c r="AI2" s="16"/>
      <c r="AJ2" s="16"/>
      <c r="AK2" s="16"/>
      <c r="AL2" s="18"/>
      <c r="AM2" s="17" t="s">
        <v>36</v>
      </c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8"/>
      <c r="AY2" s="17" t="s">
        <v>89</v>
      </c>
      <c r="AZ2" s="16"/>
      <c r="BA2" s="16"/>
      <c r="BB2" s="16"/>
      <c r="BC2" s="16"/>
      <c r="BD2" s="16"/>
      <c r="BE2" s="16"/>
      <c r="BF2" s="16"/>
      <c r="BG2" s="16"/>
      <c r="BH2" s="16"/>
      <c r="BI2" s="18"/>
    </row>
    <row r="3" spans="1:61" s="2" customFormat="1" ht="25.5" customHeight="1">
      <c r="A3" s="82"/>
      <c r="B3" s="82"/>
      <c r="C3" s="83"/>
      <c r="D3" s="99" t="s">
        <v>10</v>
      </c>
      <c r="E3" s="79" t="s">
        <v>7</v>
      </c>
      <c r="F3" s="101" t="s">
        <v>37</v>
      </c>
      <c r="G3" s="102"/>
      <c r="H3" s="102"/>
      <c r="I3" s="102"/>
      <c r="J3" s="102"/>
      <c r="K3" s="102"/>
      <c r="L3" s="102"/>
      <c r="M3" s="102"/>
      <c r="N3" s="103"/>
      <c r="O3" s="79" t="s">
        <v>102</v>
      </c>
      <c r="P3" s="79" t="s">
        <v>38</v>
      </c>
      <c r="Q3" s="99" t="s">
        <v>10</v>
      </c>
      <c r="R3" s="79" t="s">
        <v>7</v>
      </c>
      <c r="S3" s="104" t="s">
        <v>39</v>
      </c>
      <c r="T3" s="105"/>
      <c r="U3" s="105"/>
      <c r="V3" s="105"/>
      <c r="W3" s="105"/>
      <c r="X3" s="105"/>
      <c r="Y3" s="105"/>
      <c r="Z3" s="105"/>
      <c r="AA3" s="106"/>
      <c r="AB3" s="99" t="s">
        <v>6</v>
      </c>
      <c r="AC3" s="79" t="s">
        <v>78</v>
      </c>
      <c r="AD3" s="19" t="s">
        <v>77</v>
      </c>
      <c r="AE3" s="16"/>
      <c r="AF3" s="16"/>
      <c r="AG3" s="16"/>
      <c r="AH3" s="16"/>
      <c r="AI3" s="16"/>
      <c r="AJ3" s="16"/>
      <c r="AK3" s="16"/>
      <c r="AL3" s="18"/>
      <c r="AM3" s="99" t="s">
        <v>10</v>
      </c>
      <c r="AN3" s="79" t="s">
        <v>101</v>
      </c>
      <c r="AO3" s="79" t="s">
        <v>18</v>
      </c>
      <c r="AP3" s="19" t="s">
        <v>40</v>
      </c>
      <c r="AQ3" s="16"/>
      <c r="AR3" s="16"/>
      <c r="AS3" s="16"/>
      <c r="AT3" s="16"/>
      <c r="AU3" s="16"/>
      <c r="AV3" s="16"/>
      <c r="AW3" s="16"/>
      <c r="AX3" s="18"/>
      <c r="AY3" s="99" t="s">
        <v>86</v>
      </c>
      <c r="AZ3" s="79" t="s">
        <v>90</v>
      </c>
      <c r="BA3" s="79" t="s">
        <v>91</v>
      </c>
      <c r="BB3" s="79" t="s">
        <v>92</v>
      </c>
      <c r="BC3" s="79" t="s">
        <v>93</v>
      </c>
      <c r="BD3" s="79" t="s">
        <v>94</v>
      </c>
      <c r="BE3" s="79" t="s">
        <v>95</v>
      </c>
      <c r="BF3" s="79" t="s">
        <v>96</v>
      </c>
      <c r="BG3" s="79" t="s">
        <v>71</v>
      </c>
      <c r="BH3" s="79" t="s">
        <v>97</v>
      </c>
      <c r="BI3" s="79" t="s">
        <v>100</v>
      </c>
    </row>
    <row r="4" spans="1:61" s="2" customFormat="1" ht="25.5" customHeight="1">
      <c r="A4" s="82"/>
      <c r="B4" s="82"/>
      <c r="C4" s="83"/>
      <c r="D4" s="99"/>
      <c r="E4" s="83"/>
      <c r="F4" s="99" t="s">
        <v>10</v>
      </c>
      <c r="G4" s="79" t="s">
        <v>12</v>
      </c>
      <c r="H4" s="79" t="s">
        <v>13</v>
      </c>
      <c r="I4" s="79" t="s">
        <v>14</v>
      </c>
      <c r="J4" s="79" t="s">
        <v>15</v>
      </c>
      <c r="K4" s="79" t="s">
        <v>20</v>
      </c>
      <c r="L4" s="79" t="s">
        <v>17</v>
      </c>
      <c r="M4" s="79" t="s">
        <v>71</v>
      </c>
      <c r="N4" s="79" t="s">
        <v>21</v>
      </c>
      <c r="O4" s="83"/>
      <c r="P4" s="100"/>
      <c r="Q4" s="99"/>
      <c r="R4" s="82"/>
      <c r="S4" s="82" t="s">
        <v>10</v>
      </c>
      <c r="T4" s="79" t="s">
        <v>12</v>
      </c>
      <c r="U4" s="79" t="s">
        <v>13</v>
      </c>
      <c r="V4" s="79" t="s">
        <v>14</v>
      </c>
      <c r="W4" s="79" t="s">
        <v>15</v>
      </c>
      <c r="X4" s="79" t="s">
        <v>20</v>
      </c>
      <c r="Y4" s="79" t="s">
        <v>17</v>
      </c>
      <c r="Z4" s="79" t="s">
        <v>71</v>
      </c>
      <c r="AA4" s="79" t="s">
        <v>21</v>
      </c>
      <c r="AB4" s="99"/>
      <c r="AC4" s="83"/>
      <c r="AD4" s="99" t="s">
        <v>6</v>
      </c>
      <c r="AE4" s="79" t="s">
        <v>12</v>
      </c>
      <c r="AF4" s="79" t="s">
        <v>13</v>
      </c>
      <c r="AG4" s="79" t="s">
        <v>14</v>
      </c>
      <c r="AH4" s="79" t="s">
        <v>15</v>
      </c>
      <c r="AI4" s="79" t="s">
        <v>20</v>
      </c>
      <c r="AJ4" s="79" t="s">
        <v>17</v>
      </c>
      <c r="AK4" s="79" t="s">
        <v>71</v>
      </c>
      <c r="AL4" s="79" t="s">
        <v>21</v>
      </c>
      <c r="AM4" s="99"/>
      <c r="AN4" s="83"/>
      <c r="AO4" s="83"/>
      <c r="AP4" s="99" t="s">
        <v>10</v>
      </c>
      <c r="AQ4" s="79" t="s">
        <v>12</v>
      </c>
      <c r="AR4" s="79" t="s">
        <v>13</v>
      </c>
      <c r="AS4" s="79" t="s">
        <v>14</v>
      </c>
      <c r="AT4" s="79" t="s">
        <v>15</v>
      </c>
      <c r="AU4" s="79" t="s">
        <v>20</v>
      </c>
      <c r="AV4" s="79" t="s">
        <v>17</v>
      </c>
      <c r="AW4" s="79" t="s">
        <v>71</v>
      </c>
      <c r="AX4" s="79" t="s">
        <v>21</v>
      </c>
      <c r="AY4" s="99"/>
      <c r="AZ4" s="82"/>
      <c r="BA4" s="82"/>
      <c r="BB4" s="82"/>
      <c r="BC4" s="82"/>
      <c r="BD4" s="82"/>
      <c r="BE4" s="82"/>
      <c r="BF4" s="82"/>
      <c r="BG4" s="82"/>
      <c r="BH4" s="82"/>
      <c r="BI4" s="82"/>
    </row>
    <row r="5" spans="1:61" s="2" customFormat="1" ht="25.5" customHeight="1">
      <c r="A5" s="82"/>
      <c r="B5" s="82"/>
      <c r="C5" s="83"/>
      <c r="D5" s="99"/>
      <c r="E5" s="83"/>
      <c r="F5" s="99"/>
      <c r="G5" s="83"/>
      <c r="H5" s="82"/>
      <c r="I5" s="82"/>
      <c r="J5" s="82"/>
      <c r="K5" s="82"/>
      <c r="L5" s="82"/>
      <c r="M5" s="82"/>
      <c r="N5" s="83"/>
      <c r="O5" s="82"/>
      <c r="P5" s="100"/>
      <c r="Q5" s="99"/>
      <c r="R5" s="82"/>
      <c r="S5" s="83"/>
      <c r="T5" s="83"/>
      <c r="U5" s="82"/>
      <c r="V5" s="82"/>
      <c r="W5" s="82"/>
      <c r="X5" s="82"/>
      <c r="Y5" s="82"/>
      <c r="Z5" s="82"/>
      <c r="AA5" s="83"/>
      <c r="AB5" s="99"/>
      <c r="AC5" s="82"/>
      <c r="AD5" s="99"/>
      <c r="AE5" s="83"/>
      <c r="AF5" s="82"/>
      <c r="AG5" s="82"/>
      <c r="AH5" s="82"/>
      <c r="AI5" s="82"/>
      <c r="AJ5" s="82"/>
      <c r="AK5" s="82"/>
      <c r="AL5" s="83"/>
      <c r="AM5" s="99"/>
      <c r="AN5" s="82"/>
      <c r="AO5" s="82"/>
      <c r="AP5" s="99"/>
      <c r="AQ5" s="83"/>
      <c r="AR5" s="82"/>
      <c r="AS5" s="82"/>
      <c r="AT5" s="82"/>
      <c r="AU5" s="82"/>
      <c r="AV5" s="82"/>
      <c r="AW5" s="82"/>
      <c r="AX5" s="83"/>
      <c r="AY5" s="99"/>
      <c r="AZ5" s="82"/>
      <c r="BA5" s="82"/>
      <c r="BB5" s="82"/>
      <c r="BC5" s="82"/>
      <c r="BD5" s="82"/>
      <c r="BE5" s="82"/>
      <c r="BF5" s="82"/>
      <c r="BG5" s="82"/>
      <c r="BH5" s="82"/>
      <c r="BI5" s="82"/>
    </row>
    <row r="6" spans="1:61" s="8" customFormat="1" ht="11.25">
      <c r="A6" s="82"/>
      <c r="B6" s="82"/>
      <c r="C6" s="83"/>
      <c r="D6" s="21" t="s">
        <v>22</v>
      </c>
      <c r="E6" s="21" t="s">
        <v>22</v>
      </c>
      <c r="F6" s="21" t="s">
        <v>22</v>
      </c>
      <c r="G6" s="20" t="s">
        <v>22</v>
      </c>
      <c r="H6" s="20" t="s">
        <v>22</v>
      </c>
      <c r="I6" s="20" t="s">
        <v>22</v>
      </c>
      <c r="J6" s="20" t="s">
        <v>22</v>
      </c>
      <c r="K6" s="20" t="s">
        <v>22</v>
      </c>
      <c r="L6" s="20" t="s">
        <v>22</v>
      </c>
      <c r="M6" s="20" t="s">
        <v>22</v>
      </c>
      <c r="N6" s="20" t="s">
        <v>22</v>
      </c>
      <c r="O6" s="20" t="s">
        <v>22</v>
      </c>
      <c r="P6" s="21" t="s">
        <v>22</v>
      </c>
      <c r="Q6" s="21" t="s">
        <v>22</v>
      </c>
      <c r="R6" s="20" t="s">
        <v>22</v>
      </c>
      <c r="S6" s="20" t="s">
        <v>22</v>
      </c>
      <c r="T6" s="20" t="s">
        <v>22</v>
      </c>
      <c r="U6" s="20" t="s">
        <v>22</v>
      </c>
      <c r="V6" s="20" t="s">
        <v>22</v>
      </c>
      <c r="W6" s="20" t="s">
        <v>22</v>
      </c>
      <c r="X6" s="20" t="s">
        <v>22</v>
      </c>
      <c r="Y6" s="20" t="s">
        <v>22</v>
      </c>
      <c r="Z6" s="20" t="s">
        <v>22</v>
      </c>
      <c r="AA6" s="20" t="s">
        <v>22</v>
      </c>
      <c r="AB6" s="21" t="s">
        <v>22</v>
      </c>
      <c r="AC6" s="20" t="s">
        <v>22</v>
      </c>
      <c r="AD6" s="21" t="s">
        <v>22</v>
      </c>
      <c r="AE6" s="20" t="s">
        <v>22</v>
      </c>
      <c r="AF6" s="20" t="s">
        <v>22</v>
      </c>
      <c r="AG6" s="20" t="s">
        <v>22</v>
      </c>
      <c r="AH6" s="20" t="s">
        <v>22</v>
      </c>
      <c r="AI6" s="20" t="s">
        <v>22</v>
      </c>
      <c r="AJ6" s="20" t="s">
        <v>22</v>
      </c>
      <c r="AK6" s="20" t="s">
        <v>22</v>
      </c>
      <c r="AL6" s="20" t="s">
        <v>22</v>
      </c>
      <c r="AM6" s="21" t="s">
        <v>22</v>
      </c>
      <c r="AN6" s="20" t="s">
        <v>22</v>
      </c>
      <c r="AO6" s="20" t="s">
        <v>22</v>
      </c>
      <c r="AP6" s="21" t="s">
        <v>22</v>
      </c>
      <c r="AQ6" s="20" t="s">
        <v>22</v>
      </c>
      <c r="AR6" s="20" t="s">
        <v>22</v>
      </c>
      <c r="AS6" s="20" t="s">
        <v>22</v>
      </c>
      <c r="AT6" s="20" t="s">
        <v>22</v>
      </c>
      <c r="AU6" s="20" t="s">
        <v>22</v>
      </c>
      <c r="AV6" s="20" t="s">
        <v>22</v>
      </c>
      <c r="AW6" s="20" t="s">
        <v>22</v>
      </c>
      <c r="AX6" s="20" t="s">
        <v>22</v>
      </c>
      <c r="AY6" s="21" t="s">
        <v>88</v>
      </c>
      <c r="AZ6" s="21" t="s">
        <v>88</v>
      </c>
      <c r="BA6" s="20" t="s">
        <v>88</v>
      </c>
      <c r="BB6" s="20" t="s">
        <v>88</v>
      </c>
      <c r="BC6" s="20" t="s">
        <v>88</v>
      </c>
      <c r="BD6" s="20" t="s">
        <v>88</v>
      </c>
      <c r="BE6" s="20" t="s">
        <v>88</v>
      </c>
      <c r="BF6" s="20" t="s">
        <v>88</v>
      </c>
      <c r="BG6" s="20" t="s">
        <v>88</v>
      </c>
      <c r="BH6" s="20" t="s">
        <v>88</v>
      </c>
      <c r="BI6" s="20" t="s">
        <v>22</v>
      </c>
    </row>
    <row r="7" spans="1:61" s="45" customFormat="1" ht="12" customHeight="1">
      <c r="A7" s="63" t="s">
        <v>120</v>
      </c>
      <c r="B7" s="64" t="s">
        <v>121</v>
      </c>
      <c r="C7" s="72" t="s">
        <v>118</v>
      </c>
      <c r="D7" s="65">
        <f aca="true" t="shared" si="0" ref="D7:BH7">SUM(D8:D8)</f>
        <v>89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35</v>
      </c>
      <c r="P7" s="65">
        <f t="shared" si="0"/>
        <v>54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  <c r="AI7" s="65">
        <f t="shared" si="0"/>
        <v>0</v>
      </c>
      <c r="AJ7" s="65">
        <f t="shared" si="0"/>
        <v>0</v>
      </c>
      <c r="AK7" s="65">
        <f t="shared" si="0"/>
        <v>0</v>
      </c>
      <c r="AL7" s="65">
        <f t="shared" si="0"/>
        <v>0</v>
      </c>
      <c r="AM7" s="65">
        <f t="shared" si="0"/>
        <v>35</v>
      </c>
      <c r="AN7" s="65">
        <f t="shared" si="0"/>
        <v>35</v>
      </c>
      <c r="AO7" s="65">
        <f t="shared" si="0"/>
        <v>0</v>
      </c>
      <c r="AP7" s="65">
        <f t="shared" si="0"/>
        <v>0</v>
      </c>
      <c r="AQ7" s="65">
        <f t="shared" si="0"/>
        <v>0</v>
      </c>
      <c r="AR7" s="65">
        <f t="shared" si="0"/>
        <v>0</v>
      </c>
      <c r="AS7" s="65">
        <f t="shared" si="0"/>
        <v>0</v>
      </c>
      <c r="AT7" s="65">
        <f t="shared" si="0"/>
        <v>0</v>
      </c>
      <c r="AU7" s="65">
        <f t="shared" si="0"/>
        <v>0</v>
      </c>
      <c r="AV7" s="65">
        <f t="shared" si="0"/>
        <v>0</v>
      </c>
      <c r="AW7" s="65">
        <f t="shared" si="0"/>
        <v>0</v>
      </c>
      <c r="AX7" s="65">
        <f t="shared" si="0"/>
        <v>0</v>
      </c>
      <c r="AY7" s="65">
        <f t="shared" si="0"/>
        <v>0</v>
      </c>
      <c r="AZ7" s="65">
        <f t="shared" si="0"/>
        <v>0</v>
      </c>
      <c r="BA7" s="65">
        <f t="shared" si="0"/>
        <v>0</v>
      </c>
      <c r="BB7" s="65">
        <f t="shared" si="0"/>
        <v>0</v>
      </c>
      <c r="BC7" s="65">
        <f t="shared" si="0"/>
        <v>0</v>
      </c>
      <c r="BD7" s="65">
        <f t="shared" si="0"/>
        <v>0</v>
      </c>
      <c r="BE7" s="65">
        <f t="shared" si="0"/>
        <v>0</v>
      </c>
      <c r="BF7" s="65">
        <f t="shared" si="0"/>
        <v>0</v>
      </c>
      <c r="BG7" s="65">
        <f t="shared" si="0"/>
        <v>0</v>
      </c>
      <c r="BH7" s="65">
        <f t="shared" si="0"/>
        <v>0</v>
      </c>
      <c r="BI7" s="65" t="s">
        <v>119</v>
      </c>
    </row>
    <row r="8" spans="1:61" s="45" customFormat="1" ht="12" customHeight="1">
      <c r="A8" s="66" t="s">
        <v>120</v>
      </c>
      <c r="B8" s="67" t="s">
        <v>122</v>
      </c>
      <c r="C8" s="66" t="s">
        <v>123</v>
      </c>
      <c r="D8" s="73">
        <f>SUM(E8,F8,O8,P8)</f>
        <v>89</v>
      </c>
      <c r="E8" s="73">
        <f>R8</f>
        <v>0</v>
      </c>
      <c r="F8" s="73">
        <f>SUM(G8:N8)</f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f>AN8</f>
        <v>35</v>
      </c>
      <c r="P8" s="68">
        <f>'資源化量内訳'!AG8</f>
        <v>54</v>
      </c>
      <c r="Q8" s="73">
        <f>SUM(R8:S8)</f>
        <v>0</v>
      </c>
      <c r="R8" s="73">
        <v>0</v>
      </c>
      <c r="S8" s="73">
        <f>SUM(T8:AA8)</f>
        <v>0</v>
      </c>
      <c r="T8" s="73">
        <v>0</v>
      </c>
      <c r="U8" s="73">
        <v>0</v>
      </c>
      <c r="V8" s="73">
        <v>0</v>
      </c>
      <c r="W8" s="73">
        <v>0</v>
      </c>
      <c r="X8" s="73">
        <v>0</v>
      </c>
      <c r="Y8" s="73">
        <v>0</v>
      </c>
      <c r="Z8" s="73">
        <v>0</v>
      </c>
      <c r="AA8" s="73">
        <v>0</v>
      </c>
      <c r="AB8" s="73">
        <f>SUM(AC8:AD8)</f>
        <v>0</v>
      </c>
      <c r="AC8" s="73">
        <v>0</v>
      </c>
      <c r="AD8" s="73">
        <f>SUM(AE8:AK8)</f>
        <v>0</v>
      </c>
      <c r="AE8" s="73">
        <v>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  <c r="AL8" s="74" t="s">
        <v>119</v>
      </c>
      <c r="AM8" s="66">
        <f>SUM(AN8:AP8)</f>
        <v>35</v>
      </c>
      <c r="AN8" s="71">
        <v>35</v>
      </c>
      <c r="AO8" s="66">
        <v>0</v>
      </c>
      <c r="AP8" s="66">
        <f>SUM(AQ8:AX8)</f>
        <v>0</v>
      </c>
      <c r="AQ8" s="66">
        <v>0</v>
      </c>
      <c r="AR8" s="66">
        <v>0</v>
      </c>
      <c r="AS8" s="66">
        <v>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f>SUM(AZ8:BI8)</f>
        <v>0</v>
      </c>
      <c r="AZ8" s="66">
        <v>0</v>
      </c>
      <c r="BA8" s="66">
        <v>0</v>
      </c>
      <c r="BB8" s="66">
        <v>0</v>
      </c>
      <c r="BC8" s="66">
        <v>0</v>
      </c>
      <c r="BD8" s="66">
        <v>0</v>
      </c>
      <c r="BE8" s="66">
        <v>0</v>
      </c>
      <c r="BF8" s="66">
        <v>0</v>
      </c>
      <c r="BG8" s="66">
        <v>0</v>
      </c>
      <c r="BH8" s="66">
        <v>0</v>
      </c>
      <c r="BI8" s="66" t="s">
        <v>119</v>
      </c>
    </row>
  </sheetData>
  <sheetProtection/>
  <autoFilter ref="A6:BI6"/>
  <mergeCells count="63">
    <mergeCell ref="BI3:BI5"/>
    <mergeCell ref="A2:A6"/>
    <mergeCell ref="B2:B6"/>
    <mergeCell ref="C2:C6"/>
    <mergeCell ref="F3:N3"/>
    <mergeCell ref="U4:U5"/>
    <mergeCell ref="F4:F5"/>
    <mergeCell ref="E3:E5"/>
    <mergeCell ref="S3:AA3"/>
    <mergeCell ref="N4:N5"/>
    <mergeCell ref="AM3:AM5"/>
    <mergeCell ref="K4:K5"/>
    <mergeCell ref="AB3:AB5"/>
    <mergeCell ref="AC3:AC5"/>
    <mergeCell ref="AK4:AK5"/>
    <mergeCell ref="W4:W5"/>
    <mergeCell ref="T4:T5"/>
    <mergeCell ref="AI4:AI5"/>
    <mergeCell ref="AE4:AE5"/>
    <mergeCell ref="Y4:Y5"/>
    <mergeCell ref="D3:D5"/>
    <mergeCell ref="G4:G5"/>
    <mergeCell ref="J4:J5"/>
    <mergeCell ref="M4:M5"/>
    <mergeCell ref="AD4:AD5"/>
    <mergeCell ref="Q3:Q5"/>
    <mergeCell ref="X4:X5"/>
    <mergeCell ref="S4:S5"/>
    <mergeCell ref="R3:R5"/>
    <mergeCell ref="Z4:Z5"/>
    <mergeCell ref="AJ4:AJ5"/>
    <mergeCell ref="AA4:AA5"/>
    <mergeCell ref="AL4:AL5"/>
    <mergeCell ref="AV4:AV5"/>
    <mergeCell ref="AU4:AU5"/>
    <mergeCell ref="AP4:AP5"/>
    <mergeCell ref="AN3:AN5"/>
    <mergeCell ref="AF4:AF5"/>
    <mergeCell ref="AG4:AG5"/>
    <mergeCell ref="AH4:AH5"/>
    <mergeCell ref="O3:O5"/>
    <mergeCell ref="H4:H5"/>
    <mergeCell ref="I4:I5"/>
    <mergeCell ref="V4:V5"/>
    <mergeCell ref="L4:L5"/>
    <mergeCell ref="P3:P5"/>
    <mergeCell ref="BH3:BH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AO3:AO5"/>
    <mergeCell ref="AW4:AW5"/>
    <mergeCell ref="AX4:AX5"/>
    <mergeCell ref="AQ4:AQ5"/>
    <mergeCell ref="AR4:AR5"/>
    <mergeCell ref="AS4:AS5"/>
    <mergeCell ref="AT4:AT5"/>
  </mergeCells>
  <conditionalFormatting sqref="A8:BI8 A7:BH7">
    <cfRule type="expression" priority="173" dxfId="78" stopIfTrue="1">
      <formula>$A7&lt;&gt;""</formula>
    </cfRule>
  </conditionalFormatting>
  <conditionalFormatting sqref="BI7">
    <cfRule type="expression" priority="172" dxfId="78" stopIfTrue="1">
      <formula>$A7&lt;&gt;""</formula>
    </cfRule>
  </conditionalFormatting>
  <conditionalFormatting sqref="A8:BI8">
    <cfRule type="expression" priority="3" dxfId="78" stopIfTrue="1">
      <formula>$A8&lt;&gt;""</formula>
    </cfRule>
  </conditionalFormatting>
  <conditionalFormatting sqref="A7:BH7">
    <cfRule type="expression" priority="2" dxfId="78" stopIfTrue="1">
      <formula>$A7&lt;&gt;""</formula>
    </cfRule>
  </conditionalFormatting>
  <conditionalFormatting sqref="BI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&amp;L&amp;"ＭＳ ゴシック,標準"&amp;14【災害】ごみ処理の状況（平成25年度実績）&amp;R&amp;A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6" customFormat="1" ht="17.25">
      <c r="A1" s="34" t="s">
        <v>114</v>
      </c>
      <c r="B1" s="35"/>
      <c r="C1" s="35"/>
      <c r="AB1" s="37"/>
    </row>
    <row r="2" spans="1:34" s="3" customFormat="1" ht="25.5" customHeight="1">
      <c r="A2" s="79" t="s">
        <v>31</v>
      </c>
      <c r="B2" s="79" t="s">
        <v>32</v>
      </c>
      <c r="C2" s="79" t="s">
        <v>33</v>
      </c>
      <c r="D2" s="24" t="s">
        <v>41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42"/>
      <c r="AH2" s="28"/>
    </row>
    <row r="3" spans="1:34" s="3" customFormat="1" ht="25.5" customHeight="1">
      <c r="A3" s="82"/>
      <c r="B3" s="82"/>
      <c r="C3" s="83"/>
      <c r="D3" s="97" t="s">
        <v>10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6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54</v>
      </c>
      <c r="E7" s="65">
        <f t="shared" si="0"/>
        <v>0</v>
      </c>
      <c r="F7" s="65">
        <f t="shared" si="0"/>
        <v>6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48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54</v>
      </c>
      <c r="E8" s="68">
        <v>0</v>
      </c>
      <c r="F8" s="68">
        <v>6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48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F3:F5"/>
    <mergeCell ref="G3:G5"/>
    <mergeCell ref="H3:H5"/>
    <mergeCell ref="U3:U5"/>
    <mergeCell ref="AC3:AC5"/>
    <mergeCell ref="Z3:Z5"/>
    <mergeCell ref="X3:X5"/>
    <mergeCell ref="N3:N5"/>
    <mergeCell ref="Y3:Y5"/>
    <mergeCell ref="W3:W5"/>
    <mergeCell ref="A2:A6"/>
    <mergeCell ref="B2:B6"/>
    <mergeCell ref="C2:C6"/>
    <mergeCell ref="M3:M5"/>
    <mergeCell ref="K3:K5"/>
    <mergeCell ref="D3:D5"/>
    <mergeCell ref="L3:L5"/>
    <mergeCell ref="I3:I5"/>
    <mergeCell ref="J3:J5"/>
    <mergeCell ref="E3:E5"/>
    <mergeCell ref="AH3:AH5"/>
    <mergeCell ref="AD3:AD5"/>
    <mergeCell ref="AE3:AE5"/>
    <mergeCell ref="AF3:AF5"/>
    <mergeCell ref="AG3:AG5"/>
    <mergeCell ref="AA3:AA5"/>
    <mergeCell ref="AB3:AB5"/>
    <mergeCell ref="V3:V5"/>
    <mergeCell ref="T3:T5"/>
    <mergeCell ref="O3:O5"/>
    <mergeCell ref="P3:P5"/>
    <mergeCell ref="Q3:Q5"/>
    <mergeCell ref="R3:R5"/>
    <mergeCell ref="S3:S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66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67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68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" customFormat="1" ht="17.25">
      <c r="A1" s="34" t="s">
        <v>114</v>
      </c>
      <c r="B1" s="1"/>
      <c r="C1" s="1"/>
      <c r="AB1" s="30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69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6" customFormat="1" ht="17.25">
      <c r="A1" s="34" t="s">
        <v>114</v>
      </c>
      <c r="B1" s="35"/>
      <c r="C1" s="35"/>
      <c r="AB1" s="37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70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8"/>
  <sheetViews>
    <sheetView zoomScaleSheetLayoutView="100" zoomScalePageLayoutView="0" workbookViewId="0" topLeftCell="A1">
      <pane xSplit="3" ySplit="6" topLeftCell="O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2" customWidth="1"/>
    <col min="35" max="16384" width="9" style="32" customWidth="1"/>
  </cols>
  <sheetData>
    <row r="1" spans="1:28" s="36" customFormat="1" ht="17.25">
      <c r="A1" s="34" t="s">
        <v>114</v>
      </c>
      <c r="B1" s="35"/>
      <c r="C1" s="35"/>
      <c r="AB1" s="37"/>
    </row>
    <row r="2" spans="1:34" s="3" customFormat="1" ht="25.5" customHeight="1">
      <c r="A2" s="79" t="s">
        <v>0</v>
      </c>
      <c r="B2" s="79" t="s">
        <v>1</v>
      </c>
      <c r="C2" s="79" t="s">
        <v>2</v>
      </c>
      <c r="D2" s="24" t="s">
        <v>107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8"/>
    </row>
    <row r="3" spans="1:34" s="3" customFormat="1" ht="25.5" customHeight="1">
      <c r="A3" s="82"/>
      <c r="B3" s="82"/>
      <c r="C3" s="83"/>
      <c r="D3" s="97" t="s">
        <v>6</v>
      </c>
      <c r="E3" s="95" t="s">
        <v>42</v>
      </c>
      <c r="F3" s="95" t="s">
        <v>43</v>
      </c>
      <c r="G3" s="95" t="s">
        <v>44</v>
      </c>
      <c r="H3" s="95" t="s">
        <v>45</v>
      </c>
      <c r="I3" s="95" t="s">
        <v>46</v>
      </c>
      <c r="J3" s="95" t="s">
        <v>47</v>
      </c>
      <c r="K3" s="95" t="s">
        <v>48</v>
      </c>
      <c r="L3" s="95" t="s">
        <v>26</v>
      </c>
      <c r="M3" s="95" t="s">
        <v>27</v>
      </c>
      <c r="N3" s="95" t="s">
        <v>28</v>
      </c>
      <c r="O3" s="95" t="s">
        <v>29</v>
      </c>
      <c r="P3" s="95" t="s">
        <v>30</v>
      </c>
      <c r="Q3" s="95" t="s">
        <v>49</v>
      </c>
      <c r="R3" s="95" t="s">
        <v>50</v>
      </c>
      <c r="S3" s="95" t="s">
        <v>51</v>
      </c>
      <c r="T3" s="95" t="s">
        <v>52</v>
      </c>
      <c r="U3" s="95" t="s">
        <v>53</v>
      </c>
      <c r="V3" s="95" t="s">
        <v>54</v>
      </c>
      <c r="W3" s="95" t="s">
        <v>55</v>
      </c>
      <c r="X3" s="95" t="s">
        <v>56</v>
      </c>
      <c r="Y3" s="95" t="s">
        <v>57</v>
      </c>
      <c r="Z3" s="95" t="s">
        <v>58</v>
      </c>
      <c r="AA3" s="95" t="s">
        <v>59</v>
      </c>
      <c r="AB3" s="95" t="s">
        <v>60</v>
      </c>
      <c r="AC3" s="95" t="s">
        <v>61</v>
      </c>
      <c r="AD3" s="95" t="s">
        <v>62</v>
      </c>
      <c r="AE3" s="95" t="s">
        <v>63</v>
      </c>
      <c r="AF3" s="95" t="s">
        <v>65</v>
      </c>
      <c r="AG3" s="95" t="s">
        <v>64</v>
      </c>
      <c r="AH3" s="95" t="s">
        <v>111</v>
      </c>
    </row>
    <row r="4" spans="1:34" s="3" customFormat="1" ht="25.5" customHeight="1">
      <c r="A4" s="82"/>
      <c r="B4" s="82"/>
      <c r="C4" s="83"/>
      <c r="D4" s="97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</row>
    <row r="5" spans="1:34" s="3" customFormat="1" ht="25.5" customHeight="1">
      <c r="A5" s="82"/>
      <c r="B5" s="82"/>
      <c r="C5" s="83"/>
      <c r="D5" s="97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</row>
    <row r="6" spans="1:34" s="7" customFormat="1" ht="13.5">
      <c r="A6" s="82"/>
      <c r="B6" s="82"/>
      <c r="C6" s="83"/>
      <c r="D6" s="21" t="s">
        <v>22</v>
      </c>
      <c r="E6" s="21" t="s">
        <v>22</v>
      </c>
      <c r="F6" s="21" t="s">
        <v>22</v>
      </c>
      <c r="G6" s="21" t="s">
        <v>22</v>
      </c>
      <c r="H6" s="21" t="s">
        <v>22</v>
      </c>
      <c r="I6" s="21" t="s">
        <v>22</v>
      </c>
      <c r="J6" s="21" t="s">
        <v>22</v>
      </c>
      <c r="K6" s="21" t="s">
        <v>22</v>
      </c>
      <c r="L6" s="21" t="s">
        <v>22</v>
      </c>
      <c r="M6" s="21" t="s">
        <v>22</v>
      </c>
      <c r="N6" s="21" t="s">
        <v>22</v>
      </c>
      <c r="O6" s="21" t="s">
        <v>22</v>
      </c>
      <c r="P6" s="21" t="s">
        <v>22</v>
      </c>
      <c r="Q6" s="21" t="s">
        <v>22</v>
      </c>
      <c r="R6" s="21" t="s">
        <v>22</v>
      </c>
      <c r="S6" s="21" t="s">
        <v>22</v>
      </c>
      <c r="T6" s="21" t="s">
        <v>22</v>
      </c>
      <c r="U6" s="21" t="s">
        <v>22</v>
      </c>
      <c r="V6" s="21" t="s">
        <v>22</v>
      </c>
      <c r="W6" s="21" t="s">
        <v>22</v>
      </c>
      <c r="X6" s="21" t="s">
        <v>22</v>
      </c>
      <c r="Y6" s="21" t="s">
        <v>22</v>
      </c>
      <c r="Z6" s="21" t="s">
        <v>22</v>
      </c>
      <c r="AA6" s="21" t="s">
        <v>22</v>
      </c>
      <c r="AB6" s="21" t="s">
        <v>22</v>
      </c>
      <c r="AC6" s="21" t="s">
        <v>22</v>
      </c>
      <c r="AD6" s="21" t="s">
        <v>22</v>
      </c>
      <c r="AE6" s="21" t="s">
        <v>22</v>
      </c>
      <c r="AF6" s="21" t="s">
        <v>22</v>
      </c>
      <c r="AG6" s="21" t="s">
        <v>22</v>
      </c>
      <c r="AH6" s="21" t="s">
        <v>22</v>
      </c>
    </row>
    <row r="7" spans="1:34" s="45" customFormat="1" ht="12" customHeight="1">
      <c r="A7" s="63" t="s">
        <v>120</v>
      </c>
      <c r="B7" s="64" t="s">
        <v>121</v>
      </c>
      <c r="C7" s="63" t="s">
        <v>118</v>
      </c>
      <c r="D7" s="65">
        <f aca="true" t="shared" si="0" ref="D7:AH7">SUM(D8:D8)</f>
        <v>0</v>
      </c>
      <c r="E7" s="65">
        <f t="shared" si="0"/>
        <v>0</v>
      </c>
      <c r="F7" s="65">
        <f t="shared" si="0"/>
        <v>0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5">
        <f t="shared" si="0"/>
        <v>0</v>
      </c>
      <c r="K7" s="65">
        <f t="shared" si="0"/>
        <v>0</v>
      </c>
      <c r="L7" s="65">
        <f t="shared" si="0"/>
        <v>0</v>
      </c>
      <c r="M7" s="65">
        <f t="shared" si="0"/>
        <v>0</v>
      </c>
      <c r="N7" s="65">
        <f t="shared" si="0"/>
        <v>0</v>
      </c>
      <c r="O7" s="65">
        <f t="shared" si="0"/>
        <v>0</v>
      </c>
      <c r="P7" s="65">
        <f t="shared" si="0"/>
        <v>0</v>
      </c>
      <c r="Q7" s="65">
        <f t="shared" si="0"/>
        <v>0</v>
      </c>
      <c r="R7" s="65">
        <f t="shared" si="0"/>
        <v>0</v>
      </c>
      <c r="S7" s="65">
        <f t="shared" si="0"/>
        <v>0</v>
      </c>
      <c r="T7" s="65">
        <f t="shared" si="0"/>
        <v>0</v>
      </c>
      <c r="U7" s="65">
        <f t="shared" si="0"/>
        <v>0</v>
      </c>
      <c r="V7" s="65">
        <f t="shared" si="0"/>
        <v>0</v>
      </c>
      <c r="W7" s="65">
        <f t="shared" si="0"/>
        <v>0</v>
      </c>
      <c r="X7" s="65">
        <f t="shared" si="0"/>
        <v>0</v>
      </c>
      <c r="Y7" s="65">
        <f t="shared" si="0"/>
        <v>0</v>
      </c>
      <c r="Z7" s="65">
        <f t="shared" si="0"/>
        <v>0</v>
      </c>
      <c r="AA7" s="65">
        <f t="shared" si="0"/>
        <v>0</v>
      </c>
      <c r="AB7" s="65">
        <f t="shared" si="0"/>
        <v>0</v>
      </c>
      <c r="AC7" s="65">
        <f t="shared" si="0"/>
        <v>0</v>
      </c>
      <c r="AD7" s="65">
        <f t="shared" si="0"/>
        <v>0</v>
      </c>
      <c r="AE7" s="65">
        <f t="shared" si="0"/>
        <v>0</v>
      </c>
      <c r="AF7" s="65">
        <f t="shared" si="0"/>
        <v>0</v>
      </c>
      <c r="AG7" s="65">
        <f t="shared" si="0"/>
        <v>0</v>
      </c>
      <c r="AH7" s="65">
        <f t="shared" si="0"/>
        <v>0</v>
      </c>
    </row>
    <row r="8" spans="1:34" s="44" customFormat="1" ht="12" customHeight="1">
      <c r="A8" s="66" t="s">
        <v>120</v>
      </c>
      <c r="B8" s="67" t="s">
        <v>122</v>
      </c>
      <c r="C8" s="66" t="s">
        <v>123</v>
      </c>
      <c r="D8" s="68">
        <f>SUM(E8:AH8)</f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0</v>
      </c>
    </row>
  </sheetData>
  <sheetProtection/>
  <autoFilter ref="A6:AH6"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8">
    <cfRule type="expression" priority="143" dxfId="78" stopIfTrue="1">
      <formula>$A7&lt;&gt;""</formula>
    </cfRule>
  </conditionalFormatting>
  <conditionalFormatting sqref="A8:AH8">
    <cfRule type="expression" priority="2" dxfId="78" stopIfTrue="1">
      <formula>$A8&lt;&gt;""</formula>
    </cfRule>
  </conditionalFormatting>
  <conditionalFormatting sqref="A7:AH7">
    <cfRule type="expression" priority="1" dxfId="78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ゴシック,標準"&amp;14【災害】処理施設別ごみ搬入量の状況（平成25年度実績）&amp;R&amp;A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e-gomi4</cp:lastModifiedBy>
  <cp:lastPrinted>2014-07-09T07:58:50Z</cp:lastPrinted>
  <dcterms:created xsi:type="dcterms:W3CDTF">2008-01-06T09:11:49Z</dcterms:created>
  <dcterms:modified xsi:type="dcterms:W3CDTF">2015-02-25T08:15:58Z</dcterms:modified>
  <cp:category/>
  <cp:version/>
  <cp:contentType/>
  <cp:contentStatus/>
</cp:coreProperties>
</file>