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<sst xmlns="http://schemas.openxmlformats.org/spreadsheetml/2006/main" count="1898" uniqueCount="124">
  <si>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</si>
  <si>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</si>
  <si>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</si>
  <si>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</si>
  <si>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</si>
  <si>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</si>
  <si>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</si>
  <si>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</si>
  <si>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</si>
  <si>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</si>
  <si>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</si>
  <si>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</si>
  <si>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</si>
  <si>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</si>
  <si>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</si>
  <si>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</si>
  <si>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</si>
  <si>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</si>
  <si>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</si>
  <si>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</si>
  <si>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</si>
  <si>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</si>
  <si>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</si>
  <si>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</si>
  <si>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</si>
  <si>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</si>
  <si>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</si>
  <si>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</si>
  <si>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</si>
  <si>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</si>
  <si>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</si>
  <si>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</si>
  <si>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</si>
  <si>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</si>
  <si>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</si>
  <si>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</si>
  <si>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</si>
  <si>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</si>
  <si>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</si>
  <si>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</si>
  <si>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</si>
  <si>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</si>
  <si>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</si>
  <si>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</si>
  <si>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</si>
  <si>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</si>
  <si>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</si>
  <si>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</si>
  <si>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</si>
  <si>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</si>
  <si>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</si>
  <si>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</si>
  <si>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</si>
  <si>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</si>
  <si>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</si>
  <si>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</si>
  <si>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</si>
  <si>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</si>
  <si>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</si>
  <si>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</si>
  <si>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</si>
  <si>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</si>
  <si>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</si>
  <si>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</si>
  <si>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</si>
  <si>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</si>
  <si>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</si>
  <si>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</si>
  <si>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</si>
  <si>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</si>
  <si>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</si>
  <si>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</si>
  <si>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</si>
  <si>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</si>
  <si>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</si>
  <si>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</si>
  <si>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</si>
  <si>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</si>
  <si>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</si>
  <si>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</si>
  <si>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</si>
  <si>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</si>
  <si>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</si>
  <si>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</si>
  <si>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</si>
  <si>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</si>
  <si>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</si>
  <si>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</si>
  <si>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</si>
  <si>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</si>
  <si>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</si>
  <si>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</si>
  <si>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</si>
  <si>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</si>
  <si>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</si>
  <si>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</si>
  <si>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</si>
  <si>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</si>
  <si>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</si>
  <si>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</si>
  <si>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</si>
  <si>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</si>
  <si>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</si>
  <si>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</si>
  <si>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</si>
  <si>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</si>
  <si>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</si>
  <si>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</si>
  <si>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</si>
  <si>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</si>
  <si>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</si>
  <si>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</si>
  <si>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</si>
  <si>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</si>
  <si>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</si>
  <si>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</si>
  <si>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</si>
  <si>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</si>
  <si>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</si>
  <si>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</si>
  <si>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群馬県</t>
  </si>
  <si>
    <t>10000</t>
  </si>
  <si>
    <t>10212</t>
  </si>
  <si>
    <t>みどり市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</si>
</sst>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7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SUM(D8:D8)</f>
        <v>126</v>
      </c>
      <c r="E7" s="54">
        <f t="shared" si="0"/>
        <v>0</v>
      </c>
      <c r="F7" s="54">
        <f t="shared" si="0"/>
        <v>0</v>
      </c>
      <c r="G7" s="54">
        <f t="shared" si="0"/>
        <v>126</v>
      </c>
      <c r="H7" s="54">
        <f t="shared" si="0"/>
        <v>0</v>
      </c>
      <c r="I7" s="54">
        <f t="shared" si="0"/>
        <v>126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126</v>
      </c>
      <c r="Q7" s="55">
        <f>IF(P7&lt;&gt;0,(O7+E7+G7)/P7*100,"-")</f>
        <v>100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126</v>
      </c>
      <c r="Y7" s="54">
        <f t="shared" si="1"/>
        <v>126</v>
      </c>
      <c r="Z7" s="56" t="s">
        <v>119</v>
      </c>
      <c r="AA7" s="56" t="s">
        <v>119</v>
      </c>
      <c r="AB7" s="54">
        <f>SUM(AB8:AB8)</f>
        <v>0</v>
      </c>
      <c r="AC7" s="54">
        <f>SUM(AC8:AC8)</f>
        <v>0</v>
      </c>
      <c r="AD7" s="54">
        <f>SUM(AD8:AD8)</f>
        <v>0</v>
      </c>
      <c r="AE7" s="54">
        <f>SUM(AE8:AE8)</f>
        <v>0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126</v>
      </c>
      <c r="E8" s="60">
        <f>'ごみ処理量内訳'!E8</f>
        <v>0</v>
      </c>
      <c r="F8" s="60">
        <f>'ごみ処理量内訳'!O8</f>
        <v>0</v>
      </c>
      <c r="G8" s="60">
        <f>SUM(H8:N8)</f>
        <v>126</v>
      </c>
      <c r="H8" s="60">
        <f>'ごみ処理量内訳'!G8</f>
        <v>0</v>
      </c>
      <c r="I8" s="60">
        <f>'ごみ処理量内訳'!L8+'ごみ処理量内訳'!M8</f>
        <v>126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0</v>
      </c>
      <c r="P8" s="61">
        <f>SUM(E8,F8,G8,O8)</f>
        <v>126</v>
      </c>
      <c r="Q8" s="62">
        <f>IF(P8&lt;&gt;0,(O8+E8+G8)/P8*100,"-")</f>
        <v>100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126</v>
      </c>
      <c r="Y8" s="61">
        <f>SUM(R8:X8)</f>
        <v>126</v>
      </c>
      <c r="Z8" s="62"/>
      <c r="AA8" s="62"/>
      <c r="AB8" s="61">
        <f>'ごみ処理量内訳'!O8</f>
        <v>0</v>
      </c>
      <c r="AC8" s="61">
        <f>'ごみ処理量内訳'!AO8</f>
        <v>0</v>
      </c>
      <c r="AD8" s="61">
        <f>'ごみ処理量内訳'!AP8</f>
        <v>0</v>
      </c>
      <c r="AE8" s="61">
        <f>SUM(AB8:AD8)</f>
        <v>0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58" dxfId="78" stopIfTrue="1">
      <formula>$A7&lt;&gt;""</formula>
    </cfRule>
  </conditionalFormatting>
  <conditionalFormatting sqref="D8">
    <cfRule type="expression" priority="357" dxfId="78" stopIfTrue="1">
      <formula>$A8&lt;&gt;""</formula>
    </cfRule>
  </conditionalFormatting>
  <conditionalFormatting sqref="D7">
    <cfRule type="expression" priority="356" dxfId="78" stopIfTrue="1">
      <formula>$A7&lt;&gt;""</formula>
    </cfRule>
  </conditionalFormatting>
  <conditionalFormatting sqref="A8:AE8">
    <cfRule type="expression" priority="4" dxfId="78" stopIfTrue="1">
      <formula>$A8&lt;&gt;""</formula>
    </cfRule>
  </conditionalFormatting>
  <conditionalFormatting sqref="D8">
    <cfRule type="expression" priority="3" dxfId="78" stopIfTrue="1">
      <formula>$A8&lt;&gt;""</formula>
    </cfRule>
  </conditionalFormatting>
  <conditionalFormatting sqref="A7:AE7">
    <cfRule type="expression" priority="2" dxfId="78" stopIfTrue="1">
      <formula>$A7&lt;&gt;""</formula>
    </cfRule>
  </conditionalFormatting>
  <conditionalFormatting sqref="D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126</v>
      </c>
      <c r="E7" s="65">
        <f t="shared" si="0"/>
        <v>0</v>
      </c>
      <c r="F7" s="65">
        <f t="shared" si="0"/>
        <v>12</v>
      </c>
      <c r="G7" s="65">
        <f t="shared" si="0"/>
        <v>97</v>
      </c>
      <c r="H7" s="65">
        <f t="shared" si="0"/>
        <v>17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126</v>
      </c>
      <c r="E8" s="68">
        <v>0</v>
      </c>
      <c r="F8" s="68">
        <v>12</v>
      </c>
      <c r="G8" s="68">
        <v>97</v>
      </c>
      <c r="H8" s="68">
        <v>17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SUM(D8:D8)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SUM(AF8:AF8)</f>
        <v>0</v>
      </c>
      <c r="AG7" s="69">
        <v>0</v>
      </c>
      <c r="AH7" s="65">
        <f>SUM(AH8:AH8)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SUM(D8:D8)</f>
        <v>126</v>
      </c>
      <c r="E7" s="65">
        <f t="shared" si="0"/>
        <v>0</v>
      </c>
      <c r="F7" s="65">
        <f t="shared" si="0"/>
        <v>12</v>
      </c>
      <c r="G7" s="65">
        <f t="shared" si="0"/>
        <v>97</v>
      </c>
      <c r="H7" s="65">
        <f t="shared" si="0"/>
        <v>17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>
        <f t="shared" si="0"/>
        <v>0</v>
      </c>
      <c r="BJ7" s="65">
        <f t="shared" si="0"/>
        <v>126</v>
      </c>
      <c r="BK7" s="65">
        <f t="shared" si="0"/>
        <v>0</v>
      </c>
      <c r="BL7" s="65">
        <f t="shared" si="0"/>
        <v>12</v>
      </c>
      <c r="BM7" s="65">
        <f t="shared" si="0"/>
        <v>97</v>
      </c>
      <c r="BN7" s="65">
        <f t="shared" si="0"/>
        <v>17</v>
      </c>
      <c r="BO7" s="65">
        <f t="shared" si="0"/>
        <v>0</v>
      </c>
      <c r="BP7" s="65">
        <f aca="true" t="shared" si="1" ref="BP7:CL7">SUM(BP8:BP8)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0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126</v>
      </c>
      <c r="E8" s="68">
        <f aca="true" t="shared" si="2" ref="E8:AF8">AH8+BK8</f>
        <v>0</v>
      </c>
      <c r="F8" s="68">
        <f t="shared" si="2"/>
        <v>12</v>
      </c>
      <c r="G8" s="68">
        <f t="shared" si="2"/>
        <v>97</v>
      </c>
      <c r="H8" s="68">
        <f t="shared" si="2"/>
        <v>17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0</v>
      </c>
      <c r="U8" s="68">
        <f t="shared" si="2"/>
        <v>0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SUM(AH8:BI8)</f>
        <v>0</v>
      </c>
      <c r="AH8" s="68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6">
        <f>SUM(BK8:CL8)</f>
        <v>126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12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97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17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3" dxfId="78" stopIfTrue="1">
      <formula>$A7&lt;&gt;""</formula>
    </cfRule>
  </conditionalFormatting>
  <conditionalFormatting sqref="A8:CL8">
    <cfRule type="expression" priority="2" dxfId="78" stopIfTrue="1">
      <formula>$A8&lt;&gt;""</formula>
    </cfRule>
  </conditionalFormatting>
  <conditionalFormatting sqref="A7:CL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126</v>
      </c>
      <c r="E7" s="65">
        <f t="shared" si="0"/>
        <v>0</v>
      </c>
      <c r="F7" s="65">
        <f t="shared" si="0"/>
        <v>12</v>
      </c>
      <c r="G7" s="65">
        <f t="shared" si="0"/>
        <v>97</v>
      </c>
      <c r="H7" s="65">
        <f t="shared" si="0"/>
        <v>17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126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12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97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17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126</v>
      </c>
      <c r="E7" s="65">
        <f t="shared" si="0"/>
        <v>0</v>
      </c>
      <c r="F7" s="65">
        <f t="shared" si="0"/>
        <v>12</v>
      </c>
      <c r="G7" s="65">
        <f t="shared" si="0"/>
        <v>97</v>
      </c>
      <c r="H7" s="65">
        <f t="shared" si="0"/>
        <v>17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126</v>
      </c>
      <c r="E8" s="68">
        <v>0</v>
      </c>
      <c r="F8" s="68">
        <v>12</v>
      </c>
      <c r="G8" s="68">
        <v>97</v>
      </c>
      <c r="H8" s="68">
        <v>17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P8" sqref="P8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SUM(D8:D8)</f>
        <v>126</v>
      </c>
      <c r="E7" s="65">
        <f t="shared" si="0"/>
        <v>0</v>
      </c>
      <c r="F7" s="65">
        <f t="shared" si="0"/>
        <v>126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126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126</v>
      </c>
      <c r="AC7" s="65">
        <f t="shared" si="0"/>
        <v>0</v>
      </c>
      <c r="AD7" s="65">
        <f t="shared" si="0"/>
        <v>126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126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126</v>
      </c>
      <c r="E8" s="73">
        <f>R8</f>
        <v>0</v>
      </c>
      <c r="F8" s="73">
        <f>SUM(G8:N8)</f>
        <v>126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126</v>
      </c>
      <c r="M8" s="73">
        <v>0</v>
      </c>
      <c r="N8" s="73">
        <v>0</v>
      </c>
      <c r="O8" s="73">
        <f>AN8</f>
        <v>0</v>
      </c>
      <c r="P8" s="68">
        <f>'資源化量内訳'!AG8</f>
        <v>0</v>
      </c>
      <c r="Q8" s="73">
        <f>SUM(R8:S8)</f>
        <v>0</v>
      </c>
      <c r="R8" s="73">
        <v>0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126</v>
      </c>
      <c r="AC8" s="73">
        <v>0</v>
      </c>
      <c r="AD8" s="73">
        <f>SUM(AE8:AK8)</f>
        <v>126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126</v>
      </c>
      <c r="AK8" s="73">
        <v>0</v>
      </c>
      <c r="AL8" s="74" t="s">
        <v>119</v>
      </c>
      <c r="AM8" s="66">
        <f>SUM(AN8:AP8)</f>
        <v>0</v>
      </c>
      <c r="AN8" s="71">
        <v>0</v>
      </c>
      <c r="AO8" s="66">
        <v>0</v>
      </c>
      <c r="AP8" s="66">
        <f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">
    <cfRule type="expression" priority="173" dxfId="78" stopIfTrue="1">
      <formula>$A7&lt;&gt;""</formula>
    </cfRule>
  </conditionalFormatting>
  <conditionalFormatting sqref="BI7">
    <cfRule type="expression" priority="172" dxfId="78" stopIfTrue="1">
      <formula>$A7&lt;&gt;""</formula>
    </cfRule>
  </conditionalFormatting>
  <conditionalFormatting sqref="A8:BI8">
    <cfRule type="expression" priority="3" dxfId="78" stopIfTrue="1">
      <formula>$A8&lt;&gt;""</formula>
    </cfRule>
  </conditionalFormatting>
  <conditionalFormatting sqref="A7:BH7">
    <cfRule type="expression" priority="2" dxfId="78" stopIfTrue="1">
      <formula>$A7&lt;&gt;""</formula>
    </cfRule>
  </conditionalFormatting>
  <conditionalFormatting sqref="BI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2015-02-25T08:06:33Z</dcterms:modified>
  <cp:category/>
  <cp:version/>
  <cp:contentType/>
  <cp:contentStatus/>
</cp:coreProperties>
</file>