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'組合状況'!$A$6:$CC$20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'委託許可件数（市町村）'!$A$7:$S$66</definedName>
    <definedName name="_xlnm.Print_Area" localSheetId="6">'委託許可件数（組合）'!$A$7:$S$20</definedName>
    <definedName name="_xlnm.Print_Area" localSheetId="3">'収集運搬機材（市町村）'!$A$7:$AY$66</definedName>
    <definedName name="_xlnm.Print_Area" localSheetId="4">'収集運搬機材（組合）'!$A$7:$AY$20</definedName>
    <definedName name="_xlnm.Print_Area" localSheetId="7">'処理業者と従業員数'!$A$7:$J$66</definedName>
    <definedName name="_xlnm.Print_Area" localSheetId="0">'組合状況'!$A$7:$CC$20</definedName>
    <definedName name="_xlnm.Print_Area" localSheetId="1">'廃棄物処理従事職員数（市町村）'!$A$7:$AD$66</definedName>
    <definedName name="_xlnm.Print_Area" localSheetId="2">'廃棄物処理従事職員数（組合）'!$A$7:$AD$20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<sst xmlns="http://schemas.openxmlformats.org/spreadsheetml/2006/main" count="1633" uniqueCount="251">
  <si>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</si>
  <si>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</si>
  <si>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</si>
  <si>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</si>
  <si>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</si>
  <si>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</si>
  <si>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</si>
  <si>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</si>
  <si>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</si>
  <si>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</si>
  <si>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</si>
  <si>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</si>
  <si>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</si>
  <si>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</si>
  <si>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</si>
  <si>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</si>
  <si>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</si>
  <si>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</si>
  <si>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</si>
  <si>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</si>
  <si>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</si>
  <si>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</si>
  <si>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</si>
  <si>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</si>
  <si>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</si>
  <si>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</si>
  <si>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</si>
  <si>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</si>
  <si>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</si>
  <si>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</si>
  <si>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</si>
  <si>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</si>
  <si>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</si>
  <si>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</si>
  <si>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</si>
  <si>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</si>
  <si>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</si>
  <si>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</si>
  <si>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</si>
  <si>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</si>
  <si>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</si>
  <si>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</si>
  <si>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</si>
  <si>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</si>
  <si>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</si>
  <si>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</si>
  <si>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</si>
  <si>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</si>
  <si>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</si>
  <si>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</si>
  <si>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</si>
  <si>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</si>
  <si>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</si>
  <si>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</si>
  <si>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</si>
  <si>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</si>
  <si>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</si>
  <si>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</si>
  <si>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</si>
  <si>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</si>
  <si>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</si>
  <si>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</si>
  <si>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</si>
  <si>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</si>
  <si>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</si>
  <si>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</si>
  <si>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</si>
  <si>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</si>
  <si>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</si>
  <si>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</si>
  <si>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</si>
  <si>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</si>
  <si>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</si>
  <si>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</si>
  <si>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</si>
  <si>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</si>
  <si>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</si>
  <si>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</si>
  <si>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</si>
  <si>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</si>
  <si>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</si>
  <si>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</si>
  <si>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</si>
  <si>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</si>
  <si>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</si>
  <si>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</si>
  <si>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</si>
  <si>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</si>
  <si>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</si>
  <si>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</si>
  <si>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</si>
  <si>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</si>
  <si>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</si>
  <si>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</si>
  <si>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</si>
  <si>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</si>
  <si>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</si>
  <si>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</si>
  <si>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</si>
  <si>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</si>
  <si>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</si>
  <si>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</si>
  <si>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</si>
  <si>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</si>
  <si>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</si>
  <si>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川俣方部衛生処理組合</t>
  </si>
  <si>
    <t>昭和村</t>
  </si>
  <si>
    <t>伊達市</t>
  </si>
  <si>
    <t>金山町</t>
  </si>
  <si>
    <t>福島県</t>
  </si>
  <si>
    <t>07000</t>
  </si>
  <si>
    <t>07806</t>
  </si>
  <si>
    <t>07201</t>
  </si>
  <si>
    <t>福島市</t>
  </si>
  <si>
    <t>07308</t>
  </si>
  <si>
    <t>川俣町</t>
  </si>
  <si>
    <t>07811</t>
  </si>
  <si>
    <t>伊達地方衛生処理組合</t>
  </si>
  <si>
    <t>07213</t>
  </si>
  <si>
    <t>07301</t>
  </si>
  <si>
    <t>桑折町</t>
  </si>
  <si>
    <t>07303</t>
  </si>
  <si>
    <t>国見町</t>
  </si>
  <si>
    <t>07820</t>
  </si>
  <si>
    <t>須賀川地方保健環境組合</t>
  </si>
  <si>
    <t>07207</t>
  </si>
  <si>
    <t>須賀川市</t>
  </si>
  <si>
    <t>07342</t>
  </si>
  <si>
    <t>鏡石町</t>
  </si>
  <si>
    <t>07344</t>
  </si>
  <si>
    <t>天栄村</t>
  </si>
  <si>
    <t>07827</t>
  </si>
  <si>
    <t>会津若松地方広域市町村圏整備組合</t>
  </si>
  <si>
    <t>07202</t>
  </si>
  <si>
    <t>会津若松市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</si>
  <si>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</si>
  <si>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</si>
  <si>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</si>
  <si>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</si>
  <si>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</si>
  <si>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</si>
  <si>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</si>
  <si>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</si>
  <si>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</si>
  <si>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</si>
  <si>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</si>
  <si>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</si>
  <si>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</si>
  <si>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</si>
  <si>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07447</t>
  </si>
  <si>
    <t>会津美里町</t>
  </si>
  <si>
    <t>07844</t>
  </si>
  <si>
    <t>東白衛生組合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</si>
  <si>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</si>
  <si>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</si>
  <si>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</si>
  <si>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</si>
  <si>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</si>
  <si>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</si>
  <si>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</si>
  <si>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</si>
  <si>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07846</t>
  </si>
  <si>
    <t>石川地方生活環境施設組合</t>
  </si>
  <si>
    <t>07501</t>
  </si>
  <si>
    <t>石川町</t>
  </si>
  <si>
    <t>07504</t>
  </si>
  <si>
    <t>浅川町</t>
  </si>
  <si>
    <t>07505</t>
  </si>
  <si>
    <t>古殿町</t>
  </si>
  <si>
    <t>07503</t>
  </si>
  <si>
    <t>平田村</t>
  </si>
  <si>
    <t>07502</t>
  </si>
  <si>
    <t>玉川村</t>
  </si>
  <si>
    <t>07853</t>
  </si>
  <si>
    <t>田村広域行政組合</t>
  </si>
  <si>
    <t>07211</t>
  </si>
  <si>
    <t>田村市</t>
  </si>
  <si>
    <t>07521</t>
  </si>
  <si>
    <t>三春町</t>
  </si>
  <si>
    <t>07522</t>
  </si>
  <si>
    <t>小野町</t>
  </si>
  <si>
    <t>07862</t>
  </si>
  <si>
    <t>相馬方部衛生組合</t>
  </si>
  <si>
    <t>07209</t>
  </si>
  <si>
    <t>相馬市</t>
  </si>
  <si>
    <t>07561</t>
  </si>
  <si>
    <t>新地町</t>
  </si>
  <si>
    <t>07867</t>
  </si>
  <si>
    <t>白河地方広域市町村圏整備組合</t>
  </si>
  <si>
    <t>07205</t>
  </si>
  <si>
    <t>白河市</t>
  </si>
  <si>
    <t>07466</t>
  </si>
  <si>
    <t>矢吹町</t>
  </si>
  <si>
    <t>07461</t>
  </si>
  <si>
    <t>西郷村</t>
  </si>
  <si>
    <t>07464</t>
  </si>
  <si>
    <t>泉崎村</t>
  </si>
  <si>
    <t>07465</t>
  </si>
  <si>
    <t>中島村</t>
  </si>
  <si>
    <t>07868</t>
  </si>
  <si>
    <t>喜多方地方広域市町村圏組合</t>
  </si>
  <si>
    <t>07208</t>
  </si>
  <si>
    <t>喜多方市</t>
  </si>
  <si>
    <t>07402</t>
  </si>
  <si>
    <t>北塩原村</t>
  </si>
  <si>
    <t>07405</t>
  </si>
  <si>
    <t>西会津町</t>
  </si>
  <si>
    <t>07871</t>
  </si>
  <si>
    <t>安達地方広域行政組合</t>
  </si>
  <si>
    <t>07210</t>
  </si>
  <si>
    <t>二本松市</t>
  </si>
  <si>
    <t>07214</t>
  </si>
  <si>
    <t>本宮市</t>
  </si>
  <si>
    <t>07322</t>
  </si>
  <si>
    <t>大玉村</t>
  </si>
  <si>
    <t>07873</t>
  </si>
  <si>
    <t>双葉地方広域市町村圏組合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</si>
  <si>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</si>
  <si>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</si>
  <si>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</si>
  <si>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</si>
  <si>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</si>
  <si>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</si>
  <si>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</si>
  <si>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</si>
  <si>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</si>
  <si>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</si>
  <si>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</si>
  <si>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</si>
  <si>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</si>
  <si>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</si>
  <si>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</si>
  <si>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</si>
  <si>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07877</t>
  </si>
  <si>
    <t>南会津地方環境衛生組合</t>
  </si>
  <si>
    <t>07362</t>
  </si>
  <si>
    <t>下郷町</t>
  </si>
  <si>
    <t>07367</t>
  </si>
  <si>
    <t>只見町</t>
  </si>
  <si>
    <t>07368</t>
  </si>
  <si>
    <t>南会津町</t>
  </si>
  <si>
    <t>07203</t>
  </si>
  <si>
    <t>郡山市</t>
  </si>
  <si>
    <t>07204</t>
  </si>
  <si>
    <t>いわき市</t>
  </si>
  <si>
    <t>07212</t>
  </si>
  <si>
    <t>南相馬市</t>
  </si>
  <si>
    <t>07364</t>
  </si>
  <si>
    <t>檜枝岐村</t>
  </si>
  <si>
    <t>07564</t>
  </si>
  <si>
    <t>飯舘村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</si>
</sst>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4" customWidth="1"/>
    <col min="2" max="2" width="8.69921875" style="75" customWidth="1"/>
    <col min="3" max="3" width="35.59765625" style="74" customWidth="1"/>
    <col min="4" max="20" width="6.59765625" style="74" customWidth="1"/>
    <col min="21" max="21" width="9" style="74" customWidth="1"/>
    <col min="22" max="22" width="6.59765625" style="75" customWidth="1"/>
    <col min="23" max="23" width="20.59765625" style="74" customWidth="1"/>
    <col min="24" max="24" width="6.59765625" style="75" customWidth="1"/>
    <col min="25" max="25" width="20.59765625" style="74" customWidth="1"/>
    <col min="26" max="26" width="6.59765625" style="75" customWidth="1"/>
    <col min="27" max="27" width="20.59765625" style="74" customWidth="1"/>
    <col min="28" max="28" width="6.59765625" style="75" customWidth="1"/>
    <col min="29" max="29" width="20.59765625" style="74" customWidth="1"/>
    <col min="30" max="30" width="6.59765625" style="75" customWidth="1"/>
    <col min="31" max="31" width="20.59765625" style="74" customWidth="1"/>
    <col min="32" max="32" width="6.59765625" style="75" customWidth="1"/>
    <col min="33" max="33" width="20.59765625" style="74" customWidth="1"/>
    <col min="34" max="34" width="6.59765625" style="75" customWidth="1"/>
    <col min="35" max="35" width="20.59765625" style="74" customWidth="1"/>
    <col min="36" max="36" width="6.59765625" style="75" customWidth="1"/>
    <col min="37" max="37" width="20.59765625" style="74" customWidth="1"/>
    <col min="38" max="38" width="6.59765625" style="75" customWidth="1"/>
    <col min="39" max="39" width="20.59765625" style="74" customWidth="1"/>
    <col min="40" max="40" width="6.59765625" style="75" customWidth="1"/>
    <col min="41" max="41" width="20.59765625" style="74" customWidth="1"/>
    <col min="42" max="42" width="6.59765625" style="75" customWidth="1"/>
    <col min="43" max="43" width="20.59765625" style="74" customWidth="1"/>
    <col min="44" max="44" width="6.59765625" style="75" customWidth="1"/>
    <col min="45" max="45" width="20.59765625" style="74" customWidth="1"/>
    <col min="46" max="46" width="6.59765625" style="75" customWidth="1"/>
    <col min="47" max="47" width="20.59765625" style="74" customWidth="1"/>
    <col min="48" max="48" width="6.59765625" style="75" customWidth="1"/>
    <col min="49" max="49" width="20.59765625" style="74" customWidth="1"/>
    <col min="50" max="50" width="6.59765625" style="75" customWidth="1"/>
    <col min="51" max="51" width="20.59765625" style="74" customWidth="1"/>
    <col min="52" max="52" width="6.59765625" style="75" customWidth="1"/>
    <col min="53" max="53" width="20.59765625" style="74" customWidth="1"/>
    <col min="54" max="54" width="6.59765625" style="75" customWidth="1"/>
    <col min="55" max="55" width="20.59765625" style="74" customWidth="1"/>
    <col min="56" max="56" width="6.59765625" style="75" customWidth="1"/>
    <col min="57" max="57" width="20.59765625" style="74" customWidth="1"/>
    <col min="58" max="58" width="6.5" style="75" customWidth="1"/>
    <col min="59" max="59" width="20.59765625" style="74" customWidth="1"/>
    <col min="60" max="60" width="6.5" style="75" customWidth="1"/>
    <col min="61" max="61" width="20.59765625" style="74" customWidth="1"/>
    <col min="62" max="62" width="6.59765625" style="75" customWidth="1"/>
    <col min="63" max="63" width="20.59765625" style="74" customWidth="1"/>
    <col min="64" max="64" width="6.59765625" style="75" customWidth="1"/>
    <col min="65" max="65" width="20.59765625" style="74" customWidth="1"/>
    <col min="66" max="66" width="6.59765625" style="75" customWidth="1"/>
    <col min="67" max="67" width="20.59765625" style="74" customWidth="1"/>
    <col min="68" max="68" width="6.59765625" style="75" customWidth="1"/>
    <col min="69" max="69" width="20.59765625" style="74" customWidth="1"/>
    <col min="70" max="70" width="6.59765625" style="75" customWidth="1"/>
    <col min="71" max="71" width="20.59765625" style="74" customWidth="1"/>
    <col min="72" max="72" width="6.59765625" style="75" customWidth="1"/>
    <col min="73" max="73" width="20.59765625" style="74" customWidth="1"/>
    <col min="74" max="74" width="6.59765625" style="75" customWidth="1"/>
    <col min="75" max="75" width="20.59765625" style="74" customWidth="1"/>
    <col min="76" max="76" width="6.59765625" style="75" customWidth="1"/>
    <col min="77" max="77" width="20.59765625" style="74" customWidth="1"/>
    <col min="78" max="78" width="6.59765625" style="75" customWidth="1"/>
    <col min="79" max="79" width="20.59765625" style="74" customWidth="1"/>
    <col min="80" max="80" width="6.59765625" style="75" customWidth="1"/>
    <col min="81" max="81" width="20.59765625" style="74" customWidth="1"/>
    <col min="82" max="16384" width="9" style="74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6" t="s">
        <v>75</v>
      </c>
      <c r="B2" s="102" t="s">
        <v>37</v>
      </c>
      <c r="C2" s="96" t="s">
        <v>72</v>
      </c>
      <c r="D2" s="99" t="s">
        <v>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96" t="s">
        <v>38</v>
      </c>
      <c r="V2" s="91" t="s">
        <v>39</v>
      </c>
      <c r="W2" s="92"/>
      <c r="X2" s="91" t="s">
        <v>40</v>
      </c>
      <c r="Y2" s="92"/>
      <c r="Z2" s="91" t="s">
        <v>41</v>
      </c>
      <c r="AA2" s="92"/>
      <c r="AB2" s="91" t="s">
        <v>42</v>
      </c>
      <c r="AC2" s="92"/>
      <c r="AD2" s="91" t="s">
        <v>43</v>
      </c>
      <c r="AE2" s="92"/>
      <c r="AF2" s="91" t="s">
        <v>44</v>
      </c>
      <c r="AG2" s="92"/>
      <c r="AH2" s="91" t="s">
        <v>45</v>
      </c>
      <c r="AI2" s="92"/>
      <c r="AJ2" s="91" t="s">
        <v>46</v>
      </c>
      <c r="AK2" s="92"/>
      <c r="AL2" s="91" t="s">
        <v>47</v>
      </c>
      <c r="AM2" s="92"/>
      <c r="AN2" s="91" t="s">
        <v>48</v>
      </c>
      <c r="AO2" s="92"/>
      <c r="AP2" s="91" t="s">
        <v>49</v>
      </c>
      <c r="AQ2" s="92"/>
      <c r="AR2" s="91" t="s">
        <v>50</v>
      </c>
      <c r="AS2" s="92"/>
      <c r="AT2" s="91" t="s">
        <v>51</v>
      </c>
      <c r="AU2" s="92"/>
      <c r="AV2" s="91" t="s">
        <v>52</v>
      </c>
      <c r="AW2" s="92"/>
      <c r="AX2" s="91" t="s">
        <v>53</v>
      </c>
      <c r="AY2" s="92"/>
      <c r="AZ2" s="91" t="s">
        <v>54</v>
      </c>
      <c r="BA2" s="92"/>
      <c r="BB2" s="91" t="s">
        <v>55</v>
      </c>
      <c r="BC2" s="92"/>
      <c r="BD2" s="91" t="s">
        <v>56</v>
      </c>
      <c r="BE2" s="92"/>
      <c r="BF2" s="91" t="s">
        <v>57</v>
      </c>
      <c r="BG2" s="92"/>
      <c r="BH2" s="91" t="s">
        <v>58</v>
      </c>
      <c r="BI2" s="92"/>
      <c r="BJ2" s="91" t="s">
        <v>59</v>
      </c>
      <c r="BK2" s="92"/>
      <c r="BL2" s="91" t="s">
        <v>60</v>
      </c>
      <c r="BM2" s="92"/>
      <c r="BN2" s="91" t="s">
        <v>61</v>
      </c>
      <c r="BO2" s="92"/>
      <c r="BP2" s="91" t="s">
        <v>62</v>
      </c>
      <c r="BQ2" s="92"/>
      <c r="BR2" s="91" t="s">
        <v>63</v>
      </c>
      <c r="BS2" s="92"/>
      <c r="BT2" s="91" t="s">
        <v>64</v>
      </c>
      <c r="BU2" s="92"/>
      <c r="BV2" s="91" t="s">
        <v>65</v>
      </c>
      <c r="BW2" s="92"/>
      <c r="BX2" s="91" t="s">
        <v>66</v>
      </c>
      <c r="BY2" s="92"/>
      <c r="BZ2" s="91" t="s">
        <v>67</v>
      </c>
      <c r="CA2" s="92"/>
      <c r="CB2" s="91" t="s">
        <v>68</v>
      </c>
      <c r="CC2" s="92"/>
    </row>
    <row r="3" spans="1:81" s="4" customFormat="1" ht="13.5">
      <c r="A3" s="97"/>
      <c r="B3" s="103"/>
      <c r="C3" s="97"/>
      <c r="D3" s="99" t="s">
        <v>76</v>
      </c>
      <c r="E3" s="100"/>
      <c r="F3" s="100"/>
      <c r="G3" s="100"/>
      <c r="H3" s="100"/>
      <c r="I3" s="100"/>
      <c r="J3" s="100"/>
      <c r="K3" s="100"/>
      <c r="L3" s="101"/>
      <c r="M3" s="99" t="s">
        <v>1</v>
      </c>
      <c r="N3" s="100"/>
      <c r="O3" s="100"/>
      <c r="P3" s="100"/>
      <c r="Q3" s="100"/>
      <c r="R3" s="100"/>
      <c r="S3" s="100"/>
      <c r="T3" s="101"/>
      <c r="U3" s="97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4" customFormat="1" ht="22.5" customHeight="1">
      <c r="A4" s="97"/>
      <c r="B4" s="103"/>
      <c r="C4" s="97"/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90" t="s">
        <v>7</v>
      </c>
      <c r="J4" s="90" t="s">
        <v>8</v>
      </c>
      <c r="K4" s="90" t="s">
        <v>9</v>
      </c>
      <c r="L4" s="90" t="s">
        <v>10</v>
      </c>
      <c r="M4" s="90" t="s">
        <v>2</v>
      </c>
      <c r="N4" s="90" t="s">
        <v>3</v>
      </c>
      <c r="O4" s="90" t="s">
        <v>4</v>
      </c>
      <c r="P4" s="90" t="s">
        <v>11</v>
      </c>
      <c r="Q4" s="90" t="s">
        <v>6</v>
      </c>
      <c r="R4" s="90" t="s">
        <v>7</v>
      </c>
      <c r="S4" s="90" t="s">
        <v>12</v>
      </c>
      <c r="T4" s="90" t="s">
        <v>10</v>
      </c>
      <c r="U4" s="97"/>
      <c r="V4" s="87" t="s">
        <v>74</v>
      </c>
      <c r="W4" s="84" t="s">
        <v>70</v>
      </c>
      <c r="X4" s="87" t="s">
        <v>74</v>
      </c>
      <c r="Y4" s="84" t="s">
        <v>70</v>
      </c>
      <c r="Z4" s="87" t="s">
        <v>74</v>
      </c>
      <c r="AA4" s="84" t="s">
        <v>70</v>
      </c>
      <c r="AB4" s="87" t="s">
        <v>74</v>
      </c>
      <c r="AC4" s="84" t="s">
        <v>70</v>
      </c>
      <c r="AD4" s="87" t="s">
        <v>74</v>
      </c>
      <c r="AE4" s="84" t="s">
        <v>70</v>
      </c>
      <c r="AF4" s="87" t="s">
        <v>74</v>
      </c>
      <c r="AG4" s="84" t="s">
        <v>70</v>
      </c>
      <c r="AH4" s="87" t="s">
        <v>74</v>
      </c>
      <c r="AI4" s="84" t="s">
        <v>70</v>
      </c>
      <c r="AJ4" s="87" t="s">
        <v>74</v>
      </c>
      <c r="AK4" s="84" t="s">
        <v>70</v>
      </c>
      <c r="AL4" s="87" t="s">
        <v>74</v>
      </c>
      <c r="AM4" s="84" t="s">
        <v>70</v>
      </c>
      <c r="AN4" s="87" t="s">
        <v>74</v>
      </c>
      <c r="AO4" s="84" t="s">
        <v>70</v>
      </c>
      <c r="AP4" s="87" t="s">
        <v>74</v>
      </c>
      <c r="AQ4" s="84" t="s">
        <v>70</v>
      </c>
      <c r="AR4" s="87" t="s">
        <v>74</v>
      </c>
      <c r="AS4" s="84" t="s">
        <v>70</v>
      </c>
      <c r="AT4" s="87" t="s">
        <v>74</v>
      </c>
      <c r="AU4" s="84" t="s">
        <v>70</v>
      </c>
      <c r="AV4" s="87" t="s">
        <v>74</v>
      </c>
      <c r="AW4" s="84" t="s">
        <v>70</v>
      </c>
      <c r="AX4" s="87" t="s">
        <v>74</v>
      </c>
      <c r="AY4" s="84" t="s">
        <v>70</v>
      </c>
      <c r="AZ4" s="87" t="s">
        <v>74</v>
      </c>
      <c r="BA4" s="84" t="s">
        <v>70</v>
      </c>
      <c r="BB4" s="87" t="s">
        <v>74</v>
      </c>
      <c r="BC4" s="84" t="s">
        <v>70</v>
      </c>
      <c r="BD4" s="87" t="s">
        <v>74</v>
      </c>
      <c r="BE4" s="84" t="s">
        <v>70</v>
      </c>
      <c r="BF4" s="87" t="s">
        <v>74</v>
      </c>
      <c r="BG4" s="84" t="s">
        <v>70</v>
      </c>
      <c r="BH4" s="87" t="s">
        <v>74</v>
      </c>
      <c r="BI4" s="84" t="s">
        <v>70</v>
      </c>
      <c r="BJ4" s="87" t="s">
        <v>74</v>
      </c>
      <c r="BK4" s="84" t="s">
        <v>70</v>
      </c>
      <c r="BL4" s="87" t="s">
        <v>74</v>
      </c>
      <c r="BM4" s="84" t="s">
        <v>70</v>
      </c>
      <c r="BN4" s="87" t="s">
        <v>74</v>
      </c>
      <c r="BO4" s="84" t="s">
        <v>70</v>
      </c>
      <c r="BP4" s="87" t="s">
        <v>74</v>
      </c>
      <c r="BQ4" s="84" t="s">
        <v>70</v>
      </c>
      <c r="BR4" s="87" t="s">
        <v>74</v>
      </c>
      <c r="BS4" s="84" t="s">
        <v>70</v>
      </c>
      <c r="BT4" s="87" t="s">
        <v>74</v>
      </c>
      <c r="BU4" s="84" t="s">
        <v>70</v>
      </c>
      <c r="BV4" s="87" t="s">
        <v>74</v>
      </c>
      <c r="BW4" s="84" t="s">
        <v>70</v>
      </c>
      <c r="BX4" s="87" t="s">
        <v>74</v>
      </c>
      <c r="BY4" s="84" t="s">
        <v>70</v>
      </c>
      <c r="BZ4" s="87" t="s">
        <v>74</v>
      </c>
      <c r="CA4" s="84" t="s">
        <v>70</v>
      </c>
      <c r="CB4" s="87" t="s">
        <v>74</v>
      </c>
      <c r="CC4" s="84" t="s">
        <v>70</v>
      </c>
    </row>
    <row r="5" spans="1:81" s="4" customFormat="1" ht="13.5">
      <c r="A5" s="97"/>
      <c r="B5" s="103"/>
      <c r="C5" s="9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7"/>
      <c r="V5" s="88"/>
      <c r="W5" s="85"/>
      <c r="X5" s="88"/>
      <c r="Y5" s="85"/>
      <c r="Z5" s="88"/>
      <c r="AA5" s="85"/>
      <c r="AB5" s="88"/>
      <c r="AC5" s="85"/>
      <c r="AD5" s="88"/>
      <c r="AE5" s="85"/>
      <c r="AF5" s="88"/>
      <c r="AG5" s="85"/>
      <c r="AH5" s="88"/>
      <c r="AI5" s="85"/>
      <c r="AJ5" s="88"/>
      <c r="AK5" s="85"/>
      <c r="AL5" s="88"/>
      <c r="AM5" s="85"/>
      <c r="AN5" s="88"/>
      <c r="AO5" s="85"/>
      <c r="AP5" s="88"/>
      <c r="AQ5" s="85"/>
      <c r="AR5" s="88"/>
      <c r="AS5" s="85"/>
      <c r="AT5" s="88"/>
      <c r="AU5" s="85"/>
      <c r="AV5" s="88"/>
      <c r="AW5" s="85"/>
      <c r="AX5" s="88"/>
      <c r="AY5" s="85"/>
      <c r="AZ5" s="88"/>
      <c r="BA5" s="85"/>
      <c r="BB5" s="88"/>
      <c r="BC5" s="85"/>
      <c r="BD5" s="88"/>
      <c r="BE5" s="85"/>
      <c r="BF5" s="88"/>
      <c r="BG5" s="85"/>
      <c r="BH5" s="88"/>
      <c r="BI5" s="85"/>
      <c r="BJ5" s="88"/>
      <c r="BK5" s="85"/>
      <c r="BL5" s="88"/>
      <c r="BM5" s="85"/>
      <c r="BN5" s="88"/>
      <c r="BO5" s="85"/>
      <c r="BP5" s="88"/>
      <c r="BQ5" s="85"/>
      <c r="BR5" s="88"/>
      <c r="BS5" s="85"/>
      <c r="BT5" s="88"/>
      <c r="BU5" s="85"/>
      <c r="BV5" s="88"/>
      <c r="BW5" s="85"/>
      <c r="BX5" s="88"/>
      <c r="BY5" s="85"/>
      <c r="BZ5" s="88"/>
      <c r="CA5" s="85"/>
      <c r="CB5" s="88"/>
      <c r="CC5" s="85"/>
    </row>
    <row r="6" spans="1:81" s="4" customFormat="1" ht="13.5">
      <c r="A6" s="98"/>
      <c r="B6" s="104"/>
      <c r="C6" s="9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8"/>
      <c r="V6" s="95"/>
      <c r="W6" s="86"/>
      <c r="X6" s="95"/>
      <c r="Y6" s="86"/>
      <c r="Z6" s="89"/>
      <c r="AA6" s="86"/>
      <c r="AB6" s="89"/>
      <c r="AC6" s="86"/>
      <c r="AD6" s="89"/>
      <c r="AE6" s="86"/>
      <c r="AF6" s="89"/>
      <c r="AG6" s="86"/>
      <c r="AH6" s="89"/>
      <c r="AI6" s="86"/>
      <c r="AJ6" s="89"/>
      <c r="AK6" s="86"/>
      <c r="AL6" s="89"/>
      <c r="AM6" s="86"/>
      <c r="AN6" s="89"/>
      <c r="AO6" s="86"/>
      <c r="AP6" s="89"/>
      <c r="AQ6" s="86"/>
      <c r="AR6" s="89"/>
      <c r="AS6" s="86"/>
      <c r="AT6" s="89"/>
      <c r="AU6" s="86"/>
      <c r="AV6" s="89"/>
      <c r="AW6" s="86"/>
      <c r="AX6" s="89"/>
      <c r="AY6" s="86"/>
      <c r="AZ6" s="89"/>
      <c r="BA6" s="86"/>
      <c r="BB6" s="89"/>
      <c r="BC6" s="86"/>
      <c r="BD6" s="89"/>
      <c r="BE6" s="86"/>
      <c r="BF6" s="89"/>
      <c r="BG6" s="86"/>
      <c r="BH6" s="89"/>
      <c r="BI6" s="86"/>
      <c r="BJ6" s="89"/>
      <c r="BK6" s="86"/>
      <c r="BL6" s="89"/>
      <c r="BM6" s="86"/>
      <c r="BN6" s="89"/>
      <c r="BO6" s="86"/>
      <c r="BP6" s="89"/>
      <c r="BQ6" s="86"/>
      <c r="BR6" s="89"/>
      <c r="BS6" s="86"/>
      <c r="BT6" s="89"/>
      <c r="BU6" s="86"/>
      <c r="BV6" s="89"/>
      <c r="BW6" s="86"/>
      <c r="BX6" s="89"/>
      <c r="BY6" s="86"/>
      <c r="BZ6" s="89"/>
      <c r="CA6" s="86"/>
      <c r="CB6" s="89"/>
      <c r="CC6" s="86"/>
    </row>
    <row r="7" spans="1:81" s="56" customFormat="1" ht="12" customHeight="1">
      <c r="A7" s="54" t="s">
        <v>109</v>
      </c>
      <c r="B7" s="55" t="s">
        <v>110</v>
      </c>
      <c r="C7" s="54" t="s">
        <v>103</v>
      </c>
      <c r="D7" s="72">
        <f aca="true" t="shared" si="0" ref="D7:T7">COUNTIF(D8:D20,"○")</f>
        <v>1</v>
      </c>
      <c r="E7" s="72">
        <f t="shared" si="0"/>
        <v>5</v>
      </c>
      <c r="F7" s="72">
        <f t="shared" si="0"/>
        <v>12</v>
      </c>
      <c r="G7" s="72">
        <f t="shared" si="0"/>
        <v>11</v>
      </c>
      <c r="H7" s="72">
        <f t="shared" si="0"/>
        <v>5</v>
      </c>
      <c r="I7" s="72">
        <f t="shared" si="0"/>
        <v>8</v>
      </c>
      <c r="J7" s="72">
        <f t="shared" si="0"/>
        <v>10</v>
      </c>
      <c r="K7" s="72">
        <f t="shared" si="0"/>
        <v>10</v>
      </c>
      <c r="L7" s="72">
        <f t="shared" si="0"/>
        <v>0</v>
      </c>
      <c r="M7" s="72">
        <f t="shared" si="0"/>
        <v>0</v>
      </c>
      <c r="N7" s="72">
        <f t="shared" si="0"/>
        <v>5</v>
      </c>
      <c r="O7" s="72">
        <f t="shared" si="0"/>
        <v>13</v>
      </c>
      <c r="P7" s="72">
        <f t="shared" si="0"/>
        <v>8</v>
      </c>
      <c r="Q7" s="72">
        <f t="shared" si="0"/>
        <v>6</v>
      </c>
      <c r="R7" s="72">
        <f t="shared" si="0"/>
        <v>9</v>
      </c>
      <c r="S7" s="72">
        <f t="shared" si="0"/>
        <v>2</v>
      </c>
      <c r="T7" s="72">
        <f t="shared" si="0"/>
        <v>3</v>
      </c>
      <c r="U7" s="72">
        <f aca="true" t="shared" si="1" ref="U7:AZ7">COUNTIF(U8:U20,"&lt;&gt;")</f>
        <v>13</v>
      </c>
      <c r="V7" s="72">
        <f t="shared" si="1"/>
        <v>13</v>
      </c>
      <c r="W7" s="72">
        <f t="shared" si="1"/>
        <v>13</v>
      </c>
      <c r="X7" s="72">
        <f t="shared" si="1"/>
        <v>13</v>
      </c>
      <c r="Y7" s="72">
        <f t="shared" si="1"/>
        <v>13</v>
      </c>
      <c r="Z7" s="72">
        <f t="shared" si="1"/>
        <v>11</v>
      </c>
      <c r="AA7" s="72">
        <f t="shared" si="1"/>
        <v>11</v>
      </c>
      <c r="AB7" s="72">
        <f t="shared" si="1"/>
        <v>6</v>
      </c>
      <c r="AC7" s="72">
        <f t="shared" si="1"/>
        <v>6</v>
      </c>
      <c r="AD7" s="72">
        <f t="shared" si="1"/>
        <v>5</v>
      </c>
      <c r="AE7" s="72">
        <f t="shared" si="1"/>
        <v>5</v>
      </c>
      <c r="AF7" s="72">
        <f t="shared" si="1"/>
        <v>2</v>
      </c>
      <c r="AG7" s="72">
        <f t="shared" si="1"/>
        <v>2</v>
      </c>
      <c r="AH7" s="72">
        <f t="shared" si="1"/>
        <v>2</v>
      </c>
      <c r="AI7" s="72">
        <f t="shared" si="1"/>
        <v>2</v>
      </c>
      <c r="AJ7" s="72">
        <f t="shared" si="1"/>
        <v>2</v>
      </c>
      <c r="AK7" s="72">
        <f t="shared" si="1"/>
        <v>2</v>
      </c>
      <c r="AL7" s="72">
        <f t="shared" si="1"/>
        <v>1</v>
      </c>
      <c r="AM7" s="72">
        <f t="shared" si="1"/>
        <v>1</v>
      </c>
      <c r="AN7" s="72">
        <f t="shared" si="1"/>
        <v>1</v>
      </c>
      <c r="AO7" s="72">
        <f t="shared" si="1"/>
        <v>1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COUNTIF(BA8:BA20,"&lt;&gt;")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7" customFormat="1" ht="12">
      <c r="A8" s="57" t="s">
        <v>109</v>
      </c>
      <c r="B8" s="58" t="s">
        <v>111</v>
      </c>
      <c r="C8" s="57" t="s">
        <v>105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 t="s">
        <v>104</v>
      </c>
      <c r="Q8" s="57" t="s">
        <v>104</v>
      </c>
      <c r="R8" s="57" t="s">
        <v>104</v>
      </c>
      <c r="S8" s="57"/>
      <c r="T8" s="57" t="s">
        <v>104</v>
      </c>
      <c r="U8" s="57">
        <v>2</v>
      </c>
      <c r="V8" s="58" t="s">
        <v>112</v>
      </c>
      <c r="W8" s="57" t="s">
        <v>113</v>
      </c>
      <c r="X8" s="58" t="s">
        <v>114</v>
      </c>
      <c r="Y8" s="57" t="s">
        <v>115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109</v>
      </c>
      <c r="B9" s="58" t="s">
        <v>116</v>
      </c>
      <c r="C9" s="57" t="s">
        <v>117</v>
      </c>
      <c r="D9" s="57"/>
      <c r="E9" s="57"/>
      <c r="F9" s="57" t="s">
        <v>104</v>
      </c>
      <c r="G9" s="57" t="s">
        <v>104</v>
      </c>
      <c r="H9" s="57"/>
      <c r="I9" s="57" t="s">
        <v>104</v>
      </c>
      <c r="J9" s="57" t="s">
        <v>104</v>
      </c>
      <c r="K9" s="57" t="s">
        <v>104</v>
      </c>
      <c r="L9" s="57"/>
      <c r="M9" s="57"/>
      <c r="N9" s="57"/>
      <c r="O9" s="57" t="s">
        <v>104</v>
      </c>
      <c r="P9" s="57"/>
      <c r="Q9" s="57" t="s">
        <v>104</v>
      </c>
      <c r="R9" s="57" t="s">
        <v>104</v>
      </c>
      <c r="S9" s="57"/>
      <c r="T9" s="57"/>
      <c r="U9" s="57">
        <v>5</v>
      </c>
      <c r="V9" s="58" t="s">
        <v>118</v>
      </c>
      <c r="W9" s="57" t="s">
        <v>107</v>
      </c>
      <c r="X9" s="58" t="s">
        <v>119</v>
      </c>
      <c r="Y9" s="57" t="s">
        <v>120</v>
      </c>
      <c r="Z9" s="58" t="s">
        <v>121</v>
      </c>
      <c r="AA9" s="57" t="s">
        <v>122</v>
      </c>
      <c r="AB9" s="58" t="s">
        <v>112</v>
      </c>
      <c r="AC9" s="57" t="s">
        <v>113</v>
      </c>
      <c r="AD9" s="58" t="s">
        <v>114</v>
      </c>
      <c r="AE9" s="57" t="s">
        <v>115</v>
      </c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109</v>
      </c>
      <c r="B10" s="58" t="s">
        <v>123</v>
      </c>
      <c r="C10" s="57" t="s">
        <v>124</v>
      </c>
      <c r="D10" s="57"/>
      <c r="E10" s="57"/>
      <c r="F10" s="57" t="s">
        <v>104</v>
      </c>
      <c r="G10" s="57" t="s">
        <v>104</v>
      </c>
      <c r="H10" s="57"/>
      <c r="I10" s="57" t="s">
        <v>104</v>
      </c>
      <c r="J10" s="57" t="s">
        <v>104</v>
      </c>
      <c r="K10" s="57" t="s">
        <v>104</v>
      </c>
      <c r="L10" s="57"/>
      <c r="M10" s="57"/>
      <c r="N10" s="57"/>
      <c r="O10" s="57" t="s">
        <v>104</v>
      </c>
      <c r="P10" s="57" t="s">
        <v>104</v>
      </c>
      <c r="Q10" s="57"/>
      <c r="R10" s="57" t="s">
        <v>104</v>
      </c>
      <c r="S10" s="57"/>
      <c r="T10" s="57"/>
      <c r="U10" s="57">
        <v>3</v>
      </c>
      <c r="V10" s="58" t="s">
        <v>125</v>
      </c>
      <c r="W10" s="57" t="s">
        <v>126</v>
      </c>
      <c r="X10" s="58" t="s">
        <v>127</v>
      </c>
      <c r="Y10" s="57" t="s">
        <v>128</v>
      </c>
      <c r="Z10" s="58" t="s">
        <v>129</v>
      </c>
      <c r="AA10" s="57" t="s">
        <v>130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109</v>
      </c>
      <c r="B11" s="58" t="s">
        <v>131</v>
      </c>
      <c r="C11" s="57" t="s">
        <v>132</v>
      </c>
      <c r="D11" s="57"/>
      <c r="E11" s="57"/>
      <c r="F11" s="57" t="s">
        <v>104</v>
      </c>
      <c r="G11" s="57" t="s">
        <v>104</v>
      </c>
      <c r="H11" s="57"/>
      <c r="I11" s="57" t="s">
        <v>104</v>
      </c>
      <c r="J11" s="57" t="s">
        <v>104</v>
      </c>
      <c r="K11" s="57" t="s">
        <v>104</v>
      </c>
      <c r="L11" s="57"/>
      <c r="M11" s="57"/>
      <c r="N11" s="57"/>
      <c r="O11" s="57" t="s">
        <v>104</v>
      </c>
      <c r="P11" s="57" t="s">
        <v>104</v>
      </c>
      <c r="Q11" s="57"/>
      <c r="R11" s="57" t="s">
        <v>104</v>
      </c>
      <c r="S11" s="57"/>
      <c r="T11" s="57" t="s">
        <v>104</v>
      </c>
      <c r="U11" s="57">
        <v>10</v>
      </c>
      <c r="V11" s="58" t="s">
        <v>133</v>
      </c>
      <c r="W11" s="57" t="s">
        <v>134</v>
      </c>
      <c r="X11" s="58" t="s">
        <v>135</v>
      </c>
      <c r="Y11" s="57" t="s">
        <v>136</v>
      </c>
      <c r="Z11" s="58" t="s">
        <v>137</v>
      </c>
      <c r="AA11" s="57" t="s">
        <v>138</v>
      </c>
      <c r="AB11" s="58" t="s">
        <v>139</v>
      </c>
      <c r="AC11" s="57" t="s">
        <v>140</v>
      </c>
      <c r="AD11" s="58" t="s">
        <v>141</v>
      </c>
      <c r="AE11" s="57" t="s">
        <v>142</v>
      </c>
      <c r="AF11" s="58" t="s">
        <v>143</v>
      </c>
      <c r="AG11" s="57" t="s">
        <v>144</v>
      </c>
      <c r="AH11" s="58" t="s">
        <v>145</v>
      </c>
      <c r="AI11" s="57" t="s">
        <v>146</v>
      </c>
      <c r="AJ11" s="58" t="s">
        <v>147</v>
      </c>
      <c r="AK11" s="57" t="s">
        <v>108</v>
      </c>
      <c r="AL11" s="58" t="s">
        <v>148</v>
      </c>
      <c r="AM11" s="57" t="s">
        <v>106</v>
      </c>
      <c r="AN11" s="58" t="s">
        <v>149</v>
      </c>
      <c r="AO11" s="57" t="s">
        <v>150</v>
      </c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109</v>
      </c>
      <c r="B12" s="58" t="s">
        <v>151</v>
      </c>
      <c r="C12" s="57" t="s">
        <v>152</v>
      </c>
      <c r="D12" s="57"/>
      <c r="E12" s="57" t="s">
        <v>104</v>
      </c>
      <c r="F12" s="57" t="s">
        <v>104</v>
      </c>
      <c r="G12" s="57" t="s">
        <v>104</v>
      </c>
      <c r="H12" s="57"/>
      <c r="I12" s="57"/>
      <c r="J12" s="57" t="s">
        <v>104</v>
      </c>
      <c r="K12" s="57" t="s">
        <v>104</v>
      </c>
      <c r="L12" s="57"/>
      <c r="M12" s="57"/>
      <c r="N12" s="57" t="s">
        <v>104</v>
      </c>
      <c r="O12" s="57" t="s">
        <v>104</v>
      </c>
      <c r="P12" s="57" t="s">
        <v>104</v>
      </c>
      <c r="Q12" s="57"/>
      <c r="R12" s="57"/>
      <c r="S12" s="57"/>
      <c r="T12" s="57"/>
      <c r="U12" s="57">
        <v>4</v>
      </c>
      <c r="V12" s="58" t="s">
        <v>153</v>
      </c>
      <c r="W12" s="57" t="s">
        <v>154</v>
      </c>
      <c r="X12" s="58" t="s">
        <v>155</v>
      </c>
      <c r="Y12" s="57" t="s">
        <v>156</v>
      </c>
      <c r="Z12" s="58" t="s">
        <v>157</v>
      </c>
      <c r="AA12" s="57" t="s">
        <v>158</v>
      </c>
      <c r="AB12" s="58" t="s">
        <v>159</v>
      </c>
      <c r="AC12" s="57" t="s">
        <v>160</v>
      </c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109</v>
      </c>
      <c r="B13" s="58" t="s">
        <v>161</v>
      </c>
      <c r="C13" s="57" t="s">
        <v>162</v>
      </c>
      <c r="D13" s="57"/>
      <c r="E13" s="57" t="s">
        <v>104</v>
      </c>
      <c r="F13" s="57" t="s">
        <v>104</v>
      </c>
      <c r="G13" s="57" t="s">
        <v>104</v>
      </c>
      <c r="H13" s="57"/>
      <c r="I13" s="57"/>
      <c r="J13" s="57" t="s">
        <v>104</v>
      </c>
      <c r="K13" s="57" t="s">
        <v>104</v>
      </c>
      <c r="L13" s="57"/>
      <c r="M13" s="57"/>
      <c r="N13" s="57" t="s">
        <v>104</v>
      </c>
      <c r="O13" s="57" t="s">
        <v>104</v>
      </c>
      <c r="P13" s="57" t="s">
        <v>104</v>
      </c>
      <c r="Q13" s="57"/>
      <c r="R13" s="57"/>
      <c r="S13" s="57"/>
      <c r="T13" s="57"/>
      <c r="U13" s="57">
        <v>5</v>
      </c>
      <c r="V13" s="58" t="s">
        <v>163</v>
      </c>
      <c r="W13" s="57" t="s">
        <v>164</v>
      </c>
      <c r="X13" s="58" t="s">
        <v>165</v>
      </c>
      <c r="Y13" s="57" t="s">
        <v>166</v>
      </c>
      <c r="Z13" s="58" t="s">
        <v>167</v>
      </c>
      <c r="AA13" s="57" t="s">
        <v>168</v>
      </c>
      <c r="AB13" s="58" t="s">
        <v>169</v>
      </c>
      <c r="AC13" s="57" t="s">
        <v>170</v>
      </c>
      <c r="AD13" s="58" t="s">
        <v>171</v>
      </c>
      <c r="AE13" s="57" t="s">
        <v>172</v>
      </c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109</v>
      </c>
      <c r="B14" s="58" t="s">
        <v>173</v>
      </c>
      <c r="C14" s="57" t="s">
        <v>174</v>
      </c>
      <c r="D14" s="57"/>
      <c r="E14" s="57" t="s">
        <v>104</v>
      </c>
      <c r="F14" s="57" t="s">
        <v>104</v>
      </c>
      <c r="G14" s="57" t="s">
        <v>104</v>
      </c>
      <c r="H14" s="57" t="s">
        <v>104</v>
      </c>
      <c r="I14" s="57" t="s">
        <v>104</v>
      </c>
      <c r="J14" s="57" t="s">
        <v>104</v>
      </c>
      <c r="K14" s="57" t="s">
        <v>104</v>
      </c>
      <c r="L14" s="57"/>
      <c r="M14" s="57"/>
      <c r="N14" s="57" t="s">
        <v>104</v>
      </c>
      <c r="O14" s="57" t="s">
        <v>104</v>
      </c>
      <c r="P14" s="57"/>
      <c r="Q14" s="57"/>
      <c r="R14" s="57" t="s">
        <v>104</v>
      </c>
      <c r="S14" s="57"/>
      <c r="T14" s="57" t="s">
        <v>104</v>
      </c>
      <c r="U14" s="57">
        <v>3</v>
      </c>
      <c r="V14" s="58" t="s">
        <v>175</v>
      </c>
      <c r="W14" s="57" t="s">
        <v>176</v>
      </c>
      <c r="X14" s="58" t="s">
        <v>177</v>
      </c>
      <c r="Y14" s="57" t="s">
        <v>178</v>
      </c>
      <c r="Z14" s="58" t="s">
        <v>179</v>
      </c>
      <c r="AA14" s="57" t="s">
        <v>180</v>
      </c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109</v>
      </c>
      <c r="B15" s="58" t="s">
        <v>181</v>
      </c>
      <c r="C15" s="57" t="s">
        <v>182</v>
      </c>
      <c r="D15" s="57"/>
      <c r="E15" s="57"/>
      <c r="F15" s="57" t="s">
        <v>104</v>
      </c>
      <c r="G15" s="57"/>
      <c r="H15" s="57"/>
      <c r="I15" s="57"/>
      <c r="J15" s="57"/>
      <c r="K15" s="57"/>
      <c r="L15" s="57"/>
      <c r="M15" s="57"/>
      <c r="N15" s="57"/>
      <c r="O15" s="57" t="s">
        <v>104</v>
      </c>
      <c r="P15" s="57"/>
      <c r="Q15" s="57"/>
      <c r="R15" s="57"/>
      <c r="S15" s="57"/>
      <c r="T15" s="57"/>
      <c r="U15" s="57">
        <v>2</v>
      </c>
      <c r="V15" s="58" t="s">
        <v>183</v>
      </c>
      <c r="W15" s="57" t="s">
        <v>184</v>
      </c>
      <c r="X15" s="58" t="s">
        <v>185</v>
      </c>
      <c r="Y15" s="57" t="s">
        <v>186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109</v>
      </c>
      <c r="B16" s="58" t="s">
        <v>187</v>
      </c>
      <c r="C16" s="57" t="s">
        <v>188</v>
      </c>
      <c r="D16" s="57"/>
      <c r="E16" s="57"/>
      <c r="F16" s="57" t="s">
        <v>104</v>
      </c>
      <c r="G16" s="57" t="s">
        <v>104</v>
      </c>
      <c r="H16" s="57" t="s">
        <v>104</v>
      </c>
      <c r="I16" s="57" t="s">
        <v>104</v>
      </c>
      <c r="J16" s="57" t="s">
        <v>104</v>
      </c>
      <c r="K16" s="57" t="s">
        <v>104</v>
      </c>
      <c r="L16" s="57"/>
      <c r="M16" s="57"/>
      <c r="N16" s="57"/>
      <c r="O16" s="57" t="s">
        <v>104</v>
      </c>
      <c r="P16" s="57" t="s">
        <v>104</v>
      </c>
      <c r="Q16" s="57" t="s">
        <v>104</v>
      </c>
      <c r="R16" s="57" t="s">
        <v>104</v>
      </c>
      <c r="S16" s="57" t="s">
        <v>104</v>
      </c>
      <c r="T16" s="57"/>
      <c r="U16" s="57">
        <v>5</v>
      </c>
      <c r="V16" s="58" t="s">
        <v>189</v>
      </c>
      <c r="W16" s="57" t="s">
        <v>190</v>
      </c>
      <c r="X16" s="58" t="s">
        <v>191</v>
      </c>
      <c r="Y16" s="57" t="s">
        <v>192</v>
      </c>
      <c r="Z16" s="58" t="s">
        <v>193</v>
      </c>
      <c r="AA16" s="57" t="s">
        <v>194</v>
      </c>
      <c r="AB16" s="58" t="s">
        <v>195</v>
      </c>
      <c r="AC16" s="57" t="s">
        <v>196</v>
      </c>
      <c r="AD16" s="58" t="s">
        <v>197</v>
      </c>
      <c r="AE16" s="57" t="s">
        <v>198</v>
      </c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109</v>
      </c>
      <c r="B17" s="58" t="s">
        <v>199</v>
      </c>
      <c r="C17" s="57" t="s">
        <v>200</v>
      </c>
      <c r="D17" s="57"/>
      <c r="E17" s="57"/>
      <c r="F17" s="57" t="s">
        <v>104</v>
      </c>
      <c r="G17" s="57" t="s">
        <v>104</v>
      </c>
      <c r="H17" s="57"/>
      <c r="I17" s="57"/>
      <c r="J17" s="57"/>
      <c r="K17" s="57"/>
      <c r="L17" s="57"/>
      <c r="M17" s="57"/>
      <c r="N17" s="57"/>
      <c r="O17" s="57" t="s">
        <v>104</v>
      </c>
      <c r="P17" s="57"/>
      <c r="Q17" s="57"/>
      <c r="R17" s="57"/>
      <c r="S17" s="57"/>
      <c r="T17" s="57"/>
      <c r="U17" s="57">
        <v>3</v>
      </c>
      <c r="V17" s="58" t="s">
        <v>201</v>
      </c>
      <c r="W17" s="57" t="s">
        <v>202</v>
      </c>
      <c r="X17" s="58" t="s">
        <v>203</v>
      </c>
      <c r="Y17" s="57" t="s">
        <v>204</v>
      </c>
      <c r="Z17" s="58" t="s">
        <v>205</v>
      </c>
      <c r="AA17" s="57" t="s">
        <v>206</v>
      </c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7" customFormat="1" ht="12" customHeight="1">
      <c r="A18" s="57" t="s">
        <v>109</v>
      </c>
      <c r="B18" s="58" t="s">
        <v>207</v>
      </c>
      <c r="C18" s="57" t="s">
        <v>208</v>
      </c>
      <c r="D18" s="57"/>
      <c r="E18" s="57" t="s">
        <v>104</v>
      </c>
      <c r="F18" s="57" t="s">
        <v>104</v>
      </c>
      <c r="G18" s="57" t="s">
        <v>104</v>
      </c>
      <c r="H18" s="57" t="s">
        <v>104</v>
      </c>
      <c r="I18" s="57" t="s">
        <v>104</v>
      </c>
      <c r="J18" s="57" t="s">
        <v>104</v>
      </c>
      <c r="K18" s="57" t="s">
        <v>104</v>
      </c>
      <c r="L18" s="57"/>
      <c r="M18" s="57"/>
      <c r="N18" s="57"/>
      <c r="O18" s="57" t="s">
        <v>104</v>
      </c>
      <c r="P18" s="57"/>
      <c r="Q18" s="57" t="s">
        <v>104</v>
      </c>
      <c r="R18" s="57" t="s">
        <v>104</v>
      </c>
      <c r="S18" s="57"/>
      <c r="T18" s="57"/>
      <c r="U18" s="57">
        <v>3</v>
      </c>
      <c r="V18" s="58" t="s">
        <v>209</v>
      </c>
      <c r="W18" s="57" t="s">
        <v>210</v>
      </c>
      <c r="X18" s="58" t="s">
        <v>211</v>
      </c>
      <c r="Y18" s="57" t="s">
        <v>212</v>
      </c>
      <c r="Z18" s="58" t="s">
        <v>213</v>
      </c>
      <c r="AA18" s="57" t="s">
        <v>214</v>
      </c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7" customFormat="1" ht="12" customHeight="1">
      <c r="A19" s="57" t="s">
        <v>109</v>
      </c>
      <c r="B19" s="58" t="s">
        <v>215</v>
      </c>
      <c r="C19" s="57" t="s">
        <v>216</v>
      </c>
      <c r="D19" s="57"/>
      <c r="E19" s="57" t="s">
        <v>104</v>
      </c>
      <c r="F19" s="57" t="s">
        <v>104</v>
      </c>
      <c r="G19" s="57" t="s">
        <v>104</v>
      </c>
      <c r="H19" s="57" t="s">
        <v>104</v>
      </c>
      <c r="I19" s="57" t="s">
        <v>104</v>
      </c>
      <c r="J19" s="57" t="s">
        <v>104</v>
      </c>
      <c r="K19" s="57" t="s">
        <v>104</v>
      </c>
      <c r="L19" s="57"/>
      <c r="M19" s="57"/>
      <c r="N19" s="57" t="s">
        <v>104</v>
      </c>
      <c r="O19" s="57" t="s">
        <v>104</v>
      </c>
      <c r="P19" s="57" t="s">
        <v>104</v>
      </c>
      <c r="Q19" s="57" t="s">
        <v>104</v>
      </c>
      <c r="R19" s="57" t="s">
        <v>104</v>
      </c>
      <c r="S19" s="57" t="s">
        <v>104</v>
      </c>
      <c r="T19" s="57"/>
      <c r="U19" s="57">
        <v>8</v>
      </c>
      <c r="V19" s="58" t="s">
        <v>217</v>
      </c>
      <c r="W19" s="57" t="s">
        <v>218</v>
      </c>
      <c r="X19" s="58" t="s">
        <v>219</v>
      </c>
      <c r="Y19" s="57" t="s">
        <v>220</v>
      </c>
      <c r="Z19" s="58" t="s">
        <v>221</v>
      </c>
      <c r="AA19" s="57" t="s">
        <v>222</v>
      </c>
      <c r="AB19" s="58" t="s">
        <v>223</v>
      </c>
      <c r="AC19" s="57" t="s">
        <v>224</v>
      </c>
      <c r="AD19" s="58" t="s">
        <v>225</v>
      </c>
      <c r="AE19" s="57" t="s">
        <v>226</v>
      </c>
      <c r="AF19" s="58" t="s">
        <v>227</v>
      </c>
      <c r="AG19" s="57" t="s">
        <v>228</v>
      </c>
      <c r="AH19" s="58" t="s">
        <v>229</v>
      </c>
      <c r="AI19" s="57" t="s">
        <v>230</v>
      </c>
      <c r="AJ19" s="58" t="s">
        <v>231</v>
      </c>
      <c r="AK19" s="57" t="s">
        <v>232</v>
      </c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7" customFormat="1" ht="12" customHeight="1">
      <c r="A20" s="57" t="s">
        <v>109</v>
      </c>
      <c r="B20" s="58" t="s">
        <v>233</v>
      </c>
      <c r="C20" s="57" t="s">
        <v>234</v>
      </c>
      <c r="D20" s="57"/>
      <c r="E20" s="57"/>
      <c r="F20" s="57" t="s">
        <v>104</v>
      </c>
      <c r="G20" s="57" t="s">
        <v>104</v>
      </c>
      <c r="H20" s="57" t="s">
        <v>104</v>
      </c>
      <c r="I20" s="57" t="s">
        <v>104</v>
      </c>
      <c r="J20" s="57" t="s">
        <v>104</v>
      </c>
      <c r="K20" s="57" t="s">
        <v>104</v>
      </c>
      <c r="L20" s="57"/>
      <c r="M20" s="57"/>
      <c r="N20" s="57" t="s">
        <v>104</v>
      </c>
      <c r="O20" s="57" t="s">
        <v>104</v>
      </c>
      <c r="P20" s="57" t="s">
        <v>104</v>
      </c>
      <c r="Q20" s="57" t="s">
        <v>104</v>
      </c>
      <c r="R20" s="57" t="s">
        <v>104</v>
      </c>
      <c r="S20" s="57"/>
      <c r="T20" s="57"/>
      <c r="U20" s="57">
        <v>3</v>
      </c>
      <c r="V20" s="58" t="s">
        <v>235</v>
      </c>
      <c r="W20" s="57" t="s">
        <v>236</v>
      </c>
      <c r="X20" s="58" t="s">
        <v>237</v>
      </c>
      <c r="Y20" s="57" t="s">
        <v>238</v>
      </c>
      <c r="Z20" s="58" t="s">
        <v>239</v>
      </c>
      <c r="AA20" s="57" t="s">
        <v>240</v>
      </c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</sheetData>
  <sheetProtection/>
  <autoFilter ref="A6:CC20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30" width="9" style="79" customWidth="1"/>
    <col min="31" max="16384" width="9" style="78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6" t="s">
        <v>75</v>
      </c>
      <c r="B2" s="96" t="s">
        <v>37</v>
      </c>
      <c r="C2" s="108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5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6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109</v>
      </c>
      <c r="B7" s="60" t="s">
        <v>110</v>
      </c>
      <c r="C7" s="59" t="s">
        <v>103</v>
      </c>
      <c r="D7" s="73">
        <f aca="true" t="shared" si="0" ref="D7:AD7">SUM(D8:D66)</f>
        <v>369</v>
      </c>
      <c r="E7" s="73">
        <f t="shared" si="0"/>
        <v>221</v>
      </c>
      <c r="F7" s="73">
        <f t="shared" si="0"/>
        <v>159</v>
      </c>
      <c r="G7" s="73">
        <f t="shared" si="0"/>
        <v>62</v>
      </c>
      <c r="H7" s="73">
        <f t="shared" si="0"/>
        <v>148</v>
      </c>
      <c r="I7" s="73">
        <f t="shared" si="0"/>
        <v>27</v>
      </c>
      <c r="J7" s="73">
        <f t="shared" si="0"/>
        <v>103</v>
      </c>
      <c r="K7" s="73">
        <f t="shared" si="0"/>
        <v>10</v>
      </c>
      <c r="L7" s="73">
        <f t="shared" si="0"/>
        <v>8</v>
      </c>
      <c r="M7" s="73">
        <f t="shared" si="0"/>
        <v>59</v>
      </c>
      <c r="N7" s="73">
        <f t="shared" si="0"/>
        <v>40</v>
      </c>
      <c r="O7" s="73">
        <f t="shared" si="0"/>
        <v>25</v>
      </c>
      <c r="P7" s="73">
        <f t="shared" si="0"/>
        <v>15</v>
      </c>
      <c r="Q7" s="73">
        <f t="shared" si="0"/>
        <v>19</v>
      </c>
      <c r="R7" s="73">
        <f t="shared" si="0"/>
        <v>0</v>
      </c>
      <c r="S7" s="73">
        <f t="shared" si="0"/>
        <v>19</v>
      </c>
      <c r="T7" s="73">
        <f t="shared" si="0"/>
        <v>0</v>
      </c>
      <c r="U7" s="73">
        <f t="shared" si="0"/>
        <v>0</v>
      </c>
      <c r="V7" s="73">
        <f t="shared" si="0"/>
        <v>428</v>
      </c>
      <c r="W7" s="73">
        <f t="shared" si="0"/>
        <v>261</v>
      </c>
      <c r="X7" s="73">
        <f t="shared" si="0"/>
        <v>184</v>
      </c>
      <c r="Y7" s="73">
        <f t="shared" si="0"/>
        <v>77</v>
      </c>
      <c r="Z7" s="73">
        <f t="shared" si="0"/>
        <v>167</v>
      </c>
      <c r="AA7" s="73">
        <f t="shared" si="0"/>
        <v>27</v>
      </c>
      <c r="AB7" s="73">
        <f t="shared" si="0"/>
        <v>122</v>
      </c>
      <c r="AC7" s="73">
        <f t="shared" si="0"/>
        <v>10</v>
      </c>
      <c r="AD7" s="73">
        <f t="shared" si="0"/>
        <v>8</v>
      </c>
    </row>
    <row r="8" spans="1:30" s="67" customFormat="1" ht="12" customHeight="1">
      <c r="A8" s="62" t="s">
        <v>109</v>
      </c>
      <c r="B8" s="63" t="s">
        <v>112</v>
      </c>
      <c r="C8" s="62" t="s">
        <v>113</v>
      </c>
      <c r="D8" s="64">
        <f aca="true" t="shared" si="1" ref="D8:D66">SUM(E8,+H8)</f>
        <v>97</v>
      </c>
      <c r="E8" s="64">
        <f aca="true" t="shared" si="2" ref="E8:E66">SUM(F8:G8)</f>
        <v>42</v>
      </c>
      <c r="F8" s="64">
        <v>31</v>
      </c>
      <c r="G8" s="64">
        <v>11</v>
      </c>
      <c r="H8" s="64">
        <f aca="true" t="shared" si="3" ref="H8:H66">SUM(I8:L8)</f>
        <v>55</v>
      </c>
      <c r="I8" s="64">
        <v>22</v>
      </c>
      <c r="J8" s="64">
        <v>33</v>
      </c>
      <c r="K8" s="64">
        <v>0</v>
      </c>
      <c r="L8" s="64">
        <v>0</v>
      </c>
      <c r="M8" s="64">
        <f aca="true" t="shared" si="4" ref="M8:M66">SUM(N8,+Q8)</f>
        <v>5</v>
      </c>
      <c r="N8" s="64">
        <f aca="true" t="shared" si="5" ref="N8:N66">SUM(O8:P8)</f>
        <v>5</v>
      </c>
      <c r="O8" s="64">
        <v>2</v>
      </c>
      <c r="P8" s="64">
        <v>3</v>
      </c>
      <c r="Q8" s="64">
        <f aca="true" t="shared" si="6" ref="Q8:Q6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102</v>
      </c>
      <c r="W8" s="64">
        <f t="shared" si="7"/>
        <v>47</v>
      </c>
      <c r="X8" s="64">
        <f t="shared" si="7"/>
        <v>33</v>
      </c>
      <c r="Y8" s="64">
        <f t="shared" si="7"/>
        <v>14</v>
      </c>
      <c r="Z8" s="64">
        <f t="shared" si="7"/>
        <v>55</v>
      </c>
      <c r="AA8" s="64">
        <f t="shared" si="7"/>
        <v>22</v>
      </c>
      <c r="AB8" s="64">
        <f t="shared" si="7"/>
        <v>33</v>
      </c>
      <c r="AC8" s="64">
        <f t="shared" si="7"/>
        <v>0</v>
      </c>
      <c r="AD8" s="64">
        <f t="shared" si="7"/>
        <v>0</v>
      </c>
    </row>
    <row r="9" spans="1:30" s="67" customFormat="1" ht="12" customHeight="1">
      <c r="A9" s="62" t="s">
        <v>109</v>
      </c>
      <c r="B9" s="63" t="s">
        <v>133</v>
      </c>
      <c r="C9" s="62" t="s">
        <v>134</v>
      </c>
      <c r="D9" s="64">
        <f t="shared" si="1"/>
        <v>25</v>
      </c>
      <c r="E9" s="64">
        <f t="shared" si="2"/>
        <v>25</v>
      </c>
      <c r="F9" s="64">
        <v>14</v>
      </c>
      <c r="G9" s="64">
        <v>11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4</v>
      </c>
      <c r="N9" s="64">
        <f t="shared" si="5"/>
        <v>4</v>
      </c>
      <c r="O9" s="64">
        <v>4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29</v>
      </c>
      <c r="W9" s="64">
        <f t="shared" si="7"/>
        <v>29</v>
      </c>
      <c r="X9" s="64">
        <f t="shared" si="7"/>
        <v>18</v>
      </c>
      <c r="Y9" s="64">
        <f t="shared" si="7"/>
        <v>11</v>
      </c>
      <c r="Z9" s="64">
        <f t="shared" si="7"/>
        <v>0</v>
      </c>
      <c r="AA9" s="64">
        <f t="shared" si="7"/>
        <v>0</v>
      </c>
      <c r="AB9" s="64">
        <f t="shared" si="7"/>
        <v>0</v>
      </c>
      <c r="AC9" s="64">
        <f t="shared" si="7"/>
        <v>0</v>
      </c>
      <c r="AD9" s="64">
        <f t="shared" si="7"/>
        <v>0</v>
      </c>
    </row>
    <row r="10" spans="1:30" s="67" customFormat="1" ht="12" customHeight="1">
      <c r="A10" s="62" t="s">
        <v>109</v>
      </c>
      <c r="B10" s="63" t="s">
        <v>241</v>
      </c>
      <c r="C10" s="62" t="s">
        <v>242</v>
      </c>
      <c r="D10" s="64">
        <f t="shared" si="1"/>
        <v>56</v>
      </c>
      <c r="E10" s="64">
        <f t="shared" si="2"/>
        <v>36</v>
      </c>
      <c r="F10" s="64">
        <v>13</v>
      </c>
      <c r="G10" s="64">
        <v>23</v>
      </c>
      <c r="H10" s="64">
        <f t="shared" si="3"/>
        <v>20</v>
      </c>
      <c r="I10" s="64">
        <v>0</v>
      </c>
      <c r="J10" s="64">
        <v>10</v>
      </c>
      <c r="K10" s="64">
        <v>3</v>
      </c>
      <c r="L10" s="64">
        <v>7</v>
      </c>
      <c r="M10" s="64">
        <f t="shared" si="4"/>
        <v>3</v>
      </c>
      <c r="N10" s="64">
        <f t="shared" si="5"/>
        <v>3</v>
      </c>
      <c r="O10" s="64">
        <v>0</v>
      </c>
      <c r="P10" s="64">
        <v>3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59</v>
      </c>
      <c r="W10" s="64">
        <f t="shared" si="7"/>
        <v>39</v>
      </c>
      <c r="X10" s="64">
        <f t="shared" si="7"/>
        <v>13</v>
      </c>
      <c r="Y10" s="64">
        <f t="shared" si="7"/>
        <v>26</v>
      </c>
      <c r="Z10" s="64">
        <f t="shared" si="7"/>
        <v>20</v>
      </c>
      <c r="AA10" s="64">
        <f t="shared" si="7"/>
        <v>0</v>
      </c>
      <c r="AB10" s="64">
        <f t="shared" si="7"/>
        <v>10</v>
      </c>
      <c r="AC10" s="64">
        <f t="shared" si="7"/>
        <v>3</v>
      </c>
      <c r="AD10" s="64">
        <f t="shared" si="7"/>
        <v>7</v>
      </c>
    </row>
    <row r="11" spans="1:30" s="67" customFormat="1" ht="12" customHeight="1">
      <c r="A11" s="62" t="s">
        <v>109</v>
      </c>
      <c r="B11" s="63" t="s">
        <v>243</v>
      </c>
      <c r="C11" s="62" t="s">
        <v>244</v>
      </c>
      <c r="D11" s="64">
        <f t="shared" si="1"/>
        <v>75</v>
      </c>
      <c r="E11" s="64">
        <f t="shared" si="2"/>
        <v>35</v>
      </c>
      <c r="F11" s="64">
        <v>20</v>
      </c>
      <c r="G11" s="64">
        <v>15</v>
      </c>
      <c r="H11" s="64">
        <f t="shared" si="3"/>
        <v>40</v>
      </c>
      <c r="I11" s="64">
        <v>0</v>
      </c>
      <c r="J11" s="64">
        <v>39</v>
      </c>
      <c r="K11" s="64">
        <v>0</v>
      </c>
      <c r="L11" s="64">
        <v>1</v>
      </c>
      <c r="M11" s="64">
        <f t="shared" si="4"/>
        <v>31</v>
      </c>
      <c r="N11" s="64">
        <f t="shared" si="5"/>
        <v>12</v>
      </c>
      <c r="O11" s="64">
        <v>3</v>
      </c>
      <c r="P11" s="64">
        <v>9</v>
      </c>
      <c r="Q11" s="64">
        <f t="shared" si="6"/>
        <v>19</v>
      </c>
      <c r="R11" s="64">
        <v>0</v>
      </c>
      <c r="S11" s="64">
        <v>19</v>
      </c>
      <c r="T11" s="64">
        <v>0</v>
      </c>
      <c r="U11" s="64">
        <v>0</v>
      </c>
      <c r="V11" s="64">
        <f t="shared" si="7"/>
        <v>106</v>
      </c>
      <c r="W11" s="64">
        <f t="shared" si="7"/>
        <v>47</v>
      </c>
      <c r="X11" s="64">
        <f t="shared" si="7"/>
        <v>23</v>
      </c>
      <c r="Y11" s="64">
        <f t="shared" si="7"/>
        <v>24</v>
      </c>
      <c r="Z11" s="64">
        <f t="shared" si="7"/>
        <v>59</v>
      </c>
      <c r="AA11" s="64">
        <f t="shared" si="7"/>
        <v>0</v>
      </c>
      <c r="AB11" s="64">
        <f t="shared" si="7"/>
        <v>58</v>
      </c>
      <c r="AC11" s="64">
        <f t="shared" si="7"/>
        <v>0</v>
      </c>
      <c r="AD11" s="64">
        <f t="shared" si="7"/>
        <v>1</v>
      </c>
    </row>
    <row r="12" spans="1:30" s="67" customFormat="1" ht="12" customHeight="1">
      <c r="A12" s="68" t="s">
        <v>109</v>
      </c>
      <c r="B12" s="69" t="s">
        <v>189</v>
      </c>
      <c r="C12" s="62" t="s">
        <v>190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0</v>
      </c>
      <c r="W12" s="70">
        <f t="shared" si="7"/>
        <v>0</v>
      </c>
      <c r="X12" s="70">
        <f t="shared" si="7"/>
        <v>0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109</v>
      </c>
      <c r="B13" s="69" t="s">
        <v>125</v>
      </c>
      <c r="C13" s="62" t="s">
        <v>126</v>
      </c>
      <c r="D13" s="70">
        <f t="shared" si="1"/>
        <v>6</v>
      </c>
      <c r="E13" s="70">
        <f t="shared" si="2"/>
        <v>6</v>
      </c>
      <c r="F13" s="70">
        <v>6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7</v>
      </c>
      <c r="W13" s="70">
        <f t="shared" si="7"/>
        <v>7</v>
      </c>
      <c r="X13" s="70">
        <f t="shared" si="7"/>
        <v>7</v>
      </c>
      <c r="Y13" s="70">
        <f t="shared" si="7"/>
        <v>0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7" customFormat="1" ht="12" customHeight="1">
      <c r="A14" s="68" t="s">
        <v>109</v>
      </c>
      <c r="B14" s="69" t="s">
        <v>201</v>
      </c>
      <c r="C14" s="62" t="s">
        <v>202</v>
      </c>
      <c r="D14" s="70">
        <f t="shared" si="1"/>
        <v>1</v>
      </c>
      <c r="E14" s="70">
        <f t="shared" si="2"/>
        <v>1</v>
      </c>
      <c r="F14" s="70">
        <v>1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2</v>
      </c>
      <c r="W14" s="70">
        <f t="shared" si="7"/>
        <v>2</v>
      </c>
      <c r="X14" s="70">
        <f t="shared" si="7"/>
        <v>2</v>
      </c>
      <c r="Y14" s="70">
        <f t="shared" si="7"/>
        <v>0</v>
      </c>
      <c r="Z14" s="70">
        <f t="shared" si="7"/>
        <v>0</v>
      </c>
      <c r="AA14" s="70">
        <f t="shared" si="7"/>
        <v>0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7" customFormat="1" ht="12" customHeight="1">
      <c r="A15" s="68" t="s">
        <v>109</v>
      </c>
      <c r="B15" s="69" t="s">
        <v>183</v>
      </c>
      <c r="C15" s="62" t="s">
        <v>184</v>
      </c>
      <c r="D15" s="70">
        <f t="shared" si="1"/>
        <v>9</v>
      </c>
      <c r="E15" s="70">
        <f t="shared" si="2"/>
        <v>4</v>
      </c>
      <c r="F15" s="70">
        <v>4</v>
      </c>
      <c r="G15" s="70">
        <v>0</v>
      </c>
      <c r="H15" s="70">
        <f t="shared" si="3"/>
        <v>5</v>
      </c>
      <c r="I15" s="70">
        <v>0</v>
      </c>
      <c r="J15" s="70">
        <v>0</v>
      </c>
      <c r="K15" s="70">
        <v>5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9</v>
      </c>
      <c r="W15" s="70">
        <f t="shared" si="7"/>
        <v>4</v>
      </c>
      <c r="X15" s="70">
        <f t="shared" si="7"/>
        <v>4</v>
      </c>
      <c r="Y15" s="70">
        <f t="shared" si="7"/>
        <v>0</v>
      </c>
      <c r="Z15" s="70">
        <f t="shared" si="7"/>
        <v>5</v>
      </c>
      <c r="AA15" s="70">
        <f t="shared" si="7"/>
        <v>0</v>
      </c>
      <c r="AB15" s="70">
        <f t="shared" si="7"/>
        <v>0</v>
      </c>
      <c r="AC15" s="70">
        <f t="shared" si="7"/>
        <v>5</v>
      </c>
      <c r="AD15" s="70">
        <f t="shared" si="7"/>
        <v>0</v>
      </c>
    </row>
    <row r="16" spans="1:30" s="67" customFormat="1" ht="12" customHeight="1">
      <c r="A16" s="68" t="s">
        <v>109</v>
      </c>
      <c r="B16" s="69" t="s">
        <v>209</v>
      </c>
      <c r="C16" s="62" t="s">
        <v>210</v>
      </c>
      <c r="D16" s="70">
        <f t="shared" si="1"/>
        <v>6</v>
      </c>
      <c r="E16" s="70">
        <f t="shared" si="2"/>
        <v>6</v>
      </c>
      <c r="F16" s="70">
        <v>6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4</v>
      </c>
      <c r="N16" s="70">
        <f t="shared" si="5"/>
        <v>4</v>
      </c>
      <c r="O16" s="70">
        <v>4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10</v>
      </c>
      <c r="W16" s="70">
        <f t="shared" si="7"/>
        <v>10</v>
      </c>
      <c r="X16" s="70">
        <f t="shared" si="7"/>
        <v>10</v>
      </c>
      <c r="Y16" s="70">
        <f t="shared" si="7"/>
        <v>0</v>
      </c>
      <c r="Z16" s="70">
        <f t="shared" si="7"/>
        <v>0</v>
      </c>
      <c r="AA16" s="70">
        <f t="shared" si="7"/>
        <v>0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109</v>
      </c>
      <c r="B17" s="69" t="s">
        <v>175</v>
      </c>
      <c r="C17" s="62" t="s">
        <v>176</v>
      </c>
      <c r="D17" s="70">
        <f t="shared" si="1"/>
        <v>2</v>
      </c>
      <c r="E17" s="70">
        <f t="shared" si="2"/>
        <v>2</v>
      </c>
      <c r="F17" s="70">
        <v>2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</v>
      </c>
      <c r="W17" s="70">
        <f t="shared" si="7"/>
        <v>2</v>
      </c>
      <c r="X17" s="70">
        <f t="shared" si="7"/>
        <v>2</v>
      </c>
      <c r="Y17" s="70">
        <f t="shared" si="7"/>
        <v>0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7" customFormat="1" ht="12" customHeight="1">
      <c r="A18" s="68" t="s">
        <v>109</v>
      </c>
      <c r="B18" s="69" t="s">
        <v>245</v>
      </c>
      <c r="C18" s="62" t="s">
        <v>246</v>
      </c>
      <c r="D18" s="70">
        <f t="shared" si="1"/>
        <v>26</v>
      </c>
      <c r="E18" s="70">
        <f t="shared" si="2"/>
        <v>5</v>
      </c>
      <c r="F18" s="70">
        <v>4</v>
      </c>
      <c r="G18" s="70">
        <v>1</v>
      </c>
      <c r="H18" s="70">
        <f t="shared" si="3"/>
        <v>21</v>
      </c>
      <c r="I18" s="70">
        <v>2</v>
      </c>
      <c r="J18" s="70">
        <v>18</v>
      </c>
      <c r="K18" s="70">
        <v>1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26</v>
      </c>
      <c r="W18" s="70">
        <f t="shared" si="7"/>
        <v>5</v>
      </c>
      <c r="X18" s="70">
        <f t="shared" si="7"/>
        <v>4</v>
      </c>
      <c r="Y18" s="70">
        <f t="shared" si="7"/>
        <v>1</v>
      </c>
      <c r="Z18" s="70">
        <f t="shared" si="7"/>
        <v>21</v>
      </c>
      <c r="AA18" s="70">
        <f t="shared" si="7"/>
        <v>2</v>
      </c>
      <c r="AB18" s="70">
        <f t="shared" si="7"/>
        <v>18</v>
      </c>
      <c r="AC18" s="70">
        <f t="shared" si="7"/>
        <v>1</v>
      </c>
      <c r="AD18" s="70">
        <f t="shared" si="7"/>
        <v>0</v>
      </c>
    </row>
    <row r="19" spans="1:30" s="67" customFormat="1" ht="12" customHeight="1">
      <c r="A19" s="68" t="s">
        <v>109</v>
      </c>
      <c r="B19" s="69" t="s">
        <v>118</v>
      </c>
      <c r="C19" s="62" t="s">
        <v>107</v>
      </c>
      <c r="D19" s="70">
        <f t="shared" si="1"/>
        <v>6</v>
      </c>
      <c r="E19" s="70">
        <f t="shared" si="2"/>
        <v>6</v>
      </c>
      <c r="F19" s="70">
        <v>6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6</v>
      </c>
      <c r="W19" s="70">
        <f t="shared" si="7"/>
        <v>6</v>
      </c>
      <c r="X19" s="70">
        <f t="shared" si="7"/>
        <v>6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109</v>
      </c>
      <c r="B20" s="69" t="s">
        <v>211</v>
      </c>
      <c r="C20" s="62" t="s">
        <v>212</v>
      </c>
      <c r="D20" s="70">
        <f t="shared" si="1"/>
        <v>2</v>
      </c>
      <c r="E20" s="70">
        <f t="shared" si="2"/>
        <v>2</v>
      </c>
      <c r="F20" s="70">
        <v>2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2</v>
      </c>
      <c r="W20" s="70">
        <f t="shared" si="7"/>
        <v>2</v>
      </c>
      <c r="X20" s="70">
        <f t="shared" si="7"/>
        <v>2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109</v>
      </c>
      <c r="B21" s="69" t="s">
        <v>119</v>
      </c>
      <c r="C21" s="62" t="s">
        <v>120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</v>
      </c>
      <c r="W21" s="70">
        <f t="shared" si="7"/>
        <v>1</v>
      </c>
      <c r="X21" s="70">
        <f t="shared" si="7"/>
        <v>1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7" customFormat="1" ht="12" customHeight="1">
      <c r="A22" s="68" t="s">
        <v>109</v>
      </c>
      <c r="B22" s="69" t="s">
        <v>121</v>
      </c>
      <c r="C22" s="62" t="s">
        <v>122</v>
      </c>
      <c r="D22" s="70">
        <f t="shared" si="1"/>
        <v>2</v>
      </c>
      <c r="E22" s="70">
        <f t="shared" si="2"/>
        <v>2</v>
      </c>
      <c r="F22" s="70">
        <v>2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</v>
      </c>
      <c r="W22" s="70">
        <f t="shared" si="7"/>
        <v>2</v>
      </c>
      <c r="X22" s="70">
        <f t="shared" si="7"/>
        <v>2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109</v>
      </c>
      <c r="B23" s="69" t="s">
        <v>114</v>
      </c>
      <c r="C23" s="62" t="s">
        <v>115</v>
      </c>
      <c r="D23" s="70">
        <f t="shared" si="1"/>
        <v>3</v>
      </c>
      <c r="E23" s="70">
        <f t="shared" si="2"/>
        <v>3</v>
      </c>
      <c r="F23" s="70">
        <v>3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3</v>
      </c>
      <c r="W23" s="70">
        <f t="shared" si="7"/>
        <v>3</v>
      </c>
      <c r="X23" s="70">
        <f t="shared" si="7"/>
        <v>3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109</v>
      </c>
      <c r="B24" s="69" t="s">
        <v>213</v>
      </c>
      <c r="C24" s="62" t="s">
        <v>214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7"/>
        <v>2</v>
      </c>
      <c r="X24" s="70">
        <f t="shared" si="7"/>
        <v>2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109</v>
      </c>
      <c r="B25" s="69" t="s">
        <v>127</v>
      </c>
      <c r="C25" s="62" t="s">
        <v>128</v>
      </c>
      <c r="D25" s="70">
        <f t="shared" si="1"/>
        <v>2</v>
      </c>
      <c r="E25" s="70">
        <f t="shared" si="2"/>
        <v>2</v>
      </c>
      <c r="F25" s="70">
        <v>2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7"/>
        <v>2</v>
      </c>
      <c r="X25" s="70">
        <f t="shared" si="7"/>
        <v>2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109</v>
      </c>
      <c r="B26" s="69" t="s">
        <v>129</v>
      </c>
      <c r="C26" s="62" t="s">
        <v>130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1</v>
      </c>
      <c r="W26" s="70">
        <f t="shared" si="7"/>
        <v>1</v>
      </c>
      <c r="X26" s="70">
        <f t="shared" si="7"/>
        <v>1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109</v>
      </c>
      <c r="B27" s="69" t="s">
        <v>235</v>
      </c>
      <c r="C27" s="62" t="s">
        <v>236</v>
      </c>
      <c r="D27" s="70">
        <f t="shared" si="1"/>
        <v>1</v>
      </c>
      <c r="E27" s="70">
        <f t="shared" si="2"/>
        <v>1</v>
      </c>
      <c r="F27" s="70">
        <v>1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7"/>
        <v>2</v>
      </c>
      <c r="X27" s="70">
        <f t="shared" si="7"/>
        <v>2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109</v>
      </c>
      <c r="B28" s="69" t="s">
        <v>247</v>
      </c>
      <c r="C28" s="62" t="s">
        <v>248</v>
      </c>
      <c r="D28" s="70">
        <f t="shared" si="1"/>
        <v>3</v>
      </c>
      <c r="E28" s="70">
        <f t="shared" si="2"/>
        <v>1</v>
      </c>
      <c r="F28" s="70">
        <v>1</v>
      </c>
      <c r="G28" s="70">
        <v>0</v>
      </c>
      <c r="H28" s="70">
        <f t="shared" si="3"/>
        <v>2</v>
      </c>
      <c r="I28" s="70">
        <v>1</v>
      </c>
      <c r="J28" s="70">
        <v>1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3</v>
      </c>
      <c r="W28" s="70">
        <f t="shared" si="7"/>
        <v>1</v>
      </c>
      <c r="X28" s="70">
        <f t="shared" si="7"/>
        <v>1</v>
      </c>
      <c r="Y28" s="70">
        <f t="shared" si="7"/>
        <v>0</v>
      </c>
      <c r="Z28" s="70">
        <f t="shared" si="7"/>
        <v>2</v>
      </c>
      <c r="AA28" s="70">
        <f t="shared" si="7"/>
        <v>1</v>
      </c>
      <c r="AB28" s="70">
        <f t="shared" si="7"/>
        <v>1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109</v>
      </c>
      <c r="B29" s="69" t="s">
        <v>237</v>
      </c>
      <c r="C29" s="62" t="s">
        <v>238</v>
      </c>
      <c r="D29" s="70">
        <f t="shared" si="1"/>
        <v>1</v>
      </c>
      <c r="E29" s="70">
        <f t="shared" si="2"/>
        <v>1</v>
      </c>
      <c r="F29" s="70">
        <v>1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2</v>
      </c>
      <c r="W29" s="70">
        <f t="shared" si="7"/>
        <v>2</v>
      </c>
      <c r="X29" s="70">
        <f t="shared" si="7"/>
        <v>2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109</v>
      </c>
      <c r="B30" s="69" t="s">
        <v>239</v>
      </c>
      <c r="C30" s="62" t="s">
        <v>240</v>
      </c>
      <c r="D30" s="70">
        <f t="shared" si="1"/>
        <v>3</v>
      </c>
      <c r="E30" s="70">
        <f t="shared" si="2"/>
        <v>3</v>
      </c>
      <c r="F30" s="70">
        <v>3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3</v>
      </c>
      <c r="W30" s="70">
        <f t="shared" si="7"/>
        <v>3</v>
      </c>
      <c r="X30" s="70">
        <f t="shared" si="7"/>
        <v>3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109</v>
      </c>
      <c r="B31" s="69" t="s">
        <v>203</v>
      </c>
      <c r="C31" s="62" t="s">
        <v>204</v>
      </c>
      <c r="D31" s="70">
        <f t="shared" si="1"/>
        <v>1</v>
      </c>
      <c r="E31" s="70">
        <f t="shared" si="2"/>
        <v>1</v>
      </c>
      <c r="F31" s="70">
        <v>1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1</v>
      </c>
      <c r="W31" s="70">
        <f t="shared" si="7"/>
        <v>1</v>
      </c>
      <c r="X31" s="70">
        <f t="shared" si="7"/>
        <v>1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109</v>
      </c>
      <c r="B32" s="69" t="s">
        <v>205</v>
      </c>
      <c r="C32" s="62" t="s">
        <v>206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</v>
      </c>
      <c r="W32" s="70">
        <f t="shared" si="7"/>
        <v>1</v>
      </c>
      <c r="X32" s="70">
        <f t="shared" si="7"/>
        <v>1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109</v>
      </c>
      <c r="B33" s="69" t="s">
        <v>135</v>
      </c>
      <c r="C33" s="62" t="s">
        <v>136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1</v>
      </c>
      <c r="W33" s="70">
        <f t="shared" si="7"/>
        <v>1</v>
      </c>
      <c r="X33" s="70">
        <f t="shared" si="7"/>
        <v>1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109</v>
      </c>
      <c r="B34" s="69" t="s">
        <v>137</v>
      </c>
      <c r="C34" s="62" t="s">
        <v>138</v>
      </c>
      <c r="D34" s="70">
        <f t="shared" si="1"/>
        <v>2</v>
      </c>
      <c r="E34" s="70">
        <f t="shared" si="2"/>
        <v>2</v>
      </c>
      <c r="F34" s="70">
        <v>2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3</v>
      </c>
      <c r="W34" s="70">
        <f t="shared" si="7"/>
        <v>3</v>
      </c>
      <c r="X34" s="70">
        <f t="shared" si="7"/>
        <v>3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109</v>
      </c>
      <c r="B35" s="69" t="s">
        <v>139</v>
      </c>
      <c r="C35" s="62" t="s">
        <v>140</v>
      </c>
      <c r="D35" s="70">
        <f t="shared" si="1"/>
        <v>3</v>
      </c>
      <c r="E35" s="70">
        <f t="shared" si="2"/>
        <v>3</v>
      </c>
      <c r="F35" s="70">
        <v>3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3</v>
      </c>
      <c r="W35" s="70">
        <f t="shared" si="7"/>
        <v>3</v>
      </c>
      <c r="X35" s="70">
        <f t="shared" si="7"/>
        <v>3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109</v>
      </c>
      <c r="B36" s="69" t="s">
        <v>141</v>
      </c>
      <c r="C36" s="62" t="s">
        <v>142</v>
      </c>
      <c r="D36" s="70">
        <f t="shared" si="1"/>
        <v>1</v>
      </c>
      <c r="E36" s="70">
        <f t="shared" si="2"/>
        <v>1</v>
      </c>
      <c r="F36" s="70">
        <v>1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1</v>
      </c>
      <c r="W36" s="70">
        <f t="shared" si="7"/>
        <v>1</v>
      </c>
      <c r="X36" s="70">
        <f t="shared" si="7"/>
        <v>1</v>
      </c>
      <c r="Y36" s="70">
        <f aca="true" t="shared" si="8" ref="Y36:Y66">SUM(G36,+P36)</f>
        <v>0</v>
      </c>
      <c r="Z36" s="70">
        <f aca="true" t="shared" si="9" ref="Z36:Z66">SUM(H36,+Q36)</f>
        <v>0</v>
      </c>
      <c r="AA36" s="70">
        <f aca="true" t="shared" si="10" ref="AA36:AA66">SUM(I36,+R36)</f>
        <v>0</v>
      </c>
      <c r="AB36" s="70">
        <f aca="true" t="shared" si="11" ref="AB36:AB66">SUM(J36,+S36)</f>
        <v>0</v>
      </c>
      <c r="AC36" s="70">
        <f aca="true" t="shared" si="12" ref="AC36:AC66">SUM(K36,+T36)</f>
        <v>0</v>
      </c>
      <c r="AD36" s="70">
        <f aca="true" t="shared" si="13" ref="AD36:AD66">SUM(L36,+U36)</f>
        <v>0</v>
      </c>
    </row>
    <row r="37" spans="1:30" s="67" customFormat="1" ht="12" customHeight="1">
      <c r="A37" s="68" t="s">
        <v>109</v>
      </c>
      <c r="B37" s="69" t="s">
        <v>143</v>
      </c>
      <c r="C37" s="62" t="s">
        <v>144</v>
      </c>
      <c r="D37" s="70">
        <f t="shared" si="1"/>
        <v>2</v>
      </c>
      <c r="E37" s="70">
        <f t="shared" si="2"/>
        <v>2</v>
      </c>
      <c r="F37" s="70">
        <v>2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0</v>
      </c>
      <c r="N37" s="70">
        <f t="shared" si="5"/>
        <v>0</v>
      </c>
      <c r="O37" s="70">
        <v>0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66">SUM(D37,+M37)</f>
        <v>2</v>
      </c>
      <c r="W37" s="70">
        <f aca="true" t="shared" si="15" ref="W37:W66">SUM(E37,+N37)</f>
        <v>2</v>
      </c>
      <c r="X37" s="70">
        <f aca="true" t="shared" si="16" ref="X37:X66">SUM(F37,+O37)</f>
        <v>2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7" customFormat="1" ht="12" customHeight="1">
      <c r="A38" s="68" t="s">
        <v>109</v>
      </c>
      <c r="B38" s="69" t="s">
        <v>145</v>
      </c>
      <c r="C38" s="62" t="s">
        <v>146</v>
      </c>
      <c r="D38" s="70">
        <f t="shared" si="1"/>
        <v>1</v>
      </c>
      <c r="E38" s="70">
        <f t="shared" si="2"/>
        <v>1</v>
      </c>
      <c r="F38" s="70">
        <v>1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1</v>
      </c>
      <c r="N38" s="70">
        <f t="shared" si="5"/>
        <v>1</v>
      </c>
      <c r="O38" s="70">
        <v>1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2</v>
      </c>
      <c r="W38" s="70">
        <f t="shared" si="15"/>
        <v>2</v>
      </c>
      <c r="X38" s="70">
        <f t="shared" si="16"/>
        <v>2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7" customFormat="1" ht="12" customHeight="1">
      <c r="A39" s="68" t="s">
        <v>109</v>
      </c>
      <c r="B39" s="69" t="s">
        <v>147</v>
      </c>
      <c r="C39" s="62" t="s">
        <v>108</v>
      </c>
      <c r="D39" s="70">
        <f t="shared" si="1"/>
        <v>1</v>
      </c>
      <c r="E39" s="70">
        <f t="shared" si="2"/>
        <v>1</v>
      </c>
      <c r="F39" s="70">
        <v>1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1</v>
      </c>
      <c r="W39" s="70">
        <f t="shared" si="15"/>
        <v>1</v>
      </c>
      <c r="X39" s="70">
        <f t="shared" si="16"/>
        <v>1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109</v>
      </c>
      <c r="B40" s="69" t="s">
        <v>148</v>
      </c>
      <c r="C40" s="62" t="s">
        <v>106</v>
      </c>
      <c r="D40" s="70">
        <f t="shared" si="1"/>
        <v>1</v>
      </c>
      <c r="E40" s="70">
        <f t="shared" si="2"/>
        <v>1</v>
      </c>
      <c r="F40" s="70">
        <v>1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0</v>
      </c>
      <c r="N40" s="70">
        <f t="shared" si="5"/>
        <v>0</v>
      </c>
      <c r="O40" s="70">
        <v>0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1</v>
      </c>
      <c r="W40" s="70">
        <f t="shared" si="15"/>
        <v>1</v>
      </c>
      <c r="X40" s="70">
        <f t="shared" si="16"/>
        <v>1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7" customFormat="1" ht="12" customHeight="1">
      <c r="A41" s="68" t="s">
        <v>109</v>
      </c>
      <c r="B41" s="69" t="s">
        <v>149</v>
      </c>
      <c r="C41" s="62" t="s">
        <v>150</v>
      </c>
      <c r="D41" s="70">
        <f t="shared" si="1"/>
        <v>2</v>
      </c>
      <c r="E41" s="70">
        <f t="shared" si="2"/>
        <v>2</v>
      </c>
      <c r="F41" s="70">
        <v>2</v>
      </c>
      <c r="G41" s="70">
        <v>0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1</v>
      </c>
      <c r="N41" s="70">
        <f t="shared" si="5"/>
        <v>1</v>
      </c>
      <c r="O41" s="70">
        <v>1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3</v>
      </c>
      <c r="W41" s="70">
        <f t="shared" si="15"/>
        <v>3</v>
      </c>
      <c r="X41" s="70">
        <f t="shared" si="16"/>
        <v>3</v>
      </c>
      <c r="Y41" s="70">
        <f t="shared" si="8"/>
        <v>0</v>
      </c>
      <c r="Z41" s="70">
        <f t="shared" si="9"/>
        <v>0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7" customFormat="1" ht="12" customHeight="1">
      <c r="A42" s="68" t="s">
        <v>109</v>
      </c>
      <c r="B42" s="69" t="s">
        <v>193</v>
      </c>
      <c r="C42" s="62" t="s">
        <v>194</v>
      </c>
      <c r="D42" s="70">
        <f t="shared" si="1"/>
        <v>2</v>
      </c>
      <c r="E42" s="70">
        <f t="shared" si="2"/>
        <v>2</v>
      </c>
      <c r="F42" s="70">
        <v>2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0</v>
      </c>
      <c r="N42" s="70">
        <f t="shared" si="5"/>
        <v>0</v>
      </c>
      <c r="O42" s="70">
        <v>0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2</v>
      </c>
      <c r="W42" s="70">
        <f t="shared" si="15"/>
        <v>2</v>
      </c>
      <c r="X42" s="70">
        <f t="shared" si="16"/>
        <v>2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  <row r="43" spans="1:30" s="67" customFormat="1" ht="12" customHeight="1">
      <c r="A43" s="68" t="s">
        <v>109</v>
      </c>
      <c r="B43" s="69" t="s">
        <v>195</v>
      </c>
      <c r="C43" s="62" t="s">
        <v>196</v>
      </c>
      <c r="D43" s="70">
        <f t="shared" si="1"/>
        <v>0</v>
      </c>
      <c r="E43" s="70">
        <f t="shared" si="2"/>
        <v>0</v>
      </c>
      <c r="F43" s="70">
        <v>0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0</v>
      </c>
      <c r="N43" s="70">
        <f t="shared" si="5"/>
        <v>0</v>
      </c>
      <c r="O43" s="70">
        <v>0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0</v>
      </c>
      <c r="W43" s="70">
        <f t="shared" si="15"/>
        <v>0</v>
      </c>
      <c r="X43" s="70">
        <f t="shared" si="16"/>
        <v>0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7" customFormat="1" ht="12" customHeight="1">
      <c r="A44" s="68" t="s">
        <v>109</v>
      </c>
      <c r="B44" s="69" t="s">
        <v>197</v>
      </c>
      <c r="C44" s="62" t="s">
        <v>198</v>
      </c>
      <c r="D44" s="70">
        <f t="shared" si="1"/>
        <v>1</v>
      </c>
      <c r="E44" s="70">
        <f t="shared" si="2"/>
        <v>1</v>
      </c>
      <c r="F44" s="70">
        <v>1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0</v>
      </c>
      <c r="N44" s="70">
        <f t="shared" si="5"/>
        <v>0</v>
      </c>
      <c r="O44" s="70">
        <v>0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1</v>
      </c>
      <c r="W44" s="70">
        <f t="shared" si="15"/>
        <v>1</v>
      </c>
      <c r="X44" s="70">
        <f t="shared" si="16"/>
        <v>1</v>
      </c>
      <c r="Y44" s="70">
        <f t="shared" si="8"/>
        <v>0</v>
      </c>
      <c r="Z44" s="70">
        <f t="shared" si="9"/>
        <v>0</v>
      </c>
      <c r="AA44" s="70">
        <f t="shared" si="10"/>
        <v>0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7" customFormat="1" ht="12" customHeight="1">
      <c r="A45" s="68" t="s">
        <v>109</v>
      </c>
      <c r="B45" s="69" t="s">
        <v>191</v>
      </c>
      <c r="C45" s="62" t="s">
        <v>192</v>
      </c>
      <c r="D45" s="70">
        <f t="shared" si="1"/>
        <v>0</v>
      </c>
      <c r="E45" s="70">
        <f t="shared" si="2"/>
        <v>0</v>
      </c>
      <c r="F45" s="70">
        <v>0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0</v>
      </c>
      <c r="N45" s="70">
        <f t="shared" si="5"/>
        <v>0</v>
      </c>
      <c r="O45" s="70">
        <v>0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0</v>
      </c>
      <c r="W45" s="70">
        <f t="shared" si="15"/>
        <v>0</v>
      </c>
      <c r="X45" s="70">
        <f t="shared" si="16"/>
        <v>0</v>
      </c>
      <c r="Y45" s="70">
        <f t="shared" si="8"/>
        <v>0</v>
      </c>
      <c r="Z45" s="70">
        <f t="shared" si="9"/>
        <v>0</v>
      </c>
      <c r="AA45" s="70">
        <f t="shared" si="10"/>
        <v>0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7" customFormat="1" ht="12" customHeight="1">
      <c r="A46" s="68" t="s">
        <v>109</v>
      </c>
      <c r="B46" s="69" t="s">
        <v>153</v>
      </c>
      <c r="C46" s="62" t="s">
        <v>154</v>
      </c>
      <c r="D46" s="70">
        <f t="shared" si="1"/>
        <v>1</v>
      </c>
      <c r="E46" s="70">
        <f t="shared" si="2"/>
        <v>1</v>
      </c>
      <c r="F46" s="70">
        <v>1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1</v>
      </c>
      <c r="W46" s="70">
        <f t="shared" si="15"/>
        <v>1</v>
      </c>
      <c r="X46" s="70">
        <f t="shared" si="16"/>
        <v>1</v>
      </c>
      <c r="Y46" s="70">
        <f t="shared" si="8"/>
        <v>0</v>
      </c>
      <c r="Z46" s="70">
        <f t="shared" si="9"/>
        <v>0</v>
      </c>
      <c r="AA46" s="70">
        <f t="shared" si="10"/>
        <v>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7" customFormat="1" ht="12" customHeight="1">
      <c r="A47" s="68" t="s">
        <v>109</v>
      </c>
      <c r="B47" s="69" t="s">
        <v>155</v>
      </c>
      <c r="C47" s="62" t="s">
        <v>156</v>
      </c>
      <c r="D47" s="70">
        <f t="shared" si="1"/>
        <v>0</v>
      </c>
      <c r="E47" s="70">
        <f t="shared" si="2"/>
        <v>0</v>
      </c>
      <c r="F47" s="70">
        <v>0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0</v>
      </c>
      <c r="N47" s="70">
        <f t="shared" si="5"/>
        <v>0</v>
      </c>
      <c r="O47" s="70">
        <v>0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0</v>
      </c>
      <c r="W47" s="70">
        <f t="shared" si="15"/>
        <v>0</v>
      </c>
      <c r="X47" s="70">
        <f t="shared" si="16"/>
        <v>0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7" customFormat="1" ht="12" customHeight="1">
      <c r="A48" s="68" t="s">
        <v>109</v>
      </c>
      <c r="B48" s="69" t="s">
        <v>157</v>
      </c>
      <c r="C48" s="62" t="s">
        <v>158</v>
      </c>
      <c r="D48" s="70">
        <f t="shared" si="1"/>
        <v>1</v>
      </c>
      <c r="E48" s="70">
        <f t="shared" si="2"/>
        <v>1</v>
      </c>
      <c r="F48" s="70">
        <v>1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0</v>
      </c>
      <c r="N48" s="70">
        <f t="shared" si="5"/>
        <v>0</v>
      </c>
      <c r="O48" s="70">
        <v>0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1</v>
      </c>
      <c r="W48" s="70">
        <f t="shared" si="15"/>
        <v>1</v>
      </c>
      <c r="X48" s="70">
        <f t="shared" si="16"/>
        <v>1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7" customFormat="1" ht="12" customHeight="1">
      <c r="A49" s="68" t="s">
        <v>109</v>
      </c>
      <c r="B49" s="69" t="s">
        <v>159</v>
      </c>
      <c r="C49" s="62" t="s">
        <v>160</v>
      </c>
      <c r="D49" s="70">
        <f t="shared" si="1"/>
        <v>1</v>
      </c>
      <c r="E49" s="70">
        <f t="shared" si="2"/>
        <v>1</v>
      </c>
      <c r="F49" s="70">
        <v>1</v>
      </c>
      <c r="G49" s="70">
        <v>0</v>
      </c>
      <c r="H49" s="70">
        <f t="shared" si="3"/>
        <v>0</v>
      </c>
      <c r="I49" s="70">
        <v>0</v>
      </c>
      <c r="J49" s="70">
        <v>0</v>
      </c>
      <c r="K49" s="70">
        <v>0</v>
      </c>
      <c r="L49" s="70">
        <v>0</v>
      </c>
      <c r="M49" s="70">
        <f t="shared" si="4"/>
        <v>0</v>
      </c>
      <c r="N49" s="70">
        <f t="shared" si="5"/>
        <v>0</v>
      </c>
      <c r="O49" s="70">
        <v>0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1</v>
      </c>
      <c r="W49" s="70">
        <f t="shared" si="15"/>
        <v>1</v>
      </c>
      <c r="X49" s="70">
        <f t="shared" si="16"/>
        <v>1</v>
      </c>
      <c r="Y49" s="70">
        <f t="shared" si="8"/>
        <v>0</v>
      </c>
      <c r="Z49" s="70">
        <f t="shared" si="9"/>
        <v>0</v>
      </c>
      <c r="AA49" s="70">
        <f t="shared" si="10"/>
        <v>0</v>
      </c>
      <c r="AB49" s="70">
        <f t="shared" si="11"/>
        <v>0</v>
      </c>
      <c r="AC49" s="70">
        <f t="shared" si="12"/>
        <v>0</v>
      </c>
      <c r="AD49" s="70">
        <f t="shared" si="13"/>
        <v>0</v>
      </c>
    </row>
    <row r="50" spans="1:30" s="67" customFormat="1" ht="12" customHeight="1">
      <c r="A50" s="68" t="s">
        <v>109</v>
      </c>
      <c r="B50" s="69" t="s">
        <v>163</v>
      </c>
      <c r="C50" s="62" t="s">
        <v>164</v>
      </c>
      <c r="D50" s="70">
        <f t="shared" si="1"/>
        <v>0</v>
      </c>
      <c r="E50" s="70">
        <f t="shared" si="2"/>
        <v>0</v>
      </c>
      <c r="F50" s="70">
        <v>0</v>
      </c>
      <c r="G50" s="70">
        <v>0</v>
      </c>
      <c r="H50" s="70">
        <f t="shared" si="3"/>
        <v>0</v>
      </c>
      <c r="I50" s="70">
        <v>0</v>
      </c>
      <c r="J50" s="70">
        <v>0</v>
      </c>
      <c r="K50" s="70">
        <v>0</v>
      </c>
      <c r="L50" s="70">
        <v>0</v>
      </c>
      <c r="M50" s="70">
        <f t="shared" si="4"/>
        <v>0</v>
      </c>
      <c r="N50" s="70">
        <f t="shared" si="5"/>
        <v>0</v>
      </c>
      <c r="O50" s="70">
        <v>0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14"/>
        <v>0</v>
      </c>
      <c r="W50" s="70">
        <f t="shared" si="15"/>
        <v>0</v>
      </c>
      <c r="X50" s="70">
        <f t="shared" si="16"/>
        <v>0</v>
      </c>
      <c r="Y50" s="70">
        <f t="shared" si="8"/>
        <v>0</v>
      </c>
      <c r="Z50" s="70">
        <f t="shared" si="9"/>
        <v>0</v>
      </c>
      <c r="AA50" s="70">
        <f t="shared" si="10"/>
        <v>0</v>
      </c>
      <c r="AB50" s="70">
        <f t="shared" si="11"/>
        <v>0</v>
      </c>
      <c r="AC50" s="70">
        <f t="shared" si="12"/>
        <v>0</v>
      </c>
      <c r="AD50" s="70">
        <f t="shared" si="13"/>
        <v>0</v>
      </c>
    </row>
    <row r="51" spans="1:30" s="67" customFormat="1" ht="12" customHeight="1">
      <c r="A51" s="68" t="s">
        <v>109</v>
      </c>
      <c r="B51" s="69" t="s">
        <v>171</v>
      </c>
      <c r="C51" s="62" t="s">
        <v>172</v>
      </c>
      <c r="D51" s="70">
        <f t="shared" si="1"/>
        <v>1</v>
      </c>
      <c r="E51" s="70">
        <f t="shared" si="2"/>
        <v>1</v>
      </c>
      <c r="F51" s="70">
        <v>1</v>
      </c>
      <c r="G51" s="70">
        <v>0</v>
      </c>
      <c r="H51" s="70">
        <f t="shared" si="3"/>
        <v>0</v>
      </c>
      <c r="I51" s="70">
        <v>0</v>
      </c>
      <c r="J51" s="70">
        <v>0</v>
      </c>
      <c r="K51" s="70">
        <v>0</v>
      </c>
      <c r="L51" s="70">
        <v>0</v>
      </c>
      <c r="M51" s="70">
        <f t="shared" si="4"/>
        <v>0</v>
      </c>
      <c r="N51" s="70">
        <f t="shared" si="5"/>
        <v>0</v>
      </c>
      <c r="O51" s="70">
        <v>0</v>
      </c>
      <c r="P51" s="70">
        <v>0</v>
      </c>
      <c r="Q51" s="70">
        <f t="shared" si="6"/>
        <v>0</v>
      </c>
      <c r="R51" s="70">
        <v>0</v>
      </c>
      <c r="S51" s="70">
        <v>0</v>
      </c>
      <c r="T51" s="70">
        <v>0</v>
      </c>
      <c r="U51" s="70">
        <v>0</v>
      </c>
      <c r="V51" s="70">
        <f t="shared" si="14"/>
        <v>1</v>
      </c>
      <c r="W51" s="70">
        <f t="shared" si="15"/>
        <v>1</v>
      </c>
      <c r="X51" s="70">
        <f t="shared" si="16"/>
        <v>1</v>
      </c>
      <c r="Y51" s="70">
        <f t="shared" si="8"/>
        <v>0</v>
      </c>
      <c r="Z51" s="70">
        <f t="shared" si="9"/>
        <v>0</v>
      </c>
      <c r="AA51" s="70">
        <f t="shared" si="10"/>
        <v>0</v>
      </c>
      <c r="AB51" s="70">
        <f t="shared" si="11"/>
        <v>0</v>
      </c>
      <c r="AC51" s="70">
        <f t="shared" si="12"/>
        <v>0</v>
      </c>
      <c r="AD51" s="70">
        <f t="shared" si="13"/>
        <v>0</v>
      </c>
    </row>
    <row r="52" spans="1:30" s="67" customFormat="1" ht="12" customHeight="1">
      <c r="A52" s="68" t="s">
        <v>109</v>
      </c>
      <c r="B52" s="69" t="s">
        <v>169</v>
      </c>
      <c r="C52" s="62" t="s">
        <v>170</v>
      </c>
      <c r="D52" s="70">
        <f t="shared" si="1"/>
        <v>1</v>
      </c>
      <c r="E52" s="70">
        <f t="shared" si="2"/>
        <v>1</v>
      </c>
      <c r="F52" s="70">
        <v>1</v>
      </c>
      <c r="G52" s="70">
        <v>0</v>
      </c>
      <c r="H52" s="70">
        <f t="shared" si="3"/>
        <v>0</v>
      </c>
      <c r="I52" s="70">
        <v>0</v>
      </c>
      <c r="J52" s="70">
        <v>0</v>
      </c>
      <c r="K52" s="70">
        <v>0</v>
      </c>
      <c r="L52" s="70">
        <v>0</v>
      </c>
      <c r="M52" s="70">
        <f t="shared" si="4"/>
        <v>0</v>
      </c>
      <c r="N52" s="70">
        <f t="shared" si="5"/>
        <v>0</v>
      </c>
      <c r="O52" s="70">
        <v>0</v>
      </c>
      <c r="P52" s="70">
        <v>0</v>
      </c>
      <c r="Q52" s="70">
        <f t="shared" si="6"/>
        <v>0</v>
      </c>
      <c r="R52" s="70">
        <v>0</v>
      </c>
      <c r="S52" s="70">
        <v>0</v>
      </c>
      <c r="T52" s="70">
        <v>0</v>
      </c>
      <c r="U52" s="70">
        <v>0</v>
      </c>
      <c r="V52" s="70">
        <f t="shared" si="14"/>
        <v>1</v>
      </c>
      <c r="W52" s="70">
        <f t="shared" si="15"/>
        <v>1</v>
      </c>
      <c r="X52" s="70">
        <f t="shared" si="16"/>
        <v>1</v>
      </c>
      <c r="Y52" s="70">
        <f t="shared" si="8"/>
        <v>0</v>
      </c>
      <c r="Z52" s="70">
        <f t="shared" si="9"/>
        <v>0</v>
      </c>
      <c r="AA52" s="70">
        <f t="shared" si="10"/>
        <v>0</v>
      </c>
      <c r="AB52" s="70">
        <f t="shared" si="11"/>
        <v>0</v>
      </c>
      <c r="AC52" s="70">
        <f t="shared" si="12"/>
        <v>0</v>
      </c>
      <c r="AD52" s="70">
        <f t="shared" si="13"/>
        <v>0</v>
      </c>
    </row>
    <row r="53" spans="1:30" s="67" customFormat="1" ht="12" customHeight="1">
      <c r="A53" s="68" t="s">
        <v>109</v>
      </c>
      <c r="B53" s="69" t="s">
        <v>165</v>
      </c>
      <c r="C53" s="62" t="s">
        <v>166</v>
      </c>
      <c r="D53" s="70">
        <f t="shared" si="1"/>
        <v>1</v>
      </c>
      <c r="E53" s="70">
        <f t="shared" si="2"/>
        <v>1</v>
      </c>
      <c r="F53" s="70">
        <v>1</v>
      </c>
      <c r="G53" s="70">
        <v>0</v>
      </c>
      <c r="H53" s="70">
        <f t="shared" si="3"/>
        <v>0</v>
      </c>
      <c r="I53" s="70">
        <v>0</v>
      </c>
      <c r="J53" s="70">
        <v>0</v>
      </c>
      <c r="K53" s="70">
        <v>0</v>
      </c>
      <c r="L53" s="70">
        <v>0</v>
      </c>
      <c r="M53" s="70">
        <f t="shared" si="4"/>
        <v>0</v>
      </c>
      <c r="N53" s="70">
        <f t="shared" si="5"/>
        <v>0</v>
      </c>
      <c r="O53" s="70">
        <v>0</v>
      </c>
      <c r="P53" s="70">
        <v>0</v>
      </c>
      <c r="Q53" s="70">
        <f t="shared" si="6"/>
        <v>0</v>
      </c>
      <c r="R53" s="70">
        <v>0</v>
      </c>
      <c r="S53" s="70">
        <v>0</v>
      </c>
      <c r="T53" s="70">
        <v>0</v>
      </c>
      <c r="U53" s="70">
        <v>0</v>
      </c>
      <c r="V53" s="70">
        <f t="shared" si="14"/>
        <v>1</v>
      </c>
      <c r="W53" s="70">
        <f t="shared" si="15"/>
        <v>1</v>
      </c>
      <c r="X53" s="70">
        <f t="shared" si="16"/>
        <v>1</v>
      </c>
      <c r="Y53" s="70">
        <f t="shared" si="8"/>
        <v>0</v>
      </c>
      <c r="Z53" s="70">
        <f t="shared" si="9"/>
        <v>0</v>
      </c>
      <c r="AA53" s="70">
        <f t="shared" si="10"/>
        <v>0</v>
      </c>
      <c r="AB53" s="70">
        <f t="shared" si="11"/>
        <v>0</v>
      </c>
      <c r="AC53" s="70">
        <f t="shared" si="12"/>
        <v>0</v>
      </c>
      <c r="AD53" s="70">
        <f t="shared" si="13"/>
        <v>0</v>
      </c>
    </row>
    <row r="54" spans="1:30" s="67" customFormat="1" ht="12" customHeight="1">
      <c r="A54" s="68" t="s">
        <v>109</v>
      </c>
      <c r="B54" s="69" t="s">
        <v>167</v>
      </c>
      <c r="C54" s="62" t="s">
        <v>168</v>
      </c>
      <c r="D54" s="70">
        <f t="shared" si="1"/>
        <v>0</v>
      </c>
      <c r="E54" s="70">
        <f t="shared" si="2"/>
        <v>0</v>
      </c>
      <c r="F54" s="70">
        <v>0</v>
      </c>
      <c r="G54" s="70">
        <v>0</v>
      </c>
      <c r="H54" s="70">
        <f t="shared" si="3"/>
        <v>0</v>
      </c>
      <c r="I54" s="70">
        <v>0</v>
      </c>
      <c r="J54" s="70">
        <v>0</v>
      </c>
      <c r="K54" s="70">
        <v>0</v>
      </c>
      <c r="L54" s="70">
        <v>0</v>
      </c>
      <c r="M54" s="70">
        <f t="shared" si="4"/>
        <v>0</v>
      </c>
      <c r="N54" s="70">
        <f t="shared" si="5"/>
        <v>0</v>
      </c>
      <c r="O54" s="70">
        <v>0</v>
      </c>
      <c r="P54" s="70">
        <v>0</v>
      </c>
      <c r="Q54" s="70">
        <f t="shared" si="6"/>
        <v>0</v>
      </c>
      <c r="R54" s="70">
        <v>0</v>
      </c>
      <c r="S54" s="70">
        <v>0</v>
      </c>
      <c r="T54" s="70">
        <v>0</v>
      </c>
      <c r="U54" s="70">
        <v>0</v>
      </c>
      <c r="V54" s="70">
        <f t="shared" si="14"/>
        <v>0</v>
      </c>
      <c r="W54" s="70">
        <f t="shared" si="15"/>
        <v>0</v>
      </c>
      <c r="X54" s="70">
        <f t="shared" si="16"/>
        <v>0</v>
      </c>
      <c r="Y54" s="70">
        <f t="shared" si="8"/>
        <v>0</v>
      </c>
      <c r="Z54" s="70">
        <f t="shared" si="9"/>
        <v>0</v>
      </c>
      <c r="AA54" s="70">
        <f t="shared" si="10"/>
        <v>0</v>
      </c>
      <c r="AB54" s="70">
        <f t="shared" si="11"/>
        <v>0</v>
      </c>
      <c r="AC54" s="70">
        <f t="shared" si="12"/>
        <v>0</v>
      </c>
      <c r="AD54" s="70">
        <f t="shared" si="13"/>
        <v>0</v>
      </c>
    </row>
    <row r="55" spans="1:30" s="67" customFormat="1" ht="12" customHeight="1">
      <c r="A55" s="68" t="s">
        <v>109</v>
      </c>
      <c r="B55" s="69" t="s">
        <v>177</v>
      </c>
      <c r="C55" s="62" t="s">
        <v>178</v>
      </c>
      <c r="D55" s="70">
        <f t="shared" si="1"/>
        <v>2</v>
      </c>
      <c r="E55" s="70">
        <f t="shared" si="2"/>
        <v>2</v>
      </c>
      <c r="F55" s="70">
        <v>1</v>
      </c>
      <c r="G55" s="70">
        <v>1</v>
      </c>
      <c r="H55" s="70">
        <f t="shared" si="3"/>
        <v>0</v>
      </c>
      <c r="I55" s="70">
        <v>0</v>
      </c>
      <c r="J55" s="70">
        <v>0</v>
      </c>
      <c r="K55" s="70">
        <v>0</v>
      </c>
      <c r="L55" s="70">
        <v>0</v>
      </c>
      <c r="M55" s="70">
        <f t="shared" si="4"/>
        <v>0</v>
      </c>
      <c r="N55" s="70">
        <f t="shared" si="5"/>
        <v>0</v>
      </c>
      <c r="O55" s="70">
        <v>0</v>
      </c>
      <c r="P55" s="70">
        <v>0</v>
      </c>
      <c r="Q55" s="70">
        <f t="shared" si="6"/>
        <v>0</v>
      </c>
      <c r="R55" s="70">
        <v>0</v>
      </c>
      <c r="S55" s="70">
        <v>0</v>
      </c>
      <c r="T55" s="70">
        <v>0</v>
      </c>
      <c r="U55" s="70">
        <v>0</v>
      </c>
      <c r="V55" s="70">
        <f t="shared" si="14"/>
        <v>2</v>
      </c>
      <c r="W55" s="70">
        <f t="shared" si="15"/>
        <v>2</v>
      </c>
      <c r="X55" s="70">
        <f t="shared" si="16"/>
        <v>1</v>
      </c>
      <c r="Y55" s="70">
        <f t="shared" si="8"/>
        <v>1</v>
      </c>
      <c r="Z55" s="70">
        <f t="shared" si="9"/>
        <v>0</v>
      </c>
      <c r="AA55" s="70">
        <f t="shared" si="10"/>
        <v>0</v>
      </c>
      <c r="AB55" s="70">
        <f t="shared" si="11"/>
        <v>0</v>
      </c>
      <c r="AC55" s="70">
        <f t="shared" si="12"/>
        <v>0</v>
      </c>
      <c r="AD55" s="70">
        <f t="shared" si="13"/>
        <v>0</v>
      </c>
    </row>
    <row r="56" spans="1:30" s="67" customFormat="1" ht="12" customHeight="1">
      <c r="A56" s="68" t="s">
        <v>109</v>
      </c>
      <c r="B56" s="69" t="s">
        <v>179</v>
      </c>
      <c r="C56" s="62" t="s">
        <v>180</v>
      </c>
      <c r="D56" s="70">
        <f t="shared" si="1"/>
        <v>1</v>
      </c>
      <c r="E56" s="70">
        <f t="shared" si="2"/>
        <v>1</v>
      </c>
      <c r="F56" s="70">
        <v>1</v>
      </c>
      <c r="G56" s="70">
        <v>0</v>
      </c>
      <c r="H56" s="70">
        <f t="shared" si="3"/>
        <v>0</v>
      </c>
      <c r="I56" s="70">
        <v>0</v>
      </c>
      <c r="J56" s="70">
        <v>0</v>
      </c>
      <c r="K56" s="70">
        <v>0</v>
      </c>
      <c r="L56" s="70">
        <v>0</v>
      </c>
      <c r="M56" s="70">
        <f t="shared" si="4"/>
        <v>0</v>
      </c>
      <c r="N56" s="70">
        <f t="shared" si="5"/>
        <v>0</v>
      </c>
      <c r="O56" s="70">
        <v>0</v>
      </c>
      <c r="P56" s="70">
        <v>0</v>
      </c>
      <c r="Q56" s="70">
        <f t="shared" si="6"/>
        <v>0</v>
      </c>
      <c r="R56" s="70">
        <v>0</v>
      </c>
      <c r="S56" s="70">
        <v>0</v>
      </c>
      <c r="T56" s="70">
        <v>0</v>
      </c>
      <c r="U56" s="70">
        <v>0</v>
      </c>
      <c r="V56" s="70">
        <f t="shared" si="14"/>
        <v>1</v>
      </c>
      <c r="W56" s="70">
        <f t="shared" si="15"/>
        <v>1</v>
      </c>
      <c r="X56" s="70">
        <f t="shared" si="16"/>
        <v>1</v>
      </c>
      <c r="Y56" s="70">
        <f t="shared" si="8"/>
        <v>0</v>
      </c>
      <c r="Z56" s="70">
        <f t="shared" si="9"/>
        <v>0</v>
      </c>
      <c r="AA56" s="70">
        <f t="shared" si="10"/>
        <v>0</v>
      </c>
      <c r="AB56" s="70">
        <f t="shared" si="11"/>
        <v>0</v>
      </c>
      <c r="AC56" s="70">
        <f t="shared" si="12"/>
        <v>0</v>
      </c>
      <c r="AD56" s="70">
        <f t="shared" si="13"/>
        <v>0</v>
      </c>
    </row>
    <row r="57" spans="1:30" s="67" customFormat="1" ht="12" customHeight="1">
      <c r="A57" s="68" t="s">
        <v>109</v>
      </c>
      <c r="B57" s="69" t="s">
        <v>217</v>
      </c>
      <c r="C57" s="62" t="s">
        <v>218</v>
      </c>
      <c r="D57" s="70">
        <f t="shared" si="1"/>
        <v>0</v>
      </c>
      <c r="E57" s="70">
        <f t="shared" si="2"/>
        <v>0</v>
      </c>
      <c r="F57" s="70">
        <v>0</v>
      </c>
      <c r="G57" s="70">
        <v>0</v>
      </c>
      <c r="H57" s="70">
        <f t="shared" si="3"/>
        <v>0</v>
      </c>
      <c r="I57" s="70">
        <v>0</v>
      </c>
      <c r="J57" s="70">
        <v>0</v>
      </c>
      <c r="K57" s="70">
        <v>0</v>
      </c>
      <c r="L57" s="70">
        <v>0</v>
      </c>
      <c r="M57" s="70">
        <f t="shared" si="4"/>
        <v>0</v>
      </c>
      <c r="N57" s="70">
        <f t="shared" si="5"/>
        <v>0</v>
      </c>
      <c r="O57" s="70">
        <v>0</v>
      </c>
      <c r="P57" s="70">
        <v>0</v>
      </c>
      <c r="Q57" s="70">
        <f t="shared" si="6"/>
        <v>0</v>
      </c>
      <c r="R57" s="70">
        <v>0</v>
      </c>
      <c r="S57" s="70">
        <v>0</v>
      </c>
      <c r="T57" s="70">
        <v>0</v>
      </c>
      <c r="U57" s="70">
        <v>0</v>
      </c>
      <c r="V57" s="70">
        <f t="shared" si="14"/>
        <v>0</v>
      </c>
      <c r="W57" s="70">
        <f t="shared" si="15"/>
        <v>0</v>
      </c>
      <c r="X57" s="70">
        <f t="shared" si="16"/>
        <v>0</v>
      </c>
      <c r="Y57" s="70">
        <f t="shared" si="8"/>
        <v>0</v>
      </c>
      <c r="Z57" s="70">
        <f t="shared" si="9"/>
        <v>0</v>
      </c>
      <c r="AA57" s="70">
        <f t="shared" si="10"/>
        <v>0</v>
      </c>
      <c r="AB57" s="70">
        <f t="shared" si="11"/>
        <v>0</v>
      </c>
      <c r="AC57" s="70">
        <f t="shared" si="12"/>
        <v>0</v>
      </c>
      <c r="AD57" s="70">
        <f t="shared" si="13"/>
        <v>0</v>
      </c>
    </row>
    <row r="58" spans="1:30" s="67" customFormat="1" ht="12" customHeight="1">
      <c r="A58" s="68" t="s">
        <v>109</v>
      </c>
      <c r="B58" s="69" t="s">
        <v>219</v>
      </c>
      <c r="C58" s="62" t="s">
        <v>220</v>
      </c>
      <c r="D58" s="70">
        <f t="shared" si="1"/>
        <v>1</v>
      </c>
      <c r="E58" s="70">
        <f t="shared" si="2"/>
        <v>1</v>
      </c>
      <c r="F58" s="70">
        <v>1</v>
      </c>
      <c r="G58" s="70">
        <v>0</v>
      </c>
      <c r="H58" s="70">
        <f t="shared" si="3"/>
        <v>0</v>
      </c>
      <c r="I58" s="70">
        <v>0</v>
      </c>
      <c r="J58" s="70">
        <v>0</v>
      </c>
      <c r="K58" s="70">
        <v>0</v>
      </c>
      <c r="L58" s="70">
        <v>0</v>
      </c>
      <c r="M58" s="70">
        <f t="shared" si="4"/>
        <v>1</v>
      </c>
      <c r="N58" s="70">
        <f t="shared" si="5"/>
        <v>1</v>
      </c>
      <c r="O58" s="70">
        <v>1</v>
      </c>
      <c r="P58" s="70">
        <v>0</v>
      </c>
      <c r="Q58" s="70">
        <f t="shared" si="6"/>
        <v>0</v>
      </c>
      <c r="R58" s="70">
        <v>0</v>
      </c>
      <c r="S58" s="70">
        <v>0</v>
      </c>
      <c r="T58" s="70">
        <v>0</v>
      </c>
      <c r="U58" s="70">
        <v>0</v>
      </c>
      <c r="V58" s="70">
        <f t="shared" si="14"/>
        <v>2</v>
      </c>
      <c r="W58" s="70">
        <f t="shared" si="15"/>
        <v>2</v>
      </c>
      <c r="X58" s="70">
        <f t="shared" si="16"/>
        <v>2</v>
      </c>
      <c r="Y58" s="70">
        <f t="shared" si="8"/>
        <v>0</v>
      </c>
      <c r="Z58" s="70">
        <f t="shared" si="9"/>
        <v>0</v>
      </c>
      <c r="AA58" s="70">
        <f t="shared" si="10"/>
        <v>0</v>
      </c>
      <c r="AB58" s="70">
        <f t="shared" si="11"/>
        <v>0</v>
      </c>
      <c r="AC58" s="70">
        <f t="shared" si="12"/>
        <v>0</v>
      </c>
      <c r="AD58" s="70">
        <f t="shared" si="13"/>
        <v>0</v>
      </c>
    </row>
    <row r="59" spans="1:30" s="67" customFormat="1" ht="12" customHeight="1">
      <c r="A59" s="68" t="s">
        <v>109</v>
      </c>
      <c r="B59" s="69" t="s">
        <v>221</v>
      </c>
      <c r="C59" s="62" t="s">
        <v>222</v>
      </c>
      <c r="D59" s="70">
        <f t="shared" si="1"/>
        <v>2</v>
      </c>
      <c r="E59" s="70">
        <f t="shared" si="2"/>
        <v>2</v>
      </c>
      <c r="F59" s="70">
        <v>2</v>
      </c>
      <c r="G59" s="70">
        <v>0</v>
      </c>
      <c r="H59" s="70">
        <f t="shared" si="3"/>
        <v>0</v>
      </c>
      <c r="I59" s="70">
        <v>0</v>
      </c>
      <c r="J59" s="70">
        <v>0</v>
      </c>
      <c r="K59" s="70">
        <v>0</v>
      </c>
      <c r="L59" s="70">
        <v>0</v>
      </c>
      <c r="M59" s="70">
        <f t="shared" si="4"/>
        <v>0</v>
      </c>
      <c r="N59" s="70">
        <f t="shared" si="5"/>
        <v>0</v>
      </c>
      <c r="O59" s="70">
        <v>0</v>
      </c>
      <c r="P59" s="70">
        <v>0</v>
      </c>
      <c r="Q59" s="70">
        <f t="shared" si="6"/>
        <v>0</v>
      </c>
      <c r="R59" s="70">
        <v>0</v>
      </c>
      <c r="S59" s="70">
        <v>0</v>
      </c>
      <c r="T59" s="70">
        <v>0</v>
      </c>
      <c r="U59" s="70">
        <v>0</v>
      </c>
      <c r="V59" s="70">
        <f t="shared" si="14"/>
        <v>2</v>
      </c>
      <c r="W59" s="70">
        <f t="shared" si="15"/>
        <v>2</v>
      </c>
      <c r="X59" s="70">
        <f t="shared" si="16"/>
        <v>2</v>
      </c>
      <c r="Y59" s="70">
        <f t="shared" si="8"/>
        <v>0</v>
      </c>
      <c r="Z59" s="70">
        <f t="shared" si="9"/>
        <v>0</v>
      </c>
      <c r="AA59" s="70">
        <f t="shared" si="10"/>
        <v>0</v>
      </c>
      <c r="AB59" s="70">
        <f t="shared" si="11"/>
        <v>0</v>
      </c>
      <c r="AC59" s="70">
        <f t="shared" si="12"/>
        <v>0</v>
      </c>
      <c r="AD59" s="70">
        <f t="shared" si="13"/>
        <v>0</v>
      </c>
    </row>
    <row r="60" spans="1:30" s="67" customFormat="1" ht="12" customHeight="1">
      <c r="A60" s="68" t="s">
        <v>109</v>
      </c>
      <c r="B60" s="69" t="s">
        <v>223</v>
      </c>
      <c r="C60" s="62" t="s">
        <v>224</v>
      </c>
      <c r="D60" s="70">
        <f t="shared" si="1"/>
        <v>1</v>
      </c>
      <c r="E60" s="70">
        <f t="shared" si="2"/>
        <v>1</v>
      </c>
      <c r="F60" s="70">
        <v>1</v>
      </c>
      <c r="G60" s="70">
        <v>0</v>
      </c>
      <c r="H60" s="70">
        <f t="shared" si="3"/>
        <v>0</v>
      </c>
      <c r="I60" s="70">
        <v>0</v>
      </c>
      <c r="J60" s="70">
        <v>0</v>
      </c>
      <c r="K60" s="70">
        <v>0</v>
      </c>
      <c r="L60" s="70">
        <v>0</v>
      </c>
      <c r="M60" s="70">
        <f t="shared" si="4"/>
        <v>0</v>
      </c>
      <c r="N60" s="70">
        <f t="shared" si="5"/>
        <v>0</v>
      </c>
      <c r="O60" s="70">
        <v>0</v>
      </c>
      <c r="P60" s="70">
        <v>0</v>
      </c>
      <c r="Q60" s="70">
        <f t="shared" si="6"/>
        <v>0</v>
      </c>
      <c r="R60" s="70">
        <v>0</v>
      </c>
      <c r="S60" s="70">
        <v>0</v>
      </c>
      <c r="T60" s="70">
        <v>0</v>
      </c>
      <c r="U60" s="70">
        <v>0</v>
      </c>
      <c r="V60" s="70">
        <f t="shared" si="14"/>
        <v>1</v>
      </c>
      <c r="W60" s="70">
        <f t="shared" si="15"/>
        <v>1</v>
      </c>
      <c r="X60" s="70">
        <f t="shared" si="16"/>
        <v>1</v>
      </c>
      <c r="Y60" s="70">
        <f t="shared" si="8"/>
        <v>0</v>
      </c>
      <c r="Z60" s="70">
        <f t="shared" si="9"/>
        <v>0</v>
      </c>
      <c r="AA60" s="70">
        <f t="shared" si="10"/>
        <v>0</v>
      </c>
      <c r="AB60" s="70">
        <f t="shared" si="11"/>
        <v>0</v>
      </c>
      <c r="AC60" s="70">
        <f t="shared" si="12"/>
        <v>0</v>
      </c>
      <c r="AD60" s="70">
        <f t="shared" si="13"/>
        <v>0</v>
      </c>
    </row>
    <row r="61" spans="1:30" s="67" customFormat="1" ht="12" customHeight="1">
      <c r="A61" s="68" t="s">
        <v>109</v>
      </c>
      <c r="B61" s="69" t="s">
        <v>225</v>
      </c>
      <c r="C61" s="62" t="s">
        <v>226</v>
      </c>
      <c r="D61" s="70">
        <f t="shared" si="1"/>
        <v>1</v>
      </c>
      <c r="E61" s="70">
        <f t="shared" si="2"/>
        <v>1</v>
      </c>
      <c r="F61" s="70">
        <v>1</v>
      </c>
      <c r="G61" s="70">
        <v>0</v>
      </c>
      <c r="H61" s="70">
        <f t="shared" si="3"/>
        <v>0</v>
      </c>
      <c r="I61" s="70">
        <v>0</v>
      </c>
      <c r="J61" s="70">
        <v>0</v>
      </c>
      <c r="K61" s="70">
        <v>0</v>
      </c>
      <c r="L61" s="70">
        <v>0</v>
      </c>
      <c r="M61" s="70">
        <f t="shared" si="4"/>
        <v>1</v>
      </c>
      <c r="N61" s="70">
        <f t="shared" si="5"/>
        <v>1</v>
      </c>
      <c r="O61" s="70">
        <v>1</v>
      </c>
      <c r="P61" s="70">
        <v>0</v>
      </c>
      <c r="Q61" s="70">
        <f t="shared" si="6"/>
        <v>0</v>
      </c>
      <c r="R61" s="70">
        <v>0</v>
      </c>
      <c r="S61" s="70">
        <v>0</v>
      </c>
      <c r="T61" s="70">
        <v>0</v>
      </c>
      <c r="U61" s="70">
        <v>0</v>
      </c>
      <c r="V61" s="70">
        <f t="shared" si="14"/>
        <v>2</v>
      </c>
      <c r="W61" s="70">
        <f t="shared" si="15"/>
        <v>2</v>
      </c>
      <c r="X61" s="70">
        <f t="shared" si="16"/>
        <v>2</v>
      </c>
      <c r="Y61" s="70">
        <f t="shared" si="8"/>
        <v>0</v>
      </c>
      <c r="Z61" s="70">
        <f t="shared" si="9"/>
        <v>0</v>
      </c>
      <c r="AA61" s="70">
        <f t="shared" si="10"/>
        <v>0</v>
      </c>
      <c r="AB61" s="70">
        <f t="shared" si="11"/>
        <v>0</v>
      </c>
      <c r="AC61" s="70">
        <f t="shared" si="12"/>
        <v>0</v>
      </c>
      <c r="AD61" s="70">
        <f t="shared" si="13"/>
        <v>0</v>
      </c>
    </row>
    <row r="62" spans="1:30" s="67" customFormat="1" ht="12" customHeight="1">
      <c r="A62" s="68" t="s">
        <v>109</v>
      </c>
      <c r="B62" s="69" t="s">
        <v>227</v>
      </c>
      <c r="C62" s="62" t="s">
        <v>228</v>
      </c>
      <c r="D62" s="70">
        <f t="shared" si="1"/>
        <v>0</v>
      </c>
      <c r="E62" s="70">
        <f t="shared" si="2"/>
        <v>0</v>
      </c>
      <c r="F62" s="70">
        <v>0</v>
      </c>
      <c r="G62" s="70">
        <v>0</v>
      </c>
      <c r="H62" s="70">
        <f t="shared" si="3"/>
        <v>0</v>
      </c>
      <c r="I62" s="70">
        <v>0</v>
      </c>
      <c r="J62" s="70">
        <v>0</v>
      </c>
      <c r="K62" s="70">
        <v>0</v>
      </c>
      <c r="L62" s="70">
        <v>0</v>
      </c>
      <c r="M62" s="70">
        <f t="shared" si="4"/>
        <v>0</v>
      </c>
      <c r="N62" s="70">
        <f t="shared" si="5"/>
        <v>0</v>
      </c>
      <c r="O62" s="70">
        <v>0</v>
      </c>
      <c r="P62" s="70">
        <v>0</v>
      </c>
      <c r="Q62" s="70">
        <f t="shared" si="6"/>
        <v>0</v>
      </c>
      <c r="R62" s="70">
        <v>0</v>
      </c>
      <c r="S62" s="70">
        <v>0</v>
      </c>
      <c r="T62" s="70">
        <v>0</v>
      </c>
      <c r="U62" s="70">
        <v>0</v>
      </c>
      <c r="V62" s="70">
        <f t="shared" si="14"/>
        <v>0</v>
      </c>
      <c r="W62" s="70">
        <f t="shared" si="15"/>
        <v>0</v>
      </c>
      <c r="X62" s="70">
        <f t="shared" si="16"/>
        <v>0</v>
      </c>
      <c r="Y62" s="70">
        <f t="shared" si="8"/>
        <v>0</v>
      </c>
      <c r="Z62" s="70">
        <f t="shared" si="9"/>
        <v>0</v>
      </c>
      <c r="AA62" s="70">
        <f t="shared" si="10"/>
        <v>0</v>
      </c>
      <c r="AB62" s="70">
        <f t="shared" si="11"/>
        <v>0</v>
      </c>
      <c r="AC62" s="70">
        <f t="shared" si="12"/>
        <v>0</v>
      </c>
      <c r="AD62" s="70">
        <f t="shared" si="13"/>
        <v>0</v>
      </c>
    </row>
    <row r="63" spans="1:30" s="67" customFormat="1" ht="12" customHeight="1">
      <c r="A63" s="68" t="s">
        <v>109</v>
      </c>
      <c r="B63" s="69" t="s">
        <v>229</v>
      </c>
      <c r="C63" s="62" t="s">
        <v>230</v>
      </c>
      <c r="D63" s="70">
        <f t="shared" si="1"/>
        <v>0</v>
      </c>
      <c r="E63" s="70">
        <f t="shared" si="2"/>
        <v>0</v>
      </c>
      <c r="F63" s="70">
        <v>0</v>
      </c>
      <c r="G63" s="70">
        <v>0</v>
      </c>
      <c r="H63" s="70">
        <f t="shared" si="3"/>
        <v>0</v>
      </c>
      <c r="I63" s="70">
        <v>0</v>
      </c>
      <c r="J63" s="70">
        <v>0</v>
      </c>
      <c r="K63" s="70">
        <v>0</v>
      </c>
      <c r="L63" s="70">
        <v>0</v>
      </c>
      <c r="M63" s="70">
        <f t="shared" si="4"/>
        <v>0</v>
      </c>
      <c r="N63" s="70">
        <f t="shared" si="5"/>
        <v>0</v>
      </c>
      <c r="O63" s="70">
        <v>0</v>
      </c>
      <c r="P63" s="70">
        <v>0</v>
      </c>
      <c r="Q63" s="70">
        <f t="shared" si="6"/>
        <v>0</v>
      </c>
      <c r="R63" s="70">
        <v>0</v>
      </c>
      <c r="S63" s="70">
        <v>0</v>
      </c>
      <c r="T63" s="70">
        <v>0</v>
      </c>
      <c r="U63" s="70">
        <v>0</v>
      </c>
      <c r="V63" s="70">
        <f t="shared" si="14"/>
        <v>0</v>
      </c>
      <c r="W63" s="70">
        <f t="shared" si="15"/>
        <v>0</v>
      </c>
      <c r="X63" s="70">
        <f t="shared" si="16"/>
        <v>0</v>
      </c>
      <c r="Y63" s="70">
        <f t="shared" si="8"/>
        <v>0</v>
      </c>
      <c r="Z63" s="70">
        <f t="shared" si="9"/>
        <v>0</v>
      </c>
      <c r="AA63" s="70">
        <f t="shared" si="10"/>
        <v>0</v>
      </c>
      <c r="AB63" s="70">
        <f t="shared" si="11"/>
        <v>0</v>
      </c>
      <c r="AC63" s="70">
        <f t="shared" si="12"/>
        <v>0</v>
      </c>
      <c r="AD63" s="70">
        <f t="shared" si="13"/>
        <v>0</v>
      </c>
    </row>
    <row r="64" spans="1:30" s="67" customFormat="1" ht="12" customHeight="1">
      <c r="A64" s="68" t="s">
        <v>109</v>
      </c>
      <c r="B64" s="69" t="s">
        <v>231</v>
      </c>
      <c r="C64" s="62" t="s">
        <v>232</v>
      </c>
      <c r="D64" s="70">
        <f t="shared" si="1"/>
        <v>1</v>
      </c>
      <c r="E64" s="70">
        <f t="shared" si="2"/>
        <v>1</v>
      </c>
      <c r="F64" s="70">
        <v>1</v>
      </c>
      <c r="G64" s="70">
        <v>0</v>
      </c>
      <c r="H64" s="70">
        <f t="shared" si="3"/>
        <v>0</v>
      </c>
      <c r="I64" s="70">
        <v>0</v>
      </c>
      <c r="J64" s="70">
        <v>0</v>
      </c>
      <c r="K64" s="70">
        <v>0</v>
      </c>
      <c r="L64" s="70">
        <v>0</v>
      </c>
      <c r="M64" s="70">
        <f t="shared" si="4"/>
        <v>1</v>
      </c>
      <c r="N64" s="70">
        <f t="shared" si="5"/>
        <v>1</v>
      </c>
      <c r="O64" s="70">
        <v>1</v>
      </c>
      <c r="P64" s="70">
        <v>0</v>
      </c>
      <c r="Q64" s="70">
        <f t="shared" si="6"/>
        <v>0</v>
      </c>
      <c r="R64" s="70">
        <v>0</v>
      </c>
      <c r="S64" s="70">
        <v>0</v>
      </c>
      <c r="T64" s="70">
        <v>0</v>
      </c>
      <c r="U64" s="70">
        <v>0</v>
      </c>
      <c r="V64" s="70">
        <f t="shared" si="14"/>
        <v>2</v>
      </c>
      <c r="W64" s="70">
        <f t="shared" si="15"/>
        <v>2</v>
      </c>
      <c r="X64" s="70">
        <f t="shared" si="16"/>
        <v>2</v>
      </c>
      <c r="Y64" s="70">
        <f t="shared" si="8"/>
        <v>0</v>
      </c>
      <c r="Z64" s="70">
        <f t="shared" si="9"/>
        <v>0</v>
      </c>
      <c r="AA64" s="70">
        <f t="shared" si="10"/>
        <v>0</v>
      </c>
      <c r="AB64" s="70">
        <f t="shared" si="11"/>
        <v>0</v>
      </c>
      <c r="AC64" s="70">
        <f t="shared" si="12"/>
        <v>0</v>
      </c>
      <c r="AD64" s="70">
        <f t="shared" si="13"/>
        <v>0</v>
      </c>
    </row>
    <row r="65" spans="1:30" s="67" customFormat="1" ht="12" customHeight="1">
      <c r="A65" s="68" t="s">
        <v>109</v>
      </c>
      <c r="B65" s="69" t="s">
        <v>185</v>
      </c>
      <c r="C65" s="62" t="s">
        <v>186</v>
      </c>
      <c r="D65" s="70">
        <f t="shared" si="1"/>
        <v>2</v>
      </c>
      <c r="E65" s="70">
        <f t="shared" si="2"/>
        <v>1</v>
      </c>
      <c r="F65" s="70">
        <v>1</v>
      </c>
      <c r="G65" s="70">
        <v>0</v>
      </c>
      <c r="H65" s="70">
        <f t="shared" si="3"/>
        <v>1</v>
      </c>
      <c r="I65" s="70">
        <v>0</v>
      </c>
      <c r="J65" s="70">
        <v>1</v>
      </c>
      <c r="K65" s="70">
        <v>0</v>
      </c>
      <c r="L65" s="70">
        <v>0</v>
      </c>
      <c r="M65" s="70">
        <f t="shared" si="4"/>
        <v>0</v>
      </c>
      <c r="N65" s="70">
        <f t="shared" si="5"/>
        <v>0</v>
      </c>
      <c r="O65" s="70">
        <v>0</v>
      </c>
      <c r="P65" s="70">
        <v>0</v>
      </c>
      <c r="Q65" s="70">
        <f t="shared" si="6"/>
        <v>0</v>
      </c>
      <c r="R65" s="70">
        <v>0</v>
      </c>
      <c r="S65" s="70">
        <v>0</v>
      </c>
      <c r="T65" s="70">
        <v>0</v>
      </c>
      <c r="U65" s="70">
        <v>0</v>
      </c>
      <c r="V65" s="70">
        <f t="shared" si="14"/>
        <v>2</v>
      </c>
      <c r="W65" s="70">
        <f t="shared" si="15"/>
        <v>1</v>
      </c>
      <c r="X65" s="70">
        <f t="shared" si="16"/>
        <v>1</v>
      </c>
      <c r="Y65" s="70">
        <f t="shared" si="8"/>
        <v>0</v>
      </c>
      <c r="Z65" s="70">
        <f t="shared" si="9"/>
        <v>1</v>
      </c>
      <c r="AA65" s="70">
        <f t="shared" si="10"/>
        <v>0</v>
      </c>
      <c r="AB65" s="70">
        <f t="shared" si="11"/>
        <v>1</v>
      </c>
      <c r="AC65" s="70">
        <f t="shared" si="12"/>
        <v>0</v>
      </c>
      <c r="AD65" s="70">
        <f t="shared" si="13"/>
        <v>0</v>
      </c>
    </row>
    <row r="66" spans="1:30" s="67" customFormat="1" ht="12" customHeight="1">
      <c r="A66" s="68" t="s">
        <v>109</v>
      </c>
      <c r="B66" s="69" t="s">
        <v>249</v>
      </c>
      <c r="C66" s="62" t="s">
        <v>250</v>
      </c>
      <c r="D66" s="70">
        <f t="shared" si="1"/>
        <v>4</v>
      </c>
      <c r="E66" s="70">
        <f t="shared" si="2"/>
        <v>0</v>
      </c>
      <c r="F66" s="70">
        <v>0</v>
      </c>
      <c r="G66" s="70">
        <v>0</v>
      </c>
      <c r="H66" s="70">
        <f t="shared" si="3"/>
        <v>4</v>
      </c>
      <c r="I66" s="70">
        <v>2</v>
      </c>
      <c r="J66" s="70">
        <v>1</v>
      </c>
      <c r="K66" s="70">
        <v>1</v>
      </c>
      <c r="L66" s="70">
        <v>0</v>
      </c>
      <c r="M66" s="70">
        <f t="shared" si="4"/>
        <v>1</v>
      </c>
      <c r="N66" s="70">
        <f t="shared" si="5"/>
        <v>1</v>
      </c>
      <c r="O66" s="70">
        <v>1</v>
      </c>
      <c r="P66" s="70">
        <v>0</v>
      </c>
      <c r="Q66" s="70">
        <f t="shared" si="6"/>
        <v>0</v>
      </c>
      <c r="R66" s="70">
        <v>0</v>
      </c>
      <c r="S66" s="70">
        <v>0</v>
      </c>
      <c r="T66" s="70">
        <v>0</v>
      </c>
      <c r="U66" s="70">
        <v>0</v>
      </c>
      <c r="V66" s="70">
        <f t="shared" si="14"/>
        <v>5</v>
      </c>
      <c r="W66" s="70">
        <f t="shared" si="15"/>
        <v>1</v>
      </c>
      <c r="X66" s="70">
        <f t="shared" si="16"/>
        <v>1</v>
      </c>
      <c r="Y66" s="70">
        <f t="shared" si="8"/>
        <v>0</v>
      </c>
      <c r="Z66" s="70">
        <f t="shared" si="9"/>
        <v>4</v>
      </c>
      <c r="AA66" s="70">
        <f t="shared" si="10"/>
        <v>2</v>
      </c>
      <c r="AB66" s="70">
        <f t="shared" si="11"/>
        <v>1</v>
      </c>
      <c r="AC66" s="70">
        <f t="shared" si="12"/>
        <v>1</v>
      </c>
      <c r="AD66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0" customWidth="1"/>
    <col min="2" max="2" width="8.69921875" style="81" customWidth="1"/>
    <col min="3" max="3" width="35.59765625" style="82" customWidth="1"/>
    <col min="4" max="30" width="9" style="83" customWidth="1"/>
    <col min="31" max="16384" width="9" style="82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6" t="s">
        <v>75</v>
      </c>
      <c r="B2" s="96" t="s">
        <v>37</v>
      </c>
      <c r="C2" s="108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10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11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109</v>
      </c>
      <c r="B7" s="60" t="s">
        <v>110</v>
      </c>
      <c r="C7" s="59" t="s">
        <v>103</v>
      </c>
      <c r="D7" s="73">
        <f aca="true" t="shared" si="0" ref="D7:AD7">SUM(D8:D20)</f>
        <v>144</v>
      </c>
      <c r="E7" s="73">
        <f t="shared" si="0"/>
        <v>97</v>
      </c>
      <c r="F7" s="73">
        <f t="shared" si="0"/>
        <v>52</v>
      </c>
      <c r="G7" s="73">
        <f t="shared" si="0"/>
        <v>45</v>
      </c>
      <c r="H7" s="73">
        <f t="shared" si="0"/>
        <v>47</v>
      </c>
      <c r="I7" s="73">
        <f t="shared" si="0"/>
        <v>0</v>
      </c>
      <c r="J7" s="73">
        <f t="shared" si="0"/>
        <v>46</v>
      </c>
      <c r="K7" s="73">
        <f t="shared" si="0"/>
        <v>1</v>
      </c>
      <c r="L7" s="73">
        <f t="shared" si="0"/>
        <v>0</v>
      </c>
      <c r="M7" s="73">
        <f t="shared" si="0"/>
        <v>99</v>
      </c>
      <c r="N7" s="73">
        <f t="shared" si="0"/>
        <v>47</v>
      </c>
      <c r="O7" s="73">
        <f t="shared" si="0"/>
        <v>27</v>
      </c>
      <c r="P7" s="73">
        <f t="shared" si="0"/>
        <v>20</v>
      </c>
      <c r="Q7" s="73">
        <f t="shared" si="0"/>
        <v>52</v>
      </c>
      <c r="R7" s="73">
        <f t="shared" si="0"/>
        <v>31</v>
      </c>
      <c r="S7" s="73">
        <f t="shared" si="0"/>
        <v>21</v>
      </c>
      <c r="T7" s="73">
        <f t="shared" si="0"/>
        <v>0</v>
      </c>
      <c r="U7" s="73">
        <f t="shared" si="0"/>
        <v>0</v>
      </c>
      <c r="V7" s="73">
        <f t="shared" si="0"/>
        <v>243</v>
      </c>
      <c r="W7" s="73">
        <f t="shared" si="0"/>
        <v>144</v>
      </c>
      <c r="X7" s="73">
        <f t="shared" si="0"/>
        <v>79</v>
      </c>
      <c r="Y7" s="73">
        <f t="shared" si="0"/>
        <v>65</v>
      </c>
      <c r="Z7" s="73">
        <f t="shared" si="0"/>
        <v>99</v>
      </c>
      <c r="AA7" s="73">
        <f t="shared" si="0"/>
        <v>31</v>
      </c>
      <c r="AB7" s="73">
        <f t="shared" si="0"/>
        <v>67</v>
      </c>
      <c r="AC7" s="73">
        <f t="shared" si="0"/>
        <v>1</v>
      </c>
      <c r="AD7" s="73">
        <f t="shared" si="0"/>
        <v>0</v>
      </c>
    </row>
    <row r="8" spans="1:30" s="67" customFormat="1" ht="12" customHeight="1">
      <c r="A8" s="62" t="s">
        <v>109</v>
      </c>
      <c r="B8" s="63" t="s">
        <v>111</v>
      </c>
      <c r="C8" s="62" t="s">
        <v>105</v>
      </c>
      <c r="D8" s="64">
        <f aca="true" t="shared" si="1" ref="D8:D20">SUM(E8,+H8)</f>
        <v>0</v>
      </c>
      <c r="E8" s="64">
        <f aca="true" t="shared" si="2" ref="E8:E20">SUM(F8:G8)</f>
        <v>0</v>
      </c>
      <c r="F8" s="64">
        <v>0</v>
      </c>
      <c r="G8" s="64">
        <v>0</v>
      </c>
      <c r="H8" s="64">
        <f aca="true" t="shared" si="3" ref="H8:H20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0">SUM(N8,+Q8)</f>
        <v>4</v>
      </c>
      <c r="N8" s="64">
        <f aca="true" t="shared" si="5" ref="N8:N20">SUM(O8:P8)</f>
        <v>4</v>
      </c>
      <c r="O8" s="64">
        <v>3</v>
      </c>
      <c r="P8" s="64">
        <v>1</v>
      </c>
      <c r="Q8" s="64">
        <f aca="true" t="shared" si="6" ref="Q8:Q20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0">SUM(D8,+M8)</f>
        <v>4</v>
      </c>
      <c r="W8" s="64">
        <f aca="true" t="shared" si="8" ref="W8:W20">SUM(E8,+N8)</f>
        <v>4</v>
      </c>
      <c r="X8" s="64">
        <f aca="true" t="shared" si="9" ref="X8:X20">SUM(F8,+O8)</f>
        <v>3</v>
      </c>
      <c r="Y8" s="64">
        <f aca="true" t="shared" si="10" ref="Y8:Y20">SUM(G8,+P8)</f>
        <v>1</v>
      </c>
      <c r="Z8" s="64">
        <f aca="true" t="shared" si="11" ref="Z8:Z20">SUM(H8,+Q8)</f>
        <v>0</v>
      </c>
      <c r="AA8" s="64">
        <f aca="true" t="shared" si="12" ref="AA8:AA20">SUM(I8,+R8)</f>
        <v>0</v>
      </c>
      <c r="AB8" s="64">
        <f aca="true" t="shared" si="13" ref="AB8:AB20">SUM(J8,+S8)</f>
        <v>0</v>
      </c>
      <c r="AC8" s="64">
        <f aca="true" t="shared" si="14" ref="AC8:AC20">SUM(K8,+T8)</f>
        <v>0</v>
      </c>
      <c r="AD8" s="64">
        <f aca="true" t="shared" si="15" ref="AD8:AD20">SUM(L8,+U8)</f>
        <v>0</v>
      </c>
    </row>
    <row r="9" spans="1:30" s="67" customFormat="1" ht="12" customHeight="1">
      <c r="A9" s="62" t="s">
        <v>109</v>
      </c>
      <c r="B9" s="63" t="s">
        <v>116</v>
      </c>
      <c r="C9" s="62" t="s">
        <v>117</v>
      </c>
      <c r="D9" s="64">
        <f t="shared" si="1"/>
        <v>6</v>
      </c>
      <c r="E9" s="64">
        <f t="shared" si="2"/>
        <v>6</v>
      </c>
      <c r="F9" s="64">
        <v>3</v>
      </c>
      <c r="G9" s="64">
        <v>3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8</v>
      </c>
      <c r="N9" s="64">
        <f t="shared" si="5"/>
        <v>8</v>
      </c>
      <c r="O9" s="64">
        <v>3</v>
      </c>
      <c r="P9" s="64">
        <v>5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14</v>
      </c>
      <c r="W9" s="64">
        <f t="shared" si="8"/>
        <v>14</v>
      </c>
      <c r="X9" s="64">
        <f t="shared" si="9"/>
        <v>6</v>
      </c>
      <c r="Y9" s="64">
        <f t="shared" si="10"/>
        <v>8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109</v>
      </c>
      <c r="B10" s="63" t="s">
        <v>123</v>
      </c>
      <c r="C10" s="62" t="s">
        <v>124</v>
      </c>
      <c r="D10" s="64">
        <f t="shared" si="1"/>
        <v>7</v>
      </c>
      <c r="E10" s="64">
        <f t="shared" si="2"/>
        <v>4</v>
      </c>
      <c r="F10" s="64">
        <v>0</v>
      </c>
      <c r="G10" s="64">
        <v>4</v>
      </c>
      <c r="H10" s="64">
        <f t="shared" si="3"/>
        <v>3</v>
      </c>
      <c r="I10" s="64">
        <v>0</v>
      </c>
      <c r="J10" s="64">
        <v>3</v>
      </c>
      <c r="K10" s="64">
        <v>0</v>
      </c>
      <c r="L10" s="64">
        <v>0</v>
      </c>
      <c r="M10" s="64">
        <f t="shared" si="4"/>
        <v>4</v>
      </c>
      <c r="N10" s="64">
        <f t="shared" si="5"/>
        <v>2</v>
      </c>
      <c r="O10" s="64">
        <v>0</v>
      </c>
      <c r="P10" s="64">
        <v>2</v>
      </c>
      <c r="Q10" s="64">
        <f t="shared" si="6"/>
        <v>2</v>
      </c>
      <c r="R10" s="64">
        <v>0</v>
      </c>
      <c r="S10" s="64">
        <v>2</v>
      </c>
      <c r="T10" s="64">
        <v>0</v>
      </c>
      <c r="U10" s="64">
        <v>0</v>
      </c>
      <c r="V10" s="64">
        <f t="shared" si="7"/>
        <v>11</v>
      </c>
      <c r="W10" s="64">
        <f t="shared" si="8"/>
        <v>6</v>
      </c>
      <c r="X10" s="64">
        <f t="shared" si="9"/>
        <v>0</v>
      </c>
      <c r="Y10" s="64">
        <f t="shared" si="10"/>
        <v>6</v>
      </c>
      <c r="Z10" s="64">
        <f t="shared" si="11"/>
        <v>5</v>
      </c>
      <c r="AA10" s="64">
        <f t="shared" si="12"/>
        <v>0</v>
      </c>
      <c r="AB10" s="64">
        <f t="shared" si="13"/>
        <v>5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109</v>
      </c>
      <c r="B11" s="63" t="s">
        <v>131</v>
      </c>
      <c r="C11" s="62" t="s">
        <v>132</v>
      </c>
      <c r="D11" s="64">
        <f t="shared" si="1"/>
        <v>40</v>
      </c>
      <c r="E11" s="64">
        <f t="shared" si="2"/>
        <v>33</v>
      </c>
      <c r="F11" s="64">
        <v>12</v>
      </c>
      <c r="G11" s="64">
        <v>21</v>
      </c>
      <c r="H11" s="64">
        <f t="shared" si="3"/>
        <v>7</v>
      </c>
      <c r="I11" s="64">
        <v>0</v>
      </c>
      <c r="J11" s="64">
        <v>7</v>
      </c>
      <c r="K11" s="64">
        <v>0</v>
      </c>
      <c r="L11" s="64">
        <v>0</v>
      </c>
      <c r="M11" s="64">
        <f t="shared" si="4"/>
        <v>11</v>
      </c>
      <c r="N11" s="64">
        <f t="shared" si="5"/>
        <v>9</v>
      </c>
      <c r="O11" s="64">
        <v>3</v>
      </c>
      <c r="P11" s="64">
        <v>6</v>
      </c>
      <c r="Q11" s="64">
        <f t="shared" si="6"/>
        <v>2</v>
      </c>
      <c r="R11" s="64">
        <v>0</v>
      </c>
      <c r="S11" s="64">
        <v>2</v>
      </c>
      <c r="T11" s="64">
        <v>0</v>
      </c>
      <c r="U11" s="64">
        <v>0</v>
      </c>
      <c r="V11" s="64">
        <f t="shared" si="7"/>
        <v>51</v>
      </c>
      <c r="W11" s="64">
        <f t="shared" si="8"/>
        <v>42</v>
      </c>
      <c r="X11" s="64">
        <f t="shared" si="9"/>
        <v>15</v>
      </c>
      <c r="Y11" s="64">
        <f t="shared" si="10"/>
        <v>27</v>
      </c>
      <c r="Z11" s="64">
        <f t="shared" si="11"/>
        <v>9</v>
      </c>
      <c r="AA11" s="64">
        <f t="shared" si="12"/>
        <v>0</v>
      </c>
      <c r="AB11" s="64">
        <f t="shared" si="13"/>
        <v>9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109</v>
      </c>
      <c r="B12" s="69" t="s">
        <v>151</v>
      </c>
      <c r="C12" s="62" t="s">
        <v>152</v>
      </c>
      <c r="D12" s="70">
        <f t="shared" si="1"/>
        <v>13</v>
      </c>
      <c r="E12" s="70">
        <f t="shared" si="2"/>
        <v>4</v>
      </c>
      <c r="F12" s="70">
        <v>4</v>
      </c>
      <c r="G12" s="70">
        <v>0</v>
      </c>
      <c r="H12" s="70">
        <f t="shared" si="3"/>
        <v>9</v>
      </c>
      <c r="I12" s="70">
        <v>0</v>
      </c>
      <c r="J12" s="70">
        <v>9</v>
      </c>
      <c r="K12" s="70">
        <v>0</v>
      </c>
      <c r="L12" s="70">
        <v>0</v>
      </c>
      <c r="M12" s="70">
        <f t="shared" si="4"/>
        <v>6</v>
      </c>
      <c r="N12" s="70">
        <f t="shared" si="5"/>
        <v>2</v>
      </c>
      <c r="O12" s="70">
        <v>2</v>
      </c>
      <c r="P12" s="70">
        <v>0</v>
      </c>
      <c r="Q12" s="70">
        <f t="shared" si="6"/>
        <v>4</v>
      </c>
      <c r="R12" s="70">
        <v>4</v>
      </c>
      <c r="S12" s="70">
        <v>0</v>
      </c>
      <c r="T12" s="70">
        <v>0</v>
      </c>
      <c r="U12" s="70">
        <v>0</v>
      </c>
      <c r="V12" s="70">
        <f t="shared" si="7"/>
        <v>19</v>
      </c>
      <c r="W12" s="70">
        <f t="shared" si="8"/>
        <v>6</v>
      </c>
      <c r="X12" s="70">
        <f t="shared" si="9"/>
        <v>6</v>
      </c>
      <c r="Y12" s="70">
        <f t="shared" si="10"/>
        <v>0</v>
      </c>
      <c r="Z12" s="70">
        <f t="shared" si="11"/>
        <v>13</v>
      </c>
      <c r="AA12" s="70">
        <f t="shared" si="12"/>
        <v>4</v>
      </c>
      <c r="AB12" s="70">
        <f t="shared" si="13"/>
        <v>9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109</v>
      </c>
      <c r="B13" s="69" t="s">
        <v>161</v>
      </c>
      <c r="C13" s="62" t="s">
        <v>162</v>
      </c>
      <c r="D13" s="70">
        <f t="shared" si="1"/>
        <v>8</v>
      </c>
      <c r="E13" s="70">
        <f t="shared" si="2"/>
        <v>4</v>
      </c>
      <c r="F13" s="70">
        <v>2</v>
      </c>
      <c r="G13" s="70">
        <v>2</v>
      </c>
      <c r="H13" s="70">
        <f t="shared" si="3"/>
        <v>4</v>
      </c>
      <c r="I13" s="70">
        <v>0</v>
      </c>
      <c r="J13" s="70">
        <v>4</v>
      </c>
      <c r="K13" s="70">
        <v>0</v>
      </c>
      <c r="L13" s="70">
        <v>0</v>
      </c>
      <c r="M13" s="70">
        <f t="shared" si="4"/>
        <v>8</v>
      </c>
      <c r="N13" s="70">
        <f t="shared" si="5"/>
        <v>3</v>
      </c>
      <c r="O13" s="70">
        <v>2</v>
      </c>
      <c r="P13" s="70">
        <v>1</v>
      </c>
      <c r="Q13" s="70">
        <f t="shared" si="6"/>
        <v>5</v>
      </c>
      <c r="R13" s="70">
        <v>0</v>
      </c>
      <c r="S13" s="70">
        <v>5</v>
      </c>
      <c r="T13" s="70">
        <v>0</v>
      </c>
      <c r="U13" s="70">
        <v>0</v>
      </c>
      <c r="V13" s="70">
        <f t="shared" si="7"/>
        <v>16</v>
      </c>
      <c r="W13" s="70">
        <f t="shared" si="8"/>
        <v>7</v>
      </c>
      <c r="X13" s="70">
        <f t="shared" si="9"/>
        <v>4</v>
      </c>
      <c r="Y13" s="70">
        <f t="shared" si="10"/>
        <v>3</v>
      </c>
      <c r="Z13" s="70">
        <f t="shared" si="11"/>
        <v>9</v>
      </c>
      <c r="AA13" s="70">
        <f t="shared" si="12"/>
        <v>0</v>
      </c>
      <c r="AB13" s="70">
        <f t="shared" si="13"/>
        <v>9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109</v>
      </c>
      <c r="B14" s="69" t="s">
        <v>173</v>
      </c>
      <c r="C14" s="62" t="s">
        <v>174</v>
      </c>
      <c r="D14" s="70">
        <f t="shared" si="1"/>
        <v>7</v>
      </c>
      <c r="E14" s="70">
        <f t="shared" si="2"/>
        <v>7</v>
      </c>
      <c r="F14" s="70">
        <v>7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36</v>
      </c>
      <c r="N14" s="70">
        <f t="shared" si="5"/>
        <v>7</v>
      </c>
      <c r="O14" s="70">
        <v>7</v>
      </c>
      <c r="P14" s="70">
        <v>0</v>
      </c>
      <c r="Q14" s="70">
        <f t="shared" si="6"/>
        <v>29</v>
      </c>
      <c r="R14" s="70">
        <v>24</v>
      </c>
      <c r="S14" s="70">
        <v>5</v>
      </c>
      <c r="T14" s="70">
        <v>0</v>
      </c>
      <c r="U14" s="70">
        <v>0</v>
      </c>
      <c r="V14" s="70">
        <f t="shared" si="7"/>
        <v>43</v>
      </c>
      <c r="W14" s="70">
        <f t="shared" si="8"/>
        <v>14</v>
      </c>
      <c r="X14" s="70">
        <f t="shared" si="9"/>
        <v>14</v>
      </c>
      <c r="Y14" s="70">
        <f t="shared" si="10"/>
        <v>0</v>
      </c>
      <c r="Z14" s="70">
        <f t="shared" si="11"/>
        <v>29</v>
      </c>
      <c r="AA14" s="70">
        <f t="shared" si="12"/>
        <v>24</v>
      </c>
      <c r="AB14" s="70">
        <f t="shared" si="13"/>
        <v>5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109</v>
      </c>
      <c r="B15" s="69" t="s">
        <v>181</v>
      </c>
      <c r="C15" s="62" t="s">
        <v>182</v>
      </c>
      <c r="D15" s="70">
        <f t="shared" si="1"/>
        <v>2</v>
      </c>
      <c r="E15" s="70">
        <f t="shared" si="2"/>
        <v>0</v>
      </c>
      <c r="F15" s="70">
        <v>0</v>
      </c>
      <c r="G15" s="70">
        <v>0</v>
      </c>
      <c r="H15" s="70">
        <f t="shared" si="3"/>
        <v>2</v>
      </c>
      <c r="I15" s="70">
        <v>0</v>
      </c>
      <c r="J15" s="70">
        <v>2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</v>
      </c>
      <c r="W15" s="70">
        <f t="shared" si="8"/>
        <v>0</v>
      </c>
      <c r="X15" s="70">
        <f t="shared" si="9"/>
        <v>0</v>
      </c>
      <c r="Y15" s="70">
        <f t="shared" si="10"/>
        <v>0</v>
      </c>
      <c r="Z15" s="70">
        <f t="shared" si="11"/>
        <v>2</v>
      </c>
      <c r="AA15" s="70">
        <f t="shared" si="12"/>
        <v>0</v>
      </c>
      <c r="AB15" s="70">
        <f t="shared" si="13"/>
        <v>2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109</v>
      </c>
      <c r="B16" s="69" t="s">
        <v>187</v>
      </c>
      <c r="C16" s="62" t="s">
        <v>188</v>
      </c>
      <c r="D16" s="70">
        <f t="shared" si="1"/>
        <v>13</v>
      </c>
      <c r="E16" s="70">
        <f t="shared" si="2"/>
        <v>13</v>
      </c>
      <c r="F16" s="70">
        <v>8</v>
      </c>
      <c r="G16" s="70">
        <v>5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14</v>
      </c>
      <c r="W16" s="70">
        <f t="shared" si="8"/>
        <v>14</v>
      </c>
      <c r="X16" s="70">
        <f t="shared" si="9"/>
        <v>9</v>
      </c>
      <c r="Y16" s="70">
        <f t="shared" si="10"/>
        <v>5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109</v>
      </c>
      <c r="B17" s="69" t="s">
        <v>199</v>
      </c>
      <c r="C17" s="62" t="s">
        <v>200</v>
      </c>
      <c r="D17" s="70">
        <f t="shared" si="1"/>
        <v>12</v>
      </c>
      <c r="E17" s="70">
        <f t="shared" si="2"/>
        <v>12</v>
      </c>
      <c r="F17" s="70">
        <v>2</v>
      </c>
      <c r="G17" s="70">
        <v>10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5</v>
      </c>
      <c r="N17" s="70">
        <f t="shared" si="5"/>
        <v>5</v>
      </c>
      <c r="O17" s="70">
        <v>0</v>
      </c>
      <c r="P17" s="70">
        <v>5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17</v>
      </c>
      <c r="W17" s="70">
        <f t="shared" si="8"/>
        <v>17</v>
      </c>
      <c r="X17" s="70">
        <f t="shared" si="9"/>
        <v>2</v>
      </c>
      <c r="Y17" s="70">
        <f t="shared" si="10"/>
        <v>15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109</v>
      </c>
      <c r="B18" s="69" t="s">
        <v>207</v>
      </c>
      <c r="C18" s="62" t="s">
        <v>208</v>
      </c>
      <c r="D18" s="70">
        <f t="shared" si="1"/>
        <v>7</v>
      </c>
      <c r="E18" s="70">
        <f t="shared" si="2"/>
        <v>7</v>
      </c>
      <c r="F18" s="70">
        <v>7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4</v>
      </c>
      <c r="N18" s="70">
        <f t="shared" si="5"/>
        <v>4</v>
      </c>
      <c r="O18" s="70">
        <v>4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11</v>
      </c>
      <c r="W18" s="70">
        <f t="shared" si="8"/>
        <v>11</v>
      </c>
      <c r="X18" s="70">
        <f t="shared" si="9"/>
        <v>11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109</v>
      </c>
      <c r="B19" s="69" t="s">
        <v>215</v>
      </c>
      <c r="C19" s="62" t="s">
        <v>216</v>
      </c>
      <c r="D19" s="70">
        <f t="shared" si="1"/>
        <v>14</v>
      </c>
      <c r="E19" s="70">
        <f t="shared" si="2"/>
        <v>2</v>
      </c>
      <c r="F19" s="70">
        <v>2</v>
      </c>
      <c r="G19" s="70">
        <v>0</v>
      </c>
      <c r="H19" s="70">
        <f t="shared" si="3"/>
        <v>12</v>
      </c>
      <c r="I19" s="70">
        <v>0</v>
      </c>
      <c r="J19" s="70">
        <v>11</v>
      </c>
      <c r="K19" s="70">
        <v>1</v>
      </c>
      <c r="L19" s="70">
        <v>0</v>
      </c>
      <c r="M19" s="70">
        <f t="shared" si="4"/>
        <v>3</v>
      </c>
      <c r="N19" s="70">
        <f t="shared" si="5"/>
        <v>1</v>
      </c>
      <c r="O19" s="70">
        <v>1</v>
      </c>
      <c r="P19" s="70">
        <v>0</v>
      </c>
      <c r="Q19" s="70">
        <f t="shared" si="6"/>
        <v>2</v>
      </c>
      <c r="R19" s="70">
        <v>0</v>
      </c>
      <c r="S19" s="70">
        <v>2</v>
      </c>
      <c r="T19" s="70">
        <v>0</v>
      </c>
      <c r="U19" s="70">
        <v>0</v>
      </c>
      <c r="V19" s="70">
        <f t="shared" si="7"/>
        <v>17</v>
      </c>
      <c r="W19" s="70">
        <f t="shared" si="8"/>
        <v>3</v>
      </c>
      <c r="X19" s="70">
        <f t="shared" si="9"/>
        <v>3</v>
      </c>
      <c r="Y19" s="70">
        <f t="shared" si="10"/>
        <v>0</v>
      </c>
      <c r="Z19" s="70">
        <f t="shared" si="11"/>
        <v>14</v>
      </c>
      <c r="AA19" s="70">
        <f t="shared" si="12"/>
        <v>0</v>
      </c>
      <c r="AB19" s="70">
        <f t="shared" si="13"/>
        <v>13</v>
      </c>
      <c r="AC19" s="70">
        <f t="shared" si="14"/>
        <v>1</v>
      </c>
      <c r="AD19" s="70">
        <f t="shared" si="15"/>
        <v>0</v>
      </c>
    </row>
    <row r="20" spans="1:30" s="67" customFormat="1" ht="12" customHeight="1">
      <c r="A20" s="68" t="s">
        <v>109</v>
      </c>
      <c r="B20" s="69" t="s">
        <v>233</v>
      </c>
      <c r="C20" s="62" t="s">
        <v>234</v>
      </c>
      <c r="D20" s="70">
        <f t="shared" si="1"/>
        <v>15</v>
      </c>
      <c r="E20" s="70">
        <f t="shared" si="2"/>
        <v>5</v>
      </c>
      <c r="F20" s="70">
        <v>5</v>
      </c>
      <c r="G20" s="70">
        <v>0</v>
      </c>
      <c r="H20" s="70">
        <f t="shared" si="3"/>
        <v>10</v>
      </c>
      <c r="I20" s="70">
        <v>0</v>
      </c>
      <c r="J20" s="70">
        <v>10</v>
      </c>
      <c r="K20" s="70">
        <v>0</v>
      </c>
      <c r="L20" s="70">
        <v>0</v>
      </c>
      <c r="M20" s="70">
        <f t="shared" si="4"/>
        <v>9</v>
      </c>
      <c r="N20" s="70">
        <f t="shared" si="5"/>
        <v>1</v>
      </c>
      <c r="O20" s="70">
        <v>1</v>
      </c>
      <c r="P20" s="70">
        <v>0</v>
      </c>
      <c r="Q20" s="70">
        <f t="shared" si="6"/>
        <v>8</v>
      </c>
      <c r="R20" s="70">
        <v>3</v>
      </c>
      <c r="S20" s="70">
        <v>5</v>
      </c>
      <c r="T20" s="70">
        <v>0</v>
      </c>
      <c r="U20" s="70">
        <v>0</v>
      </c>
      <c r="V20" s="70">
        <f t="shared" si="7"/>
        <v>24</v>
      </c>
      <c r="W20" s="70">
        <f t="shared" si="8"/>
        <v>6</v>
      </c>
      <c r="X20" s="70">
        <f t="shared" si="9"/>
        <v>6</v>
      </c>
      <c r="Y20" s="70">
        <f t="shared" si="10"/>
        <v>0</v>
      </c>
      <c r="Z20" s="70">
        <f t="shared" si="11"/>
        <v>18</v>
      </c>
      <c r="AA20" s="70">
        <f t="shared" si="12"/>
        <v>3</v>
      </c>
      <c r="AB20" s="70">
        <f t="shared" si="13"/>
        <v>15</v>
      </c>
      <c r="AC20" s="70">
        <f t="shared" si="14"/>
        <v>0</v>
      </c>
      <c r="AD20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12" customFormat="1" ht="22.5" customHeight="1">
      <c r="A2" s="110" t="s">
        <v>75</v>
      </c>
      <c r="B2" s="96" t="s">
        <v>37</v>
      </c>
      <c r="C2" s="113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1"/>
      <c r="B3" s="97"/>
      <c r="C3" s="114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1"/>
      <c r="B4" s="97"/>
      <c r="C4" s="114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12" customFormat="1" ht="22.5" customHeight="1">
      <c r="A5" s="111"/>
      <c r="B5" s="97"/>
      <c r="C5" s="114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4" customFormat="1" ht="17.25" customHeight="1">
      <c r="A6" s="112"/>
      <c r="B6" s="98"/>
      <c r="C6" s="115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109</v>
      </c>
      <c r="B7" s="60" t="s">
        <v>110</v>
      </c>
      <c r="C7" s="59" t="s">
        <v>103</v>
      </c>
      <c r="D7" s="73">
        <f aca="true" t="shared" si="0" ref="D7:AY7">SUM(D8:D66)</f>
        <v>30</v>
      </c>
      <c r="E7" s="73">
        <f t="shared" si="0"/>
        <v>54</v>
      </c>
      <c r="F7" s="73">
        <f t="shared" si="0"/>
        <v>1</v>
      </c>
      <c r="G7" s="73">
        <f t="shared" si="0"/>
        <v>4</v>
      </c>
      <c r="H7" s="73">
        <f t="shared" si="0"/>
        <v>2</v>
      </c>
      <c r="I7" s="73">
        <f t="shared" si="0"/>
        <v>4</v>
      </c>
      <c r="J7" s="73">
        <f t="shared" si="0"/>
        <v>0</v>
      </c>
      <c r="K7" s="73">
        <f t="shared" si="0"/>
        <v>0</v>
      </c>
      <c r="L7" s="73">
        <f t="shared" si="0"/>
        <v>698</v>
      </c>
      <c r="M7" s="73">
        <f t="shared" si="0"/>
        <v>1634</v>
      </c>
      <c r="N7" s="73">
        <f t="shared" si="0"/>
        <v>14</v>
      </c>
      <c r="O7" s="73">
        <f t="shared" si="0"/>
        <v>41</v>
      </c>
      <c r="P7" s="73">
        <f t="shared" si="0"/>
        <v>9</v>
      </c>
      <c r="Q7" s="73">
        <f t="shared" si="0"/>
        <v>99</v>
      </c>
      <c r="R7" s="73">
        <f t="shared" si="0"/>
        <v>0</v>
      </c>
      <c r="S7" s="73">
        <f t="shared" si="0"/>
        <v>0</v>
      </c>
      <c r="T7" s="73">
        <f t="shared" si="0"/>
        <v>2756</v>
      </c>
      <c r="U7" s="73">
        <f t="shared" si="0"/>
        <v>6922</v>
      </c>
      <c r="V7" s="73">
        <f t="shared" si="0"/>
        <v>88</v>
      </c>
      <c r="W7" s="73">
        <f t="shared" si="0"/>
        <v>303</v>
      </c>
      <c r="X7" s="73">
        <f t="shared" si="0"/>
        <v>32</v>
      </c>
      <c r="Y7" s="73">
        <f t="shared" si="0"/>
        <v>141</v>
      </c>
      <c r="Z7" s="73">
        <f t="shared" si="0"/>
        <v>0</v>
      </c>
      <c r="AA7" s="73">
        <f t="shared" si="0"/>
        <v>0</v>
      </c>
      <c r="AB7" s="73">
        <f t="shared" si="0"/>
        <v>0</v>
      </c>
      <c r="AC7" s="73">
        <f t="shared" si="0"/>
        <v>0</v>
      </c>
      <c r="AD7" s="73">
        <f t="shared" si="0"/>
        <v>0</v>
      </c>
      <c r="AE7" s="73">
        <f t="shared" si="0"/>
        <v>0</v>
      </c>
      <c r="AF7" s="73">
        <f t="shared" si="0"/>
        <v>0</v>
      </c>
      <c r="AG7" s="73">
        <f t="shared" si="0"/>
        <v>0</v>
      </c>
      <c r="AH7" s="73">
        <f t="shared" si="0"/>
        <v>0</v>
      </c>
      <c r="AI7" s="73">
        <f t="shared" si="0"/>
        <v>0</v>
      </c>
      <c r="AJ7" s="73">
        <f t="shared" si="0"/>
        <v>21</v>
      </c>
      <c r="AK7" s="73">
        <f t="shared" si="0"/>
        <v>51</v>
      </c>
      <c r="AL7" s="73">
        <f t="shared" si="0"/>
        <v>0</v>
      </c>
      <c r="AM7" s="73">
        <f t="shared" si="0"/>
        <v>0</v>
      </c>
      <c r="AN7" s="73">
        <f t="shared" si="0"/>
        <v>1</v>
      </c>
      <c r="AO7" s="73">
        <f t="shared" si="0"/>
        <v>7</v>
      </c>
      <c r="AP7" s="73">
        <f t="shared" si="0"/>
        <v>0</v>
      </c>
      <c r="AQ7" s="73">
        <f t="shared" si="0"/>
        <v>0</v>
      </c>
      <c r="AR7" s="73">
        <f t="shared" si="0"/>
        <v>415</v>
      </c>
      <c r="AS7" s="73">
        <f t="shared" si="0"/>
        <v>1343</v>
      </c>
      <c r="AT7" s="73">
        <f t="shared" si="0"/>
        <v>10</v>
      </c>
      <c r="AU7" s="73">
        <f t="shared" si="0"/>
        <v>31</v>
      </c>
      <c r="AV7" s="73">
        <f t="shared" si="0"/>
        <v>1</v>
      </c>
      <c r="AW7" s="73">
        <f t="shared" si="0"/>
        <v>2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109</v>
      </c>
      <c r="B8" s="63" t="s">
        <v>112</v>
      </c>
      <c r="C8" s="62" t="s">
        <v>113</v>
      </c>
      <c r="D8" s="64">
        <v>10</v>
      </c>
      <c r="E8" s="64">
        <v>4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63</v>
      </c>
      <c r="M8" s="64">
        <v>149</v>
      </c>
      <c r="N8" s="64">
        <v>0</v>
      </c>
      <c r="O8" s="64">
        <v>0</v>
      </c>
      <c r="P8" s="64">
        <v>4</v>
      </c>
      <c r="Q8" s="64">
        <v>28</v>
      </c>
      <c r="R8" s="64">
        <v>0</v>
      </c>
      <c r="S8" s="64">
        <v>0</v>
      </c>
      <c r="T8" s="64">
        <v>156</v>
      </c>
      <c r="U8" s="64">
        <v>349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22</v>
      </c>
      <c r="AS8" s="64">
        <v>71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109</v>
      </c>
      <c r="B9" s="63" t="s">
        <v>133</v>
      </c>
      <c r="C9" s="62" t="s">
        <v>134</v>
      </c>
      <c r="D9" s="64">
        <v>9</v>
      </c>
      <c r="E9" s="64">
        <v>18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69</v>
      </c>
      <c r="M9" s="64">
        <v>138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224</v>
      </c>
      <c r="U9" s="64">
        <v>404</v>
      </c>
      <c r="V9" s="64">
        <v>0</v>
      </c>
      <c r="W9" s="64">
        <v>0</v>
      </c>
      <c r="X9" s="64">
        <v>32</v>
      </c>
      <c r="Y9" s="64">
        <v>141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8</v>
      </c>
      <c r="AK9" s="64">
        <v>20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26</v>
      </c>
      <c r="AS9" s="64">
        <v>83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109</v>
      </c>
      <c r="B10" s="63" t="s">
        <v>241</v>
      </c>
      <c r="C10" s="62" t="s">
        <v>242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62</v>
      </c>
      <c r="M10" s="64">
        <v>124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147</v>
      </c>
      <c r="U10" s="64">
        <v>336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55</v>
      </c>
      <c r="AS10" s="64">
        <v>183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109</v>
      </c>
      <c r="B11" s="63" t="s">
        <v>243</v>
      </c>
      <c r="C11" s="62" t="s">
        <v>244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83</v>
      </c>
      <c r="M11" s="64">
        <v>212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594</v>
      </c>
      <c r="U11" s="64">
        <v>1597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62</v>
      </c>
      <c r="AS11" s="64">
        <v>185</v>
      </c>
      <c r="AT11" s="64">
        <v>7</v>
      </c>
      <c r="AU11" s="64">
        <v>19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109</v>
      </c>
      <c r="B12" s="69" t="s">
        <v>189</v>
      </c>
      <c r="C12" s="62" t="s">
        <v>190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109</v>
      </c>
      <c r="B13" s="69" t="s">
        <v>125</v>
      </c>
      <c r="C13" s="62" t="s">
        <v>126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29</v>
      </c>
      <c r="M13" s="70">
        <v>64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77</v>
      </c>
      <c r="U13" s="70">
        <v>213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29</v>
      </c>
      <c r="AS13" s="70">
        <v>97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109</v>
      </c>
      <c r="B14" s="69" t="s">
        <v>201</v>
      </c>
      <c r="C14" s="62" t="s">
        <v>202</v>
      </c>
      <c r="D14" s="70">
        <v>1</v>
      </c>
      <c r="E14" s="70">
        <v>2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91</v>
      </c>
      <c r="M14" s="70">
        <v>220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129</v>
      </c>
      <c r="U14" s="70">
        <v>327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109</v>
      </c>
      <c r="B15" s="69" t="s">
        <v>183</v>
      </c>
      <c r="C15" s="62" t="s">
        <v>184</v>
      </c>
      <c r="D15" s="70">
        <v>2</v>
      </c>
      <c r="E15" s="70">
        <v>6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14</v>
      </c>
      <c r="M15" s="70">
        <v>32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122</v>
      </c>
      <c r="U15" s="70">
        <v>397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11</v>
      </c>
      <c r="AS15" s="70">
        <v>29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109</v>
      </c>
      <c r="B16" s="69" t="s">
        <v>209</v>
      </c>
      <c r="C16" s="62" t="s">
        <v>210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109</v>
      </c>
      <c r="B17" s="69" t="s">
        <v>175</v>
      </c>
      <c r="C17" s="62" t="s">
        <v>176</v>
      </c>
      <c r="D17" s="70">
        <v>1</v>
      </c>
      <c r="E17" s="70">
        <v>2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34</v>
      </c>
      <c r="M17" s="70">
        <v>81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40</v>
      </c>
      <c r="U17" s="70">
        <v>112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109</v>
      </c>
      <c r="B18" s="69" t="s">
        <v>245</v>
      </c>
      <c r="C18" s="62" t="s">
        <v>246</v>
      </c>
      <c r="D18" s="70">
        <v>1</v>
      </c>
      <c r="E18" s="70">
        <v>2</v>
      </c>
      <c r="F18" s="70">
        <v>0</v>
      </c>
      <c r="G18" s="70">
        <v>0</v>
      </c>
      <c r="H18" s="70">
        <v>2</v>
      </c>
      <c r="I18" s="70">
        <v>4</v>
      </c>
      <c r="J18" s="70">
        <v>0</v>
      </c>
      <c r="K18" s="70">
        <v>0</v>
      </c>
      <c r="L18" s="70">
        <v>50</v>
      </c>
      <c r="M18" s="70">
        <v>108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162</v>
      </c>
      <c r="U18" s="70">
        <v>376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21</v>
      </c>
      <c r="AS18" s="70">
        <v>75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109</v>
      </c>
      <c r="B19" s="69" t="s">
        <v>118</v>
      </c>
      <c r="C19" s="62" t="s">
        <v>107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38</v>
      </c>
      <c r="M19" s="70">
        <v>90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164</v>
      </c>
      <c r="U19" s="70">
        <v>423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109</v>
      </c>
      <c r="B20" s="69" t="s">
        <v>211</v>
      </c>
      <c r="C20" s="62" t="s">
        <v>212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109</v>
      </c>
      <c r="B21" s="69" t="s">
        <v>119</v>
      </c>
      <c r="C21" s="62" t="s">
        <v>120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5</v>
      </c>
      <c r="M21" s="70">
        <v>12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82</v>
      </c>
      <c r="U21" s="70">
        <v>220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109</v>
      </c>
      <c r="B22" s="69" t="s">
        <v>121</v>
      </c>
      <c r="C22" s="62" t="s">
        <v>122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8</v>
      </c>
      <c r="M22" s="70">
        <v>17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80</v>
      </c>
      <c r="U22" s="70">
        <v>199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109</v>
      </c>
      <c r="B23" s="69" t="s">
        <v>114</v>
      </c>
      <c r="C23" s="62" t="s">
        <v>115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10</v>
      </c>
      <c r="M23" s="70">
        <v>25</v>
      </c>
      <c r="N23" s="70">
        <v>4</v>
      </c>
      <c r="O23" s="70">
        <v>5</v>
      </c>
      <c r="P23" s="70">
        <v>0</v>
      </c>
      <c r="Q23" s="70">
        <v>0</v>
      </c>
      <c r="R23" s="70">
        <v>0</v>
      </c>
      <c r="S23" s="70">
        <v>0</v>
      </c>
      <c r="T23" s="70">
        <v>13</v>
      </c>
      <c r="U23" s="70">
        <v>31</v>
      </c>
      <c r="V23" s="70">
        <v>26</v>
      </c>
      <c r="W23" s="70">
        <v>74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109</v>
      </c>
      <c r="B24" s="69" t="s">
        <v>213</v>
      </c>
      <c r="C24" s="62" t="s">
        <v>214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109</v>
      </c>
      <c r="B25" s="69" t="s">
        <v>127</v>
      </c>
      <c r="C25" s="62" t="s">
        <v>128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5</v>
      </c>
      <c r="M25" s="70">
        <v>11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58</v>
      </c>
      <c r="U25" s="70">
        <v>172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5</v>
      </c>
      <c r="AS25" s="70">
        <v>16</v>
      </c>
      <c r="AT25" s="70">
        <v>0</v>
      </c>
      <c r="AU25" s="70">
        <v>0</v>
      </c>
      <c r="AV25" s="70">
        <v>1</v>
      </c>
      <c r="AW25" s="70">
        <v>2</v>
      </c>
      <c r="AX25" s="70">
        <v>0</v>
      </c>
      <c r="AY25" s="70">
        <v>0</v>
      </c>
    </row>
    <row r="26" spans="1:51" s="67" customFormat="1" ht="12" customHeight="1">
      <c r="A26" s="68" t="s">
        <v>109</v>
      </c>
      <c r="B26" s="69" t="s">
        <v>129</v>
      </c>
      <c r="C26" s="62" t="s">
        <v>130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12</v>
      </c>
      <c r="M26" s="70">
        <v>25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29</v>
      </c>
      <c r="U26" s="70">
        <v>72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11</v>
      </c>
      <c r="AS26" s="70">
        <v>37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109</v>
      </c>
      <c r="B27" s="69" t="s">
        <v>235</v>
      </c>
      <c r="C27" s="62" t="s">
        <v>236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109</v>
      </c>
      <c r="B28" s="69" t="s">
        <v>247</v>
      </c>
      <c r="C28" s="62" t="s">
        <v>248</v>
      </c>
      <c r="D28" s="70">
        <v>2</v>
      </c>
      <c r="E28" s="70">
        <v>8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5</v>
      </c>
      <c r="Q28" s="70">
        <v>71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9</v>
      </c>
      <c r="AS28" s="70">
        <v>29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109</v>
      </c>
      <c r="B29" s="69" t="s">
        <v>237</v>
      </c>
      <c r="C29" s="62" t="s">
        <v>238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109</v>
      </c>
      <c r="B30" s="69" t="s">
        <v>239</v>
      </c>
      <c r="C30" s="62" t="s">
        <v>240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109</v>
      </c>
      <c r="B31" s="69" t="s">
        <v>203</v>
      </c>
      <c r="C31" s="62" t="s">
        <v>204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3</v>
      </c>
      <c r="M31" s="70">
        <v>7</v>
      </c>
      <c r="N31" s="70">
        <v>2</v>
      </c>
      <c r="O31" s="70">
        <v>4</v>
      </c>
      <c r="P31" s="70">
        <v>0</v>
      </c>
      <c r="Q31" s="70">
        <v>0</v>
      </c>
      <c r="R31" s="70">
        <v>0</v>
      </c>
      <c r="S31" s="70">
        <v>0</v>
      </c>
      <c r="T31" s="70">
        <v>14</v>
      </c>
      <c r="U31" s="70">
        <v>31</v>
      </c>
      <c r="V31" s="70">
        <v>16</v>
      </c>
      <c r="W31" s="70">
        <v>48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16</v>
      </c>
      <c r="AS31" s="70">
        <v>65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109</v>
      </c>
      <c r="B32" s="69" t="s">
        <v>205</v>
      </c>
      <c r="C32" s="62" t="s">
        <v>206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11</v>
      </c>
      <c r="M32" s="70">
        <v>24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12</v>
      </c>
      <c r="U32" s="70">
        <v>25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5</v>
      </c>
      <c r="AS32" s="70">
        <v>23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109</v>
      </c>
      <c r="B33" s="69" t="s">
        <v>135</v>
      </c>
      <c r="C33" s="62" t="s">
        <v>136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15</v>
      </c>
      <c r="M33" s="70">
        <v>37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23</v>
      </c>
      <c r="U33" s="70">
        <v>64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3</v>
      </c>
      <c r="AS33" s="70">
        <v>9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109</v>
      </c>
      <c r="B34" s="69" t="s">
        <v>137</v>
      </c>
      <c r="C34" s="62" t="s">
        <v>138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15</v>
      </c>
      <c r="M34" s="70">
        <v>45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31</v>
      </c>
      <c r="U34" s="70">
        <v>78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6</v>
      </c>
      <c r="AS34" s="70">
        <v>25</v>
      </c>
      <c r="AT34" s="70">
        <v>2</v>
      </c>
      <c r="AU34" s="70">
        <v>9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109</v>
      </c>
      <c r="B35" s="69" t="s">
        <v>139</v>
      </c>
      <c r="C35" s="62" t="s">
        <v>140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21</v>
      </c>
      <c r="M35" s="70">
        <v>58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40</v>
      </c>
      <c r="U35" s="70">
        <v>106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8</v>
      </c>
      <c r="AS35" s="70">
        <v>25</v>
      </c>
      <c r="AT35" s="70">
        <v>1</v>
      </c>
      <c r="AU35" s="70">
        <v>3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109</v>
      </c>
      <c r="B36" s="69" t="s">
        <v>141</v>
      </c>
      <c r="C36" s="62" t="s">
        <v>142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3</v>
      </c>
      <c r="M36" s="70">
        <v>6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23</v>
      </c>
      <c r="U36" s="70">
        <v>73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2</v>
      </c>
      <c r="AS36" s="70">
        <v>6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109</v>
      </c>
      <c r="B37" s="69" t="s">
        <v>143</v>
      </c>
      <c r="C37" s="62" t="s">
        <v>144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5</v>
      </c>
      <c r="M37" s="70">
        <v>11</v>
      </c>
      <c r="N37" s="70">
        <v>1</v>
      </c>
      <c r="O37" s="70">
        <v>10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5</v>
      </c>
      <c r="AK37" s="70">
        <v>2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5</v>
      </c>
      <c r="AS37" s="70">
        <v>2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109</v>
      </c>
      <c r="B38" s="69" t="s">
        <v>145</v>
      </c>
      <c r="C38" s="62" t="s">
        <v>146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</v>
      </c>
      <c r="M38" s="70">
        <v>4</v>
      </c>
      <c r="N38" s="70">
        <v>1</v>
      </c>
      <c r="O38" s="70">
        <v>4</v>
      </c>
      <c r="P38" s="70">
        <v>0</v>
      </c>
      <c r="Q38" s="70">
        <v>0</v>
      </c>
      <c r="R38" s="70">
        <v>0</v>
      </c>
      <c r="S38" s="70">
        <v>0</v>
      </c>
      <c r="T38" s="70">
        <v>10</v>
      </c>
      <c r="U38" s="70">
        <v>22</v>
      </c>
      <c r="V38" s="70">
        <v>14</v>
      </c>
      <c r="W38" s="70">
        <v>42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8</v>
      </c>
      <c r="AS38" s="70">
        <v>29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109</v>
      </c>
      <c r="B39" s="69" t="s">
        <v>147</v>
      </c>
      <c r="C39" s="62" t="s">
        <v>108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1</v>
      </c>
      <c r="M39" s="70">
        <v>5</v>
      </c>
      <c r="N39" s="70">
        <v>1</v>
      </c>
      <c r="O39" s="70">
        <v>2</v>
      </c>
      <c r="P39" s="70">
        <v>0</v>
      </c>
      <c r="Q39" s="70">
        <v>0</v>
      </c>
      <c r="R39" s="70">
        <v>0</v>
      </c>
      <c r="S39" s="70">
        <v>0</v>
      </c>
      <c r="T39" s="70">
        <v>11</v>
      </c>
      <c r="U39" s="70">
        <v>36</v>
      </c>
      <c r="V39" s="70">
        <v>32</v>
      </c>
      <c r="W39" s="70">
        <v>139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8</v>
      </c>
      <c r="AK39" s="70">
        <v>29</v>
      </c>
      <c r="AL39" s="70">
        <v>0</v>
      </c>
      <c r="AM39" s="70">
        <v>0</v>
      </c>
      <c r="AN39" s="70">
        <v>1</v>
      </c>
      <c r="AO39" s="70">
        <v>7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109</v>
      </c>
      <c r="B40" s="69" t="s">
        <v>148</v>
      </c>
      <c r="C40" s="62" t="s">
        <v>106</v>
      </c>
      <c r="D40" s="70">
        <v>0</v>
      </c>
      <c r="E40" s="70">
        <v>0</v>
      </c>
      <c r="F40" s="70">
        <v>1</v>
      </c>
      <c r="G40" s="70">
        <v>4</v>
      </c>
      <c r="H40" s="70">
        <v>0</v>
      </c>
      <c r="I40" s="70">
        <v>0</v>
      </c>
      <c r="J40" s="70">
        <v>0</v>
      </c>
      <c r="K40" s="70">
        <v>0</v>
      </c>
      <c r="L40" s="70">
        <v>1</v>
      </c>
      <c r="M40" s="70">
        <v>3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109</v>
      </c>
      <c r="B41" s="69" t="s">
        <v>149</v>
      </c>
      <c r="C41" s="62" t="s">
        <v>150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25</v>
      </c>
      <c r="M41" s="70">
        <v>57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85</v>
      </c>
      <c r="U41" s="70">
        <v>206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13</v>
      </c>
      <c r="AS41" s="70">
        <v>40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109</v>
      </c>
      <c r="B42" s="69" t="s">
        <v>193</v>
      </c>
      <c r="C42" s="62" t="s">
        <v>194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109</v>
      </c>
      <c r="B43" s="69" t="s">
        <v>195</v>
      </c>
      <c r="C43" s="62" t="s">
        <v>196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109</v>
      </c>
      <c r="B44" s="69" t="s">
        <v>197</v>
      </c>
      <c r="C44" s="62" t="s">
        <v>198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109</v>
      </c>
      <c r="B45" s="69" t="s">
        <v>191</v>
      </c>
      <c r="C45" s="62" t="s">
        <v>192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109</v>
      </c>
      <c r="B46" s="69" t="s">
        <v>153</v>
      </c>
      <c r="C46" s="62" t="s">
        <v>154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109</v>
      </c>
      <c r="B47" s="69" t="s">
        <v>155</v>
      </c>
      <c r="C47" s="62" t="s">
        <v>156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109</v>
      </c>
      <c r="B48" s="69" t="s">
        <v>157</v>
      </c>
      <c r="C48" s="62" t="s">
        <v>158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42</v>
      </c>
      <c r="U48" s="70">
        <v>101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11</v>
      </c>
      <c r="AS48" s="70">
        <v>33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109</v>
      </c>
      <c r="B49" s="69" t="s">
        <v>159</v>
      </c>
      <c r="C49" s="62" t="s">
        <v>160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109</v>
      </c>
      <c r="B50" s="69" t="s">
        <v>163</v>
      </c>
      <c r="C50" s="62" t="s">
        <v>164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44</v>
      </c>
      <c r="U50" s="70">
        <v>101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15</v>
      </c>
      <c r="AS50" s="70">
        <v>50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</row>
    <row r="51" spans="1:51" s="67" customFormat="1" ht="12" customHeight="1">
      <c r="A51" s="68" t="s">
        <v>109</v>
      </c>
      <c r="B51" s="69" t="s">
        <v>171</v>
      </c>
      <c r="C51" s="62" t="s">
        <v>172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78</v>
      </c>
      <c r="U51" s="70">
        <v>164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15</v>
      </c>
      <c r="AS51" s="70">
        <v>49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</row>
    <row r="52" spans="1:51" s="67" customFormat="1" ht="12" customHeight="1">
      <c r="A52" s="68" t="s">
        <v>109</v>
      </c>
      <c r="B52" s="69" t="s">
        <v>169</v>
      </c>
      <c r="C52" s="62" t="s">
        <v>170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55</v>
      </c>
      <c r="U52" s="70">
        <v>141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16</v>
      </c>
      <c r="AS52" s="70">
        <v>53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</row>
    <row r="53" spans="1:51" s="67" customFormat="1" ht="12" customHeight="1">
      <c r="A53" s="68" t="s">
        <v>109</v>
      </c>
      <c r="B53" s="69" t="s">
        <v>165</v>
      </c>
      <c r="C53" s="62" t="s">
        <v>166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50</v>
      </c>
      <c r="U53" s="70">
        <v>124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13</v>
      </c>
      <c r="AS53" s="70">
        <v>43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</row>
    <row r="54" spans="1:51" s="67" customFormat="1" ht="12" customHeight="1">
      <c r="A54" s="68" t="s">
        <v>109</v>
      </c>
      <c r="B54" s="69" t="s">
        <v>167</v>
      </c>
      <c r="C54" s="62" t="s">
        <v>168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54</v>
      </c>
      <c r="U54" s="70">
        <v>135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10</v>
      </c>
      <c r="AS54" s="70">
        <v>34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</row>
    <row r="55" spans="1:51" s="67" customFormat="1" ht="12" customHeight="1">
      <c r="A55" s="68" t="s">
        <v>109</v>
      </c>
      <c r="B55" s="69" t="s">
        <v>177</v>
      </c>
      <c r="C55" s="62" t="s">
        <v>178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9</v>
      </c>
      <c r="M55" s="70">
        <v>28</v>
      </c>
      <c r="N55" s="70">
        <v>5</v>
      </c>
      <c r="O55" s="70">
        <v>16</v>
      </c>
      <c r="P55" s="70">
        <v>0</v>
      </c>
      <c r="Q55" s="70">
        <v>0</v>
      </c>
      <c r="R55" s="70">
        <v>0</v>
      </c>
      <c r="S55" s="70">
        <v>0</v>
      </c>
      <c r="T55" s="70">
        <v>4</v>
      </c>
      <c r="U55" s="70">
        <v>6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</row>
    <row r="56" spans="1:51" s="67" customFormat="1" ht="12" customHeight="1">
      <c r="A56" s="68" t="s">
        <v>109</v>
      </c>
      <c r="B56" s="69" t="s">
        <v>179</v>
      </c>
      <c r="C56" s="62" t="s">
        <v>180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</row>
    <row r="57" spans="1:51" s="67" customFormat="1" ht="12" customHeight="1">
      <c r="A57" s="68" t="s">
        <v>109</v>
      </c>
      <c r="B57" s="69" t="s">
        <v>217</v>
      </c>
      <c r="C57" s="62" t="s">
        <v>218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</row>
    <row r="58" spans="1:51" s="67" customFormat="1" ht="12" customHeight="1">
      <c r="A58" s="68" t="s">
        <v>109</v>
      </c>
      <c r="B58" s="69" t="s">
        <v>219</v>
      </c>
      <c r="C58" s="62" t="s">
        <v>220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</row>
    <row r="59" spans="1:51" s="67" customFormat="1" ht="12" customHeight="1">
      <c r="A59" s="68" t="s">
        <v>109</v>
      </c>
      <c r="B59" s="69" t="s">
        <v>221</v>
      </c>
      <c r="C59" s="62" t="s">
        <v>222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</row>
    <row r="60" spans="1:51" s="67" customFormat="1" ht="12" customHeight="1">
      <c r="A60" s="68" t="s">
        <v>109</v>
      </c>
      <c r="B60" s="69" t="s">
        <v>223</v>
      </c>
      <c r="C60" s="62" t="s">
        <v>224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</row>
    <row r="61" spans="1:51" s="67" customFormat="1" ht="12" customHeight="1">
      <c r="A61" s="68" t="s">
        <v>109</v>
      </c>
      <c r="B61" s="69" t="s">
        <v>225</v>
      </c>
      <c r="C61" s="62" t="s">
        <v>226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</row>
    <row r="62" spans="1:51" s="67" customFormat="1" ht="12" customHeight="1">
      <c r="A62" s="68" t="s">
        <v>109</v>
      </c>
      <c r="B62" s="69" t="s">
        <v>227</v>
      </c>
      <c r="C62" s="62" t="s">
        <v>228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0">
        <v>0</v>
      </c>
      <c r="AW62" s="70">
        <v>0</v>
      </c>
      <c r="AX62" s="70">
        <v>0</v>
      </c>
      <c r="AY62" s="70">
        <v>0</v>
      </c>
    </row>
    <row r="63" spans="1:51" s="67" customFormat="1" ht="12" customHeight="1">
      <c r="A63" s="68" t="s">
        <v>109</v>
      </c>
      <c r="B63" s="69" t="s">
        <v>229</v>
      </c>
      <c r="C63" s="62" t="s">
        <v>230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0</v>
      </c>
      <c r="AY63" s="70">
        <v>0</v>
      </c>
    </row>
    <row r="64" spans="1:51" s="67" customFormat="1" ht="12" customHeight="1">
      <c r="A64" s="68" t="s">
        <v>109</v>
      </c>
      <c r="B64" s="69" t="s">
        <v>231</v>
      </c>
      <c r="C64" s="62" t="s">
        <v>232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</row>
    <row r="65" spans="1:51" s="67" customFormat="1" ht="12" customHeight="1">
      <c r="A65" s="68" t="s">
        <v>109</v>
      </c>
      <c r="B65" s="69" t="s">
        <v>185</v>
      </c>
      <c r="C65" s="62" t="s">
        <v>186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15</v>
      </c>
      <c r="M65" s="70">
        <v>41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94</v>
      </c>
      <c r="U65" s="70">
        <v>258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10</v>
      </c>
      <c r="AS65" s="70">
        <v>26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</row>
    <row r="66" spans="1:51" s="67" customFormat="1" ht="12" customHeight="1">
      <c r="A66" s="68" t="s">
        <v>109</v>
      </c>
      <c r="B66" s="69" t="s">
        <v>249</v>
      </c>
      <c r="C66" s="62" t="s">
        <v>250</v>
      </c>
      <c r="D66" s="70">
        <v>4</v>
      </c>
      <c r="E66" s="70">
        <v>12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9</v>
      </c>
      <c r="U66" s="70">
        <v>23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70">
        <v>0</v>
      </c>
      <c r="AO66" s="70">
        <v>0</v>
      </c>
      <c r="AP66" s="70">
        <v>0</v>
      </c>
      <c r="AQ66" s="70">
        <v>0</v>
      </c>
      <c r="AR66" s="70">
        <v>8</v>
      </c>
      <c r="AS66" s="70">
        <v>26</v>
      </c>
      <c r="AT66" s="70">
        <v>0</v>
      </c>
      <c r="AU66" s="70">
        <v>0</v>
      </c>
      <c r="AV66" s="70">
        <v>0</v>
      </c>
      <c r="AW66" s="70">
        <v>0</v>
      </c>
      <c r="AX66" s="70">
        <v>0</v>
      </c>
      <c r="AY66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9" customFormat="1" ht="18" customHeight="1">
      <c r="A2" s="96" t="s">
        <v>75</v>
      </c>
      <c r="B2" s="96" t="s">
        <v>37</v>
      </c>
      <c r="C2" s="105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7"/>
      <c r="B3" s="97"/>
      <c r="C3" s="10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7"/>
      <c r="B4" s="97"/>
      <c r="C4" s="106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9" customFormat="1" ht="18" customHeight="1">
      <c r="A5" s="97"/>
      <c r="B5" s="97"/>
      <c r="C5" s="106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6" customFormat="1" ht="17.25" customHeight="1">
      <c r="A6" s="98"/>
      <c r="B6" s="98"/>
      <c r="C6" s="106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109</v>
      </c>
      <c r="B7" s="60" t="s">
        <v>110</v>
      </c>
      <c r="C7" s="59" t="s">
        <v>103</v>
      </c>
      <c r="D7" s="73">
        <f aca="true" t="shared" si="0" ref="D7:AY7">SUM(D8:D20)</f>
        <v>5</v>
      </c>
      <c r="E7" s="73">
        <f t="shared" si="0"/>
        <v>13</v>
      </c>
      <c r="F7" s="73">
        <f t="shared" si="0"/>
        <v>3</v>
      </c>
      <c r="G7" s="73">
        <f t="shared" si="0"/>
        <v>9</v>
      </c>
      <c r="H7" s="73">
        <f t="shared" si="0"/>
        <v>6</v>
      </c>
      <c r="I7" s="73">
        <f t="shared" si="0"/>
        <v>20</v>
      </c>
      <c r="J7" s="73">
        <f t="shared" si="0"/>
        <v>0</v>
      </c>
      <c r="K7" s="73">
        <f t="shared" si="0"/>
        <v>0</v>
      </c>
      <c r="L7" s="73">
        <f t="shared" si="0"/>
        <v>154</v>
      </c>
      <c r="M7" s="73">
        <f t="shared" si="0"/>
        <v>362</v>
      </c>
      <c r="N7" s="73">
        <f t="shared" si="0"/>
        <v>8</v>
      </c>
      <c r="O7" s="73">
        <f t="shared" si="0"/>
        <v>61</v>
      </c>
      <c r="P7" s="73">
        <f t="shared" si="0"/>
        <v>13</v>
      </c>
      <c r="Q7" s="73">
        <f t="shared" si="0"/>
        <v>120</v>
      </c>
      <c r="R7" s="73">
        <f t="shared" si="0"/>
        <v>0</v>
      </c>
      <c r="S7" s="73">
        <f t="shared" si="0"/>
        <v>0</v>
      </c>
      <c r="T7" s="73">
        <f t="shared" si="0"/>
        <v>433</v>
      </c>
      <c r="U7" s="73">
        <f t="shared" si="0"/>
        <v>1279</v>
      </c>
      <c r="V7" s="73">
        <f t="shared" si="0"/>
        <v>0</v>
      </c>
      <c r="W7" s="73">
        <f t="shared" si="0"/>
        <v>0</v>
      </c>
      <c r="X7" s="73">
        <f t="shared" si="0"/>
        <v>0</v>
      </c>
      <c r="Y7" s="73">
        <f t="shared" si="0"/>
        <v>0</v>
      </c>
      <c r="Z7" s="73">
        <f t="shared" si="0"/>
        <v>0</v>
      </c>
      <c r="AA7" s="73">
        <f t="shared" si="0"/>
        <v>0</v>
      </c>
      <c r="AB7" s="73">
        <f t="shared" si="0"/>
        <v>30</v>
      </c>
      <c r="AC7" s="73">
        <f t="shared" si="0"/>
        <v>99</v>
      </c>
      <c r="AD7" s="73">
        <f t="shared" si="0"/>
        <v>0</v>
      </c>
      <c r="AE7" s="73">
        <f t="shared" si="0"/>
        <v>0</v>
      </c>
      <c r="AF7" s="73">
        <f t="shared" si="0"/>
        <v>5</v>
      </c>
      <c r="AG7" s="73">
        <f t="shared" si="0"/>
        <v>14</v>
      </c>
      <c r="AH7" s="73">
        <f t="shared" si="0"/>
        <v>0</v>
      </c>
      <c r="AI7" s="73">
        <f t="shared" si="0"/>
        <v>0</v>
      </c>
      <c r="AJ7" s="73">
        <f t="shared" si="0"/>
        <v>0</v>
      </c>
      <c r="AK7" s="73">
        <f t="shared" si="0"/>
        <v>0</v>
      </c>
      <c r="AL7" s="73">
        <f t="shared" si="0"/>
        <v>0</v>
      </c>
      <c r="AM7" s="73">
        <f t="shared" si="0"/>
        <v>0</v>
      </c>
      <c r="AN7" s="73">
        <f t="shared" si="0"/>
        <v>0</v>
      </c>
      <c r="AO7" s="73">
        <f t="shared" si="0"/>
        <v>0</v>
      </c>
      <c r="AP7" s="73">
        <f t="shared" si="0"/>
        <v>0</v>
      </c>
      <c r="AQ7" s="73">
        <f t="shared" si="0"/>
        <v>0</v>
      </c>
      <c r="AR7" s="73">
        <f t="shared" si="0"/>
        <v>115</v>
      </c>
      <c r="AS7" s="73">
        <f t="shared" si="0"/>
        <v>381</v>
      </c>
      <c r="AT7" s="73">
        <f t="shared" si="0"/>
        <v>17</v>
      </c>
      <c r="AU7" s="73">
        <f t="shared" si="0"/>
        <v>49</v>
      </c>
      <c r="AV7" s="73">
        <f t="shared" si="0"/>
        <v>0</v>
      </c>
      <c r="AW7" s="73">
        <f t="shared" si="0"/>
        <v>0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109</v>
      </c>
      <c r="B8" s="63" t="s">
        <v>111</v>
      </c>
      <c r="C8" s="62" t="s">
        <v>105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2</v>
      </c>
      <c r="AG8" s="64">
        <v>2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12</v>
      </c>
      <c r="AS8" s="64">
        <v>38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109</v>
      </c>
      <c r="B9" s="63" t="s">
        <v>116</v>
      </c>
      <c r="C9" s="62" t="s">
        <v>117</v>
      </c>
      <c r="D9" s="64">
        <v>0</v>
      </c>
      <c r="E9" s="64">
        <v>0</v>
      </c>
      <c r="F9" s="64">
        <v>0</v>
      </c>
      <c r="G9" s="64">
        <v>0</v>
      </c>
      <c r="H9" s="64">
        <v>1</v>
      </c>
      <c r="I9" s="64">
        <v>3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1</v>
      </c>
      <c r="AG9" s="64">
        <v>3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26</v>
      </c>
      <c r="AS9" s="64">
        <v>89</v>
      </c>
      <c r="AT9" s="64">
        <v>17</v>
      </c>
      <c r="AU9" s="64">
        <v>49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109</v>
      </c>
      <c r="B10" s="63" t="s">
        <v>123</v>
      </c>
      <c r="C10" s="62" t="s">
        <v>124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109</v>
      </c>
      <c r="B11" s="63" t="s">
        <v>131</v>
      </c>
      <c r="C11" s="62" t="s">
        <v>132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109</v>
      </c>
      <c r="B12" s="69" t="s">
        <v>151</v>
      </c>
      <c r="C12" s="62" t="s">
        <v>152</v>
      </c>
      <c r="D12" s="70">
        <v>2</v>
      </c>
      <c r="E12" s="70">
        <v>6</v>
      </c>
      <c r="F12" s="70">
        <v>0</v>
      </c>
      <c r="G12" s="70">
        <v>0</v>
      </c>
      <c r="H12" s="70">
        <v>2</v>
      </c>
      <c r="I12" s="70">
        <v>6</v>
      </c>
      <c r="J12" s="70">
        <v>0</v>
      </c>
      <c r="K12" s="70">
        <v>0</v>
      </c>
      <c r="L12" s="70">
        <v>10</v>
      </c>
      <c r="M12" s="70">
        <v>25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3</v>
      </c>
      <c r="AC12" s="70">
        <v>8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109</v>
      </c>
      <c r="B13" s="69" t="s">
        <v>161</v>
      </c>
      <c r="C13" s="62" t="s">
        <v>162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25</v>
      </c>
      <c r="M13" s="70">
        <v>54</v>
      </c>
      <c r="N13" s="70">
        <v>0</v>
      </c>
      <c r="O13" s="70">
        <v>0</v>
      </c>
      <c r="P13" s="70">
        <v>1</v>
      </c>
      <c r="Q13" s="70">
        <v>3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4</v>
      </c>
      <c r="AC13" s="70">
        <v>13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109</v>
      </c>
      <c r="B14" s="69" t="s">
        <v>173</v>
      </c>
      <c r="C14" s="62" t="s">
        <v>174</v>
      </c>
      <c r="D14" s="70">
        <v>0</v>
      </c>
      <c r="E14" s="70">
        <v>0</v>
      </c>
      <c r="F14" s="70">
        <v>0</v>
      </c>
      <c r="G14" s="70">
        <v>0</v>
      </c>
      <c r="H14" s="70">
        <v>1</v>
      </c>
      <c r="I14" s="70">
        <v>3</v>
      </c>
      <c r="J14" s="70">
        <v>0</v>
      </c>
      <c r="K14" s="70">
        <v>0</v>
      </c>
      <c r="L14" s="70">
        <v>12</v>
      </c>
      <c r="M14" s="70">
        <v>25</v>
      </c>
      <c r="N14" s="70">
        <v>7</v>
      </c>
      <c r="O14" s="70">
        <v>50</v>
      </c>
      <c r="P14" s="70">
        <v>1</v>
      </c>
      <c r="Q14" s="70">
        <v>3</v>
      </c>
      <c r="R14" s="70">
        <v>0</v>
      </c>
      <c r="S14" s="70">
        <v>0</v>
      </c>
      <c r="T14" s="70">
        <v>36</v>
      </c>
      <c r="U14" s="70">
        <v>91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15</v>
      </c>
      <c r="AC14" s="70">
        <v>40</v>
      </c>
      <c r="AD14" s="70">
        <v>0</v>
      </c>
      <c r="AE14" s="70">
        <v>0</v>
      </c>
      <c r="AF14" s="70">
        <v>1</v>
      </c>
      <c r="AG14" s="70">
        <v>7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109</v>
      </c>
      <c r="B15" s="69" t="s">
        <v>181</v>
      </c>
      <c r="C15" s="62" t="s">
        <v>182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109</v>
      </c>
      <c r="B16" s="69" t="s">
        <v>187</v>
      </c>
      <c r="C16" s="62" t="s">
        <v>188</v>
      </c>
      <c r="D16" s="70">
        <v>0</v>
      </c>
      <c r="E16" s="70">
        <v>0</v>
      </c>
      <c r="F16" s="70">
        <v>0</v>
      </c>
      <c r="G16" s="70">
        <v>0</v>
      </c>
      <c r="H16" s="70">
        <v>2</v>
      </c>
      <c r="I16" s="70">
        <v>8</v>
      </c>
      <c r="J16" s="70">
        <v>0</v>
      </c>
      <c r="K16" s="70">
        <v>0</v>
      </c>
      <c r="L16" s="70">
        <v>34</v>
      </c>
      <c r="M16" s="70">
        <v>79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154</v>
      </c>
      <c r="U16" s="70">
        <v>418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20</v>
      </c>
      <c r="AS16" s="70">
        <v>68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109</v>
      </c>
      <c r="B17" s="69" t="s">
        <v>199</v>
      </c>
      <c r="C17" s="62" t="s">
        <v>200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1</v>
      </c>
      <c r="Q17" s="70">
        <v>4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1</v>
      </c>
      <c r="AG17" s="70">
        <v>2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109</v>
      </c>
      <c r="B18" s="69" t="s">
        <v>207</v>
      </c>
      <c r="C18" s="62" t="s">
        <v>208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21</v>
      </c>
      <c r="M18" s="70">
        <v>50</v>
      </c>
      <c r="N18" s="70">
        <v>1</v>
      </c>
      <c r="O18" s="70">
        <v>11</v>
      </c>
      <c r="P18" s="70">
        <v>0</v>
      </c>
      <c r="Q18" s="70">
        <v>0</v>
      </c>
      <c r="R18" s="70">
        <v>0</v>
      </c>
      <c r="S18" s="70">
        <v>0</v>
      </c>
      <c r="T18" s="70">
        <v>82</v>
      </c>
      <c r="U18" s="70">
        <v>204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23</v>
      </c>
      <c r="AS18" s="70">
        <v>71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109</v>
      </c>
      <c r="B19" s="69" t="s">
        <v>215</v>
      </c>
      <c r="C19" s="62" t="s">
        <v>216</v>
      </c>
      <c r="D19" s="70">
        <v>3</v>
      </c>
      <c r="E19" s="70">
        <v>7</v>
      </c>
      <c r="F19" s="70">
        <v>3</v>
      </c>
      <c r="G19" s="70">
        <v>9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52</v>
      </c>
      <c r="U19" s="70">
        <v>139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3</v>
      </c>
      <c r="AC19" s="70">
        <v>9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14</v>
      </c>
      <c r="AS19" s="70">
        <v>45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109</v>
      </c>
      <c r="B20" s="69" t="s">
        <v>233</v>
      </c>
      <c r="C20" s="62" t="s">
        <v>234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52</v>
      </c>
      <c r="M20" s="70">
        <v>129</v>
      </c>
      <c r="N20" s="70">
        <v>0</v>
      </c>
      <c r="O20" s="70">
        <v>0</v>
      </c>
      <c r="P20" s="70">
        <v>10</v>
      </c>
      <c r="Q20" s="70">
        <v>110</v>
      </c>
      <c r="R20" s="70">
        <v>0</v>
      </c>
      <c r="S20" s="70">
        <v>0</v>
      </c>
      <c r="T20" s="70">
        <v>109</v>
      </c>
      <c r="U20" s="70">
        <v>427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5</v>
      </c>
      <c r="AC20" s="70">
        <v>29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20</v>
      </c>
      <c r="AS20" s="70">
        <v>70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5" customFormat="1" ht="18" customHeight="1">
      <c r="A6" s="98"/>
      <c r="B6" s="98"/>
      <c r="C6" s="109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109</v>
      </c>
      <c r="B7" s="60" t="s">
        <v>110</v>
      </c>
      <c r="C7" s="59" t="s">
        <v>103</v>
      </c>
      <c r="D7" s="73">
        <f aca="true" t="shared" si="0" ref="D7:S7">SUM(D8:D66)</f>
        <v>154</v>
      </c>
      <c r="E7" s="73">
        <f t="shared" si="0"/>
        <v>118</v>
      </c>
      <c r="F7" s="73">
        <f t="shared" si="0"/>
        <v>30</v>
      </c>
      <c r="G7" s="73">
        <f t="shared" si="0"/>
        <v>6</v>
      </c>
      <c r="H7" s="73">
        <f t="shared" si="0"/>
        <v>644</v>
      </c>
      <c r="I7" s="73">
        <f t="shared" si="0"/>
        <v>623</v>
      </c>
      <c r="J7" s="73">
        <f t="shared" si="0"/>
        <v>21</v>
      </c>
      <c r="K7" s="73">
        <f t="shared" si="0"/>
        <v>0</v>
      </c>
      <c r="L7" s="73">
        <f t="shared" si="0"/>
        <v>16</v>
      </c>
      <c r="M7" s="73">
        <f t="shared" si="0"/>
        <v>14</v>
      </c>
      <c r="N7" s="73">
        <f t="shared" si="0"/>
        <v>2</v>
      </c>
      <c r="O7" s="73">
        <f t="shared" si="0"/>
        <v>0</v>
      </c>
      <c r="P7" s="73">
        <f t="shared" si="0"/>
        <v>137</v>
      </c>
      <c r="Q7" s="73">
        <f t="shared" si="0"/>
        <v>136</v>
      </c>
      <c r="R7" s="73">
        <f t="shared" si="0"/>
        <v>1</v>
      </c>
      <c r="S7" s="73">
        <f t="shared" si="0"/>
        <v>0</v>
      </c>
    </row>
    <row r="8" spans="1:19" s="67" customFormat="1" ht="12" customHeight="1">
      <c r="A8" s="62" t="s">
        <v>109</v>
      </c>
      <c r="B8" s="63" t="s">
        <v>112</v>
      </c>
      <c r="C8" s="62" t="s">
        <v>113</v>
      </c>
      <c r="D8" s="64">
        <f aca="true" t="shared" si="1" ref="D8:D66">SUM(E8:G8)</f>
        <v>6</v>
      </c>
      <c r="E8" s="64">
        <v>3</v>
      </c>
      <c r="F8" s="64">
        <v>2</v>
      </c>
      <c r="G8" s="64">
        <v>1</v>
      </c>
      <c r="H8" s="64">
        <f aca="true" t="shared" si="2" ref="H8:H66">SUM(I8:K8)</f>
        <v>47</v>
      </c>
      <c r="I8" s="64">
        <v>41</v>
      </c>
      <c r="J8" s="64">
        <v>6</v>
      </c>
      <c r="K8" s="64">
        <v>0</v>
      </c>
      <c r="L8" s="64">
        <f aca="true" t="shared" si="3" ref="L8:L66">SUM(M8:O8)</f>
        <v>1</v>
      </c>
      <c r="M8" s="64">
        <v>0</v>
      </c>
      <c r="N8" s="64">
        <v>1</v>
      </c>
      <c r="O8" s="64">
        <v>0</v>
      </c>
      <c r="P8" s="64">
        <f aca="true" t="shared" si="4" ref="P8:P66">SUM(Q8:S8)</f>
        <v>10</v>
      </c>
      <c r="Q8" s="64">
        <v>10</v>
      </c>
      <c r="R8" s="64">
        <v>0</v>
      </c>
      <c r="S8" s="64">
        <v>0</v>
      </c>
    </row>
    <row r="9" spans="1:19" s="67" customFormat="1" ht="12" customHeight="1">
      <c r="A9" s="62" t="s">
        <v>109</v>
      </c>
      <c r="B9" s="63" t="s">
        <v>133</v>
      </c>
      <c r="C9" s="62" t="s">
        <v>134</v>
      </c>
      <c r="D9" s="64">
        <f t="shared" si="1"/>
        <v>5</v>
      </c>
      <c r="E9" s="64">
        <v>3</v>
      </c>
      <c r="F9" s="64">
        <v>2</v>
      </c>
      <c r="G9" s="64">
        <v>0</v>
      </c>
      <c r="H9" s="64">
        <f t="shared" si="2"/>
        <v>31</v>
      </c>
      <c r="I9" s="64">
        <v>29</v>
      </c>
      <c r="J9" s="64">
        <v>2</v>
      </c>
      <c r="K9" s="64">
        <v>0</v>
      </c>
      <c r="L9" s="64">
        <f t="shared" si="3"/>
        <v>2</v>
      </c>
      <c r="M9" s="64">
        <v>2</v>
      </c>
      <c r="N9" s="64">
        <v>0</v>
      </c>
      <c r="O9" s="64">
        <v>0</v>
      </c>
      <c r="P9" s="64">
        <f t="shared" si="4"/>
        <v>6</v>
      </c>
      <c r="Q9" s="64">
        <v>6</v>
      </c>
      <c r="R9" s="64">
        <v>0</v>
      </c>
      <c r="S9" s="64">
        <v>0</v>
      </c>
    </row>
    <row r="10" spans="1:19" s="67" customFormat="1" ht="12" customHeight="1">
      <c r="A10" s="62" t="s">
        <v>109</v>
      </c>
      <c r="B10" s="63" t="s">
        <v>241</v>
      </c>
      <c r="C10" s="62" t="s">
        <v>242</v>
      </c>
      <c r="D10" s="64">
        <f t="shared" si="1"/>
        <v>16</v>
      </c>
      <c r="E10" s="64">
        <v>12</v>
      </c>
      <c r="F10" s="64">
        <v>3</v>
      </c>
      <c r="G10" s="64">
        <v>1</v>
      </c>
      <c r="H10" s="64">
        <f t="shared" si="2"/>
        <v>63</v>
      </c>
      <c r="I10" s="64">
        <v>63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18</v>
      </c>
      <c r="Q10" s="64">
        <v>18</v>
      </c>
      <c r="R10" s="64">
        <v>0</v>
      </c>
      <c r="S10" s="64">
        <v>0</v>
      </c>
    </row>
    <row r="11" spans="1:19" s="67" customFormat="1" ht="12" customHeight="1">
      <c r="A11" s="62" t="s">
        <v>109</v>
      </c>
      <c r="B11" s="63" t="s">
        <v>243</v>
      </c>
      <c r="C11" s="62" t="s">
        <v>244</v>
      </c>
      <c r="D11" s="64">
        <f t="shared" si="1"/>
        <v>9</v>
      </c>
      <c r="E11" s="64">
        <v>2</v>
      </c>
      <c r="F11" s="64">
        <v>7</v>
      </c>
      <c r="G11" s="64">
        <v>0</v>
      </c>
      <c r="H11" s="64">
        <f t="shared" si="2"/>
        <v>91</v>
      </c>
      <c r="I11" s="64">
        <v>88</v>
      </c>
      <c r="J11" s="64">
        <v>3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17</v>
      </c>
      <c r="Q11" s="64">
        <v>17</v>
      </c>
      <c r="R11" s="64">
        <v>0</v>
      </c>
      <c r="S11" s="64">
        <v>0</v>
      </c>
    </row>
    <row r="12" spans="1:19" s="67" customFormat="1" ht="12" customHeight="1">
      <c r="A12" s="68" t="s">
        <v>109</v>
      </c>
      <c r="B12" s="69" t="s">
        <v>189</v>
      </c>
      <c r="C12" s="62" t="s">
        <v>190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109</v>
      </c>
      <c r="B13" s="69" t="s">
        <v>125</v>
      </c>
      <c r="C13" s="62" t="s">
        <v>126</v>
      </c>
      <c r="D13" s="70">
        <f t="shared" si="1"/>
        <v>6</v>
      </c>
      <c r="E13" s="70">
        <v>6</v>
      </c>
      <c r="F13" s="70">
        <v>0</v>
      </c>
      <c r="G13" s="70">
        <v>0</v>
      </c>
      <c r="H13" s="70">
        <f t="shared" si="2"/>
        <v>22</v>
      </c>
      <c r="I13" s="70">
        <v>20</v>
      </c>
      <c r="J13" s="70">
        <v>2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6</v>
      </c>
      <c r="Q13" s="70">
        <v>6</v>
      </c>
      <c r="R13" s="70">
        <v>0</v>
      </c>
      <c r="S13" s="70">
        <v>0</v>
      </c>
    </row>
    <row r="14" spans="1:19" s="67" customFormat="1" ht="12" customHeight="1">
      <c r="A14" s="68" t="s">
        <v>109</v>
      </c>
      <c r="B14" s="69" t="s">
        <v>201</v>
      </c>
      <c r="C14" s="62" t="s">
        <v>202</v>
      </c>
      <c r="D14" s="70">
        <f t="shared" si="1"/>
        <v>29</v>
      </c>
      <c r="E14" s="70">
        <v>29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9</v>
      </c>
      <c r="Q14" s="70">
        <v>9</v>
      </c>
      <c r="R14" s="70">
        <v>0</v>
      </c>
      <c r="S14" s="70">
        <v>0</v>
      </c>
    </row>
    <row r="15" spans="1:19" s="67" customFormat="1" ht="12" customHeight="1">
      <c r="A15" s="68" t="s">
        <v>109</v>
      </c>
      <c r="B15" s="69" t="s">
        <v>183</v>
      </c>
      <c r="C15" s="62" t="s">
        <v>184</v>
      </c>
      <c r="D15" s="70">
        <f t="shared" si="1"/>
        <v>12</v>
      </c>
      <c r="E15" s="70">
        <v>7</v>
      </c>
      <c r="F15" s="70">
        <v>5</v>
      </c>
      <c r="G15" s="70">
        <v>0</v>
      </c>
      <c r="H15" s="70">
        <f t="shared" si="2"/>
        <v>34</v>
      </c>
      <c r="I15" s="70">
        <v>32</v>
      </c>
      <c r="J15" s="70">
        <v>2</v>
      </c>
      <c r="K15" s="70">
        <v>0</v>
      </c>
      <c r="L15" s="70">
        <f t="shared" si="3"/>
        <v>3</v>
      </c>
      <c r="M15" s="70">
        <v>3</v>
      </c>
      <c r="N15" s="70">
        <v>0</v>
      </c>
      <c r="O15" s="70">
        <v>0</v>
      </c>
      <c r="P15" s="70">
        <f t="shared" si="4"/>
        <v>4</v>
      </c>
      <c r="Q15" s="70">
        <v>4</v>
      </c>
      <c r="R15" s="70">
        <v>0</v>
      </c>
      <c r="S15" s="70">
        <v>0</v>
      </c>
    </row>
    <row r="16" spans="1:19" s="67" customFormat="1" ht="12" customHeight="1">
      <c r="A16" s="68" t="s">
        <v>109</v>
      </c>
      <c r="B16" s="69" t="s">
        <v>209</v>
      </c>
      <c r="C16" s="62" t="s">
        <v>210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109</v>
      </c>
      <c r="B17" s="69" t="s">
        <v>175</v>
      </c>
      <c r="C17" s="62" t="s">
        <v>176</v>
      </c>
      <c r="D17" s="70">
        <f t="shared" si="1"/>
        <v>6</v>
      </c>
      <c r="E17" s="70">
        <v>2</v>
      </c>
      <c r="F17" s="70">
        <v>3</v>
      </c>
      <c r="G17" s="70">
        <v>1</v>
      </c>
      <c r="H17" s="70">
        <f t="shared" si="2"/>
        <v>8</v>
      </c>
      <c r="I17" s="70">
        <v>8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109</v>
      </c>
      <c r="B18" s="69" t="s">
        <v>245</v>
      </c>
      <c r="C18" s="62" t="s">
        <v>246</v>
      </c>
      <c r="D18" s="70">
        <f t="shared" si="1"/>
        <v>13</v>
      </c>
      <c r="E18" s="70">
        <v>11</v>
      </c>
      <c r="F18" s="70">
        <v>2</v>
      </c>
      <c r="G18" s="70">
        <v>0</v>
      </c>
      <c r="H18" s="70">
        <f t="shared" si="2"/>
        <v>48</v>
      </c>
      <c r="I18" s="70">
        <v>45</v>
      </c>
      <c r="J18" s="70">
        <v>3</v>
      </c>
      <c r="K18" s="70">
        <v>0</v>
      </c>
      <c r="L18" s="70">
        <f t="shared" si="3"/>
        <v>1</v>
      </c>
      <c r="M18" s="70">
        <v>0</v>
      </c>
      <c r="N18" s="70">
        <v>1</v>
      </c>
      <c r="O18" s="70">
        <v>0</v>
      </c>
      <c r="P18" s="70">
        <f t="shared" si="4"/>
        <v>4</v>
      </c>
      <c r="Q18" s="70">
        <v>4</v>
      </c>
      <c r="R18" s="70">
        <v>0</v>
      </c>
      <c r="S18" s="70">
        <v>0</v>
      </c>
    </row>
    <row r="19" spans="1:19" s="67" customFormat="1" ht="12" customHeight="1">
      <c r="A19" s="68" t="s">
        <v>109</v>
      </c>
      <c r="B19" s="69" t="s">
        <v>118</v>
      </c>
      <c r="C19" s="62" t="s">
        <v>107</v>
      </c>
      <c r="D19" s="70">
        <f t="shared" si="1"/>
        <v>9</v>
      </c>
      <c r="E19" s="70">
        <v>9</v>
      </c>
      <c r="F19" s="70">
        <v>0</v>
      </c>
      <c r="G19" s="70">
        <v>0</v>
      </c>
      <c r="H19" s="70">
        <f t="shared" si="2"/>
        <v>42</v>
      </c>
      <c r="I19" s="70">
        <v>42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7" customFormat="1" ht="12" customHeight="1">
      <c r="A20" s="68" t="s">
        <v>109</v>
      </c>
      <c r="B20" s="69" t="s">
        <v>211</v>
      </c>
      <c r="C20" s="62" t="s">
        <v>212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109</v>
      </c>
      <c r="B21" s="69" t="s">
        <v>119</v>
      </c>
      <c r="C21" s="62" t="s">
        <v>120</v>
      </c>
      <c r="D21" s="70">
        <f t="shared" si="1"/>
        <v>1</v>
      </c>
      <c r="E21" s="70">
        <v>1</v>
      </c>
      <c r="F21" s="70">
        <v>0</v>
      </c>
      <c r="G21" s="70">
        <v>0</v>
      </c>
      <c r="H21" s="70">
        <f t="shared" si="2"/>
        <v>16</v>
      </c>
      <c r="I21" s="70">
        <v>16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7" customFormat="1" ht="12" customHeight="1">
      <c r="A22" s="68" t="s">
        <v>109</v>
      </c>
      <c r="B22" s="69" t="s">
        <v>121</v>
      </c>
      <c r="C22" s="62" t="s">
        <v>122</v>
      </c>
      <c r="D22" s="70">
        <f t="shared" si="1"/>
        <v>2</v>
      </c>
      <c r="E22" s="70">
        <v>2</v>
      </c>
      <c r="F22" s="70">
        <v>0</v>
      </c>
      <c r="G22" s="70">
        <v>0</v>
      </c>
      <c r="H22" s="70">
        <f t="shared" si="2"/>
        <v>16</v>
      </c>
      <c r="I22" s="70">
        <v>16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109</v>
      </c>
      <c r="B23" s="69" t="s">
        <v>114</v>
      </c>
      <c r="C23" s="62" t="s">
        <v>115</v>
      </c>
      <c r="D23" s="70">
        <f t="shared" si="1"/>
        <v>2</v>
      </c>
      <c r="E23" s="70">
        <v>2</v>
      </c>
      <c r="F23" s="70">
        <v>0</v>
      </c>
      <c r="G23" s="70">
        <v>0</v>
      </c>
      <c r="H23" s="70">
        <f t="shared" si="2"/>
        <v>10</v>
      </c>
      <c r="I23" s="70">
        <v>10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7" customFormat="1" ht="12" customHeight="1">
      <c r="A24" s="68" t="s">
        <v>109</v>
      </c>
      <c r="B24" s="69" t="s">
        <v>213</v>
      </c>
      <c r="C24" s="62" t="s">
        <v>214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3</v>
      </c>
      <c r="I24" s="70">
        <v>2</v>
      </c>
      <c r="J24" s="70">
        <v>1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7" customFormat="1" ht="12" customHeight="1">
      <c r="A25" s="68" t="s">
        <v>109</v>
      </c>
      <c r="B25" s="69" t="s">
        <v>127</v>
      </c>
      <c r="C25" s="62" t="s">
        <v>128</v>
      </c>
      <c r="D25" s="70">
        <f t="shared" si="1"/>
        <v>2</v>
      </c>
      <c r="E25" s="70">
        <v>2</v>
      </c>
      <c r="F25" s="70">
        <v>0</v>
      </c>
      <c r="G25" s="70">
        <v>0</v>
      </c>
      <c r="H25" s="70">
        <f t="shared" si="2"/>
        <v>16</v>
      </c>
      <c r="I25" s="70">
        <v>16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1</v>
      </c>
      <c r="Q25" s="70">
        <v>1</v>
      </c>
      <c r="R25" s="70">
        <v>0</v>
      </c>
      <c r="S25" s="70">
        <v>0</v>
      </c>
    </row>
    <row r="26" spans="1:19" s="67" customFormat="1" ht="12" customHeight="1">
      <c r="A26" s="68" t="s">
        <v>109</v>
      </c>
      <c r="B26" s="69" t="s">
        <v>129</v>
      </c>
      <c r="C26" s="62" t="s">
        <v>130</v>
      </c>
      <c r="D26" s="70">
        <f t="shared" si="1"/>
        <v>3</v>
      </c>
      <c r="E26" s="70">
        <v>3</v>
      </c>
      <c r="F26" s="70">
        <v>0</v>
      </c>
      <c r="G26" s="70">
        <v>0</v>
      </c>
      <c r="H26" s="70">
        <f t="shared" si="2"/>
        <v>12</v>
      </c>
      <c r="I26" s="70">
        <v>12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3</v>
      </c>
      <c r="Q26" s="70">
        <v>2</v>
      </c>
      <c r="R26" s="70">
        <v>1</v>
      </c>
      <c r="S26" s="70">
        <v>0</v>
      </c>
    </row>
    <row r="27" spans="1:19" s="67" customFormat="1" ht="12" customHeight="1">
      <c r="A27" s="68" t="s">
        <v>109</v>
      </c>
      <c r="B27" s="69" t="s">
        <v>235</v>
      </c>
      <c r="C27" s="62" t="s">
        <v>236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7" customFormat="1" ht="12" customHeight="1">
      <c r="A28" s="68" t="s">
        <v>109</v>
      </c>
      <c r="B28" s="69" t="s">
        <v>247</v>
      </c>
      <c r="C28" s="62" t="s">
        <v>248</v>
      </c>
      <c r="D28" s="70">
        <f t="shared" si="1"/>
        <v>5</v>
      </c>
      <c r="E28" s="70">
        <v>0</v>
      </c>
      <c r="F28" s="70">
        <v>3</v>
      </c>
      <c r="G28" s="70">
        <v>2</v>
      </c>
      <c r="H28" s="70">
        <f t="shared" si="2"/>
        <v>6</v>
      </c>
      <c r="I28" s="70">
        <v>6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4</v>
      </c>
      <c r="Q28" s="70">
        <v>4</v>
      </c>
      <c r="R28" s="70">
        <v>0</v>
      </c>
      <c r="S28" s="70">
        <v>0</v>
      </c>
    </row>
    <row r="29" spans="1:19" s="67" customFormat="1" ht="12" customHeight="1">
      <c r="A29" s="68" t="s">
        <v>109</v>
      </c>
      <c r="B29" s="69" t="s">
        <v>237</v>
      </c>
      <c r="C29" s="62" t="s">
        <v>238</v>
      </c>
      <c r="D29" s="70">
        <f t="shared" si="1"/>
        <v>0</v>
      </c>
      <c r="E29" s="70">
        <v>0</v>
      </c>
      <c r="F29" s="70">
        <v>0</v>
      </c>
      <c r="G29" s="70">
        <v>0</v>
      </c>
      <c r="H29" s="70">
        <f t="shared" si="2"/>
        <v>0</v>
      </c>
      <c r="I29" s="70">
        <v>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0</v>
      </c>
      <c r="Q29" s="70">
        <v>0</v>
      </c>
      <c r="R29" s="70">
        <v>0</v>
      </c>
      <c r="S29" s="70">
        <v>0</v>
      </c>
    </row>
    <row r="30" spans="1:19" s="67" customFormat="1" ht="12" customHeight="1">
      <c r="A30" s="68" t="s">
        <v>109</v>
      </c>
      <c r="B30" s="69" t="s">
        <v>239</v>
      </c>
      <c r="C30" s="62" t="s">
        <v>240</v>
      </c>
      <c r="D30" s="70">
        <f t="shared" si="1"/>
        <v>0</v>
      </c>
      <c r="E30" s="70">
        <v>0</v>
      </c>
      <c r="F30" s="70">
        <v>0</v>
      </c>
      <c r="G30" s="70">
        <v>0</v>
      </c>
      <c r="H30" s="70">
        <f t="shared" si="2"/>
        <v>0</v>
      </c>
      <c r="I30" s="70">
        <v>0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7" customFormat="1" ht="12" customHeight="1">
      <c r="A31" s="68" t="s">
        <v>109</v>
      </c>
      <c r="B31" s="69" t="s">
        <v>203</v>
      </c>
      <c r="C31" s="62" t="s">
        <v>204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6</v>
      </c>
      <c r="I31" s="70">
        <v>6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6</v>
      </c>
      <c r="Q31" s="70">
        <v>6</v>
      </c>
      <c r="R31" s="70">
        <v>0</v>
      </c>
      <c r="S31" s="70">
        <v>0</v>
      </c>
    </row>
    <row r="32" spans="1:19" s="67" customFormat="1" ht="12" customHeight="1">
      <c r="A32" s="68" t="s">
        <v>109</v>
      </c>
      <c r="B32" s="69" t="s">
        <v>205</v>
      </c>
      <c r="C32" s="62" t="s">
        <v>206</v>
      </c>
      <c r="D32" s="70">
        <f t="shared" si="1"/>
        <v>2</v>
      </c>
      <c r="E32" s="70">
        <v>2</v>
      </c>
      <c r="F32" s="70">
        <v>0</v>
      </c>
      <c r="G32" s="70">
        <v>0</v>
      </c>
      <c r="H32" s="70">
        <f t="shared" si="2"/>
        <v>8</v>
      </c>
      <c r="I32" s="70">
        <v>7</v>
      </c>
      <c r="J32" s="70">
        <v>1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3</v>
      </c>
      <c r="Q32" s="70">
        <v>3</v>
      </c>
      <c r="R32" s="70">
        <v>0</v>
      </c>
      <c r="S32" s="70">
        <v>0</v>
      </c>
    </row>
    <row r="33" spans="1:19" s="67" customFormat="1" ht="12" customHeight="1">
      <c r="A33" s="68" t="s">
        <v>109</v>
      </c>
      <c r="B33" s="69" t="s">
        <v>135</v>
      </c>
      <c r="C33" s="62" t="s">
        <v>136</v>
      </c>
      <c r="D33" s="70">
        <f t="shared" si="1"/>
        <v>1</v>
      </c>
      <c r="E33" s="70">
        <v>1</v>
      </c>
      <c r="F33" s="70">
        <v>0</v>
      </c>
      <c r="G33" s="70">
        <v>0</v>
      </c>
      <c r="H33" s="70">
        <f t="shared" si="2"/>
        <v>8</v>
      </c>
      <c r="I33" s="70">
        <v>8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1</v>
      </c>
      <c r="Q33" s="70">
        <v>1</v>
      </c>
      <c r="R33" s="70">
        <v>0</v>
      </c>
      <c r="S33" s="70">
        <v>0</v>
      </c>
    </row>
    <row r="34" spans="1:19" s="67" customFormat="1" ht="12" customHeight="1">
      <c r="A34" s="68" t="s">
        <v>109</v>
      </c>
      <c r="B34" s="69" t="s">
        <v>137</v>
      </c>
      <c r="C34" s="62" t="s">
        <v>138</v>
      </c>
      <c r="D34" s="70">
        <f t="shared" si="1"/>
        <v>2</v>
      </c>
      <c r="E34" s="70">
        <v>2</v>
      </c>
      <c r="F34" s="70">
        <v>0</v>
      </c>
      <c r="G34" s="70">
        <v>0</v>
      </c>
      <c r="H34" s="70">
        <f t="shared" si="2"/>
        <v>4</v>
      </c>
      <c r="I34" s="70">
        <v>4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3</v>
      </c>
      <c r="Q34" s="70">
        <v>3</v>
      </c>
      <c r="R34" s="70">
        <v>0</v>
      </c>
      <c r="S34" s="70">
        <v>0</v>
      </c>
    </row>
    <row r="35" spans="1:19" s="67" customFormat="1" ht="12" customHeight="1">
      <c r="A35" s="68" t="s">
        <v>109</v>
      </c>
      <c r="B35" s="69" t="s">
        <v>139</v>
      </c>
      <c r="C35" s="62" t="s">
        <v>140</v>
      </c>
      <c r="D35" s="70">
        <f t="shared" si="1"/>
        <v>1</v>
      </c>
      <c r="E35" s="70">
        <v>1</v>
      </c>
      <c r="F35" s="70">
        <v>0</v>
      </c>
      <c r="G35" s="70">
        <v>0</v>
      </c>
      <c r="H35" s="70">
        <f t="shared" si="2"/>
        <v>7</v>
      </c>
      <c r="I35" s="70">
        <v>7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3</v>
      </c>
      <c r="Q35" s="70">
        <v>3</v>
      </c>
      <c r="R35" s="70">
        <v>0</v>
      </c>
      <c r="S35" s="70">
        <v>0</v>
      </c>
    </row>
    <row r="36" spans="1:19" s="67" customFormat="1" ht="12" customHeight="1">
      <c r="A36" s="68" t="s">
        <v>109</v>
      </c>
      <c r="B36" s="69" t="s">
        <v>141</v>
      </c>
      <c r="C36" s="62" t="s">
        <v>142</v>
      </c>
      <c r="D36" s="70">
        <f t="shared" si="1"/>
        <v>1</v>
      </c>
      <c r="E36" s="70">
        <v>1</v>
      </c>
      <c r="F36" s="70">
        <v>0</v>
      </c>
      <c r="G36" s="70">
        <v>0</v>
      </c>
      <c r="H36" s="70">
        <f t="shared" si="2"/>
        <v>5</v>
      </c>
      <c r="I36" s="70">
        <v>5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1</v>
      </c>
      <c r="Q36" s="70">
        <v>1</v>
      </c>
      <c r="R36" s="70">
        <v>0</v>
      </c>
      <c r="S36" s="70">
        <v>0</v>
      </c>
    </row>
    <row r="37" spans="1:19" s="67" customFormat="1" ht="12" customHeight="1">
      <c r="A37" s="68" t="s">
        <v>109</v>
      </c>
      <c r="B37" s="69" t="s">
        <v>143</v>
      </c>
      <c r="C37" s="62" t="s">
        <v>144</v>
      </c>
      <c r="D37" s="70">
        <f t="shared" si="1"/>
        <v>2</v>
      </c>
      <c r="E37" s="70">
        <v>2</v>
      </c>
      <c r="F37" s="70">
        <v>0</v>
      </c>
      <c r="G37" s="70">
        <v>0</v>
      </c>
      <c r="H37" s="70">
        <f t="shared" si="2"/>
        <v>8</v>
      </c>
      <c r="I37" s="70">
        <v>8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2</v>
      </c>
      <c r="Q37" s="70">
        <v>2</v>
      </c>
      <c r="R37" s="70">
        <v>0</v>
      </c>
      <c r="S37" s="70">
        <v>0</v>
      </c>
    </row>
    <row r="38" spans="1:19" s="67" customFormat="1" ht="12" customHeight="1">
      <c r="A38" s="68" t="s">
        <v>109</v>
      </c>
      <c r="B38" s="69" t="s">
        <v>145</v>
      </c>
      <c r="C38" s="62" t="s">
        <v>146</v>
      </c>
      <c r="D38" s="70">
        <f t="shared" si="1"/>
        <v>1</v>
      </c>
      <c r="E38" s="70">
        <v>1</v>
      </c>
      <c r="F38" s="70">
        <v>0</v>
      </c>
      <c r="G38" s="70">
        <v>0</v>
      </c>
      <c r="H38" s="70">
        <f t="shared" si="2"/>
        <v>7</v>
      </c>
      <c r="I38" s="70">
        <v>7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3</v>
      </c>
      <c r="Q38" s="70">
        <v>3</v>
      </c>
      <c r="R38" s="70">
        <v>0</v>
      </c>
      <c r="S38" s="70">
        <v>0</v>
      </c>
    </row>
    <row r="39" spans="1:19" s="67" customFormat="1" ht="12" customHeight="1">
      <c r="A39" s="68" t="s">
        <v>109</v>
      </c>
      <c r="B39" s="69" t="s">
        <v>147</v>
      </c>
      <c r="C39" s="62" t="s">
        <v>108</v>
      </c>
      <c r="D39" s="70">
        <f t="shared" si="1"/>
        <v>1</v>
      </c>
      <c r="E39" s="70">
        <v>1</v>
      </c>
      <c r="F39" s="70">
        <v>0</v>
      </c>
      <c r="G39" s="70">
        <v>0</v>
      </c>
      <c r="H39" s="70">
        <f t="shared" si="2"/>
        <v>9</v>
      </c>
      <c r="I39" s="70">
        <v>9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0</v>
      </c>
      <c r="Q39" s="70">
        <v>0</v>
      </c>
      <c r="R39" s="70">
        <v>0</v>
      </c>
      <c r="S39" s="70">
        <v>0</v>
      </c>
    </row>
    <row r="40" spans="1:19" s="67" customFormat="1" ht="12" customHeight="1">
      <c r="A40" s="68" t="s">
        <v>109</v>
      </c>
      <c r="B40" s="69" t="s">
        <v>148</v>
      </c>
      <c r="C40" s="62" t="s">
        <v>106</v>
      </c>
      <c r="D40" s="70">
        <f t="shared" si="1"/>
        <v>1</v>
      </c>
      <c r="E40" s="70">
        <v>1</v>
      </c>
      <c r="F40" s="70">
        <v>0</v>
      </c>
      <c r="G40" s="70">
        <v>0</v>
      </c>
      <c r="H40" s="70">
        <f t="shared" si="2"/>
        <v>3</v>
      </c>
      <c r="I40" s="70">
        <v>3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3</v>
      </c>
      <c r="Q40" s="70">
        <v>3</v>
      </c>
      <c r="R40" s="70">
        <v>0</v>
      </c>
      <c r="S40" s="70">
        <v>0</v>
      </c>
    </row>
    <row r="41" spans="1:19" s="67" customFormat="1" ht="12" customHeight="1">
      <c r="A41" s="68" t="s">
        <v>109</v>
      </c>
      <c r="B41" s="69" t="s">
        <v>149</v>
      </c>
      <c r="C41" s="62" t="s">
        <v>150</v>
      </c>
      <c r="D41" s="70">
        <f t="shared" si="1"/>
        <v>1</v>
      </c>
      <c r="E41" s="70">
        <v>1</v>
      </c>
      <c r="F41" s="70">
        <v>0</v>
      </c>
      <c r="G41" s="70">
        <v>0</v>
      </c>
      <c r="H41" s="70">
        <f t="shared" si="2"/>
        <v>14</v>
      </c>
      <c r="I41" s="70">
        <v>13</v>
      </c>
      <c r="J41" s="70">
        <v>1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6</v>
      </c>
      <c r="Q41" s="70">
        <v>6</v>
      </c>
      <c r="R41" s="70">
        <v>0</v>
      </c>
      <c r="S41" s="70">
        <v>0</v>
      </c>
    </row>
    <row r="42" spans="1:19" s="67" customFormat="1" ht="12" customHeight="1">
      <c r="A42" s="68" t="s">
        <v>109</v>
      </c>
      <c r="B42" s="69" t="s">
        <v>193</v>
      </c>
      <c r="C42" s="62" t="s">
        <v>194</v>
      </c>
      <c r="D42" s="70">
        <f t="shared" si="1"/>
        <v>0</v>
      </c>
      <c r="E42" s="70">
        <v>0</v>
      </c>
      <c r="F42" s="70">
        <v>0</v>
      </c>
      <c r="G42" s="70">
        <v>0</v>
      </c>
      <c r="H42" s="70">
        <f t="shared" si="2"/>
        <v>0</v>
      </c>
      <c r="I42" s="70">
        <v>0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0</v>
      </c>
      <c r="Q42" s="70">
        <v>0</v>
      </c>
      <c r="R42" s="70">
        <v>0</v>
      </c>
      <c r="S42" s="70">
        <v>0</v>
      </c>
    </row>
    <row r="43" spans="1:19" s="67" customFormat="1" ht="12" customHeight="1">
      <c r="A43" s="68" t="s">
        <v>109</v>
      </c>
      <c r="B43" s="69" t="s">
        <v>195</v>
      </c>
      <c r="C43" s="62" t="s">
        <v>196</v>
      </c>
      <c r="D43" s="70">
        <f t="shared" si="1"/>
        <v>0</v>
      </c>
      <c r="E43" s="70">
        <v>0</v>
      </c>
      <c r="F43" s="70">
        <v>0</v>
      </c>
      <c r="G43" s="70">
        <v>0</v>
      </c>
      <c r="H43" s="70">
        <f t="shared" si="2"/>
        <v>0</v>
      </c>
      <c r="I43" s="70">
        <v>0</v>
      </c>
      <c r="J43" s="70">
        <v>0</v>
      </c>
      <c r="K43" s="70">
        <v>0</v>
      </c>
      <c r="L43" s="70">
        <f t="shared" si="3"/>
        <v>0</v>
      </c>
      <c r="M43" s="70">
        <v>0</v>
      </c>
      <c r="N43" s="70">
        <v>0</v>
      </c>
      <c r="O43" s="70">
        <v>0</v>
      </c>
      <c r="P43" s="70">
        <f t="shared" si="4"/>
        <v>0</v>
      </c>
      <c r="Q43" s="70">
        <v>0</v>
      </c>
      <c r="R43" s="70">
        <v>0</v>
      </c>
      <c r="S43" s="70">
        <v>0</v>
      </c>
    </row>
    <row r="44" spans="1:19" s="67" customFormat="1" ht="12" customHeight="1">
      <c r="A44" s="68" t="s">
        <v>109</v>
      </c>
      <c r="B44" s="69" t="s">
        <v>197</v>
      </c>
      <c r="C44" s="62" t="s">
        <v>198</v>
      </c>
      <c r="D44" s="70">
        <f t="shared" si="1"/>
        <v>0</v>
      </c>
      <c r="E44" s="70">
        <v>0</v>
      </c>
      <c r="F44" s="70">
        <v>0</v>
      </c>
      <c r="G44" s="70">
        <v>0</v>
      </c>
      <c r="H44" s="70">
        <f t="shared" si="2"/>
        <v>0</v>
      </c>
      <c r="I44" s="70">
        <v>0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0</v>
      </c>
      <c r="Q44" s="70">
        <v>0</v>
      </c>
      <c r="R44" s="70">
        <v>0</v>
      </c>
      <c r="S44" s="70">
        <v>0</v>
      </c>
    </row>
    <row r="45" spans="1:19" s="67" customFormat="1" ht="12" customHeight="1">
      <c r="A45" s="68" t="s">
        <v>109</v>
      </c>
      <c r="B45" s="69" t="s">
        <v>191</v>
      </c>
      <c r="C45" s="62" t="s">
        <v>192</v>
      </c>
      <c r="D45" s="70">
        <f t="shared" si="1"/>
        <v>0</v>
      </c>
      <c r="E45" s="70">
        <v>0</v>
      </c>
      <c r="F45" s="70">
        <v>0</v>
      </c>
      <c r="G45" s="70">
        <v>0</v>
      </c>
      <c r="H45" s="70">
        <f t="shared" si="2"/>
        <v>0</v>
      </c>
      <c r="I45" s="70">
        <v>0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0</v>
      </c>
      <c r="Q45" s="70">
        <v>0</v>
      </c>
      <c r="R45" s="70">
        <v>0</v>
      </c>
      <c r="S45" s="70">
        <v>0</v>
      </c>
    </row>
    <row r="46" spans="1:19" s="67" customFormat="1" ht="12" customHeight="1">
      <c r="A46" s="68" t="s">
        <v>109</v>
      </c>
      <c r="B46" s="69" t="s">
        <v>153</v>
      </c>
      <c r="C46" s="62" t="s">
        <v>154</v>
      </c>
      <c r="D46" s="70">
        <f t="shared" si="1"/>
        <v>0</v>
      </c>
      <c r="E46" s="70">
        <v>0</v>
      </c>
      <c r="F46" s="70">
        <v>0</v>
      </c>
      <c r="G46" s="70">
        <v>0</v>
      </c>
      <c r="H46" s="70">
        <f t="shared" si="2"/>
        <v>0</v>
      </c>
      <c r="I46" s="70">
        <v>0</v>
      </c>
      <c r="J46" s="70">
        <v>0</v>
      </c>
      <c r="K46" s="70">
        <v>0</v>
      </c>
      <c r="L46" s="70">
        <f t="shared" si="3"/>
        <v>9</v>
      </c>
      <c r="M46" s="70">
        <v>9</v>
      </c>
      <c r="N46" s="70">
        <v>0</v>
      </c>
      <c r="O46" s="70">
        <v>0</v>
      </c>
      <c r="P46" s="70">
        <f t="shared" si="4"/>
        <v>1</v>
      </c>
      <c r="Q46" s="70">
        <v>1</v>
      </c>
      <c r="R46" s="70">
        <v>0</v>
      </c>
      <c r="S46" s="70">
        <v>0</v>
      </c>
    </row>
    <row r="47" spans="1:19" s="67" customFormat="1" ht="12" customHeight="1">
      <c r="A47" s="68" t="s">
        <v>109</v>
      </c>
      <c r="B47" s="69" t="s">
        <v>155</v>
      </c>
      <c r="C47" s="62" t="s">
        <v>156</v>
      </c>
      <c r="D47" s="70">
        <f t="shared" si="1"/>
        <v>0</v>
      </c>
      <c r="E47" s="70">
        <v>0</v>
      </c>
      <c r="F47" s="70">
        <v>0</v>
      </c>
      <c r="G47" s="70">
        <v>0</v>
      </c>
      <c r="H47" s="70">
        <f t="shared" si="2"/>
        <v>0</v>
      </c>
      <c r="I47" s="70">
        <v>0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0</v>
      </c>
      <c r="Q47" s="70">
        <v>0</v>
      </c>
      <c r="R47" s="70">
        <v>0</v>
      </c>
      <c r="S47" s="70">
        <v>0</v>
      </c>
    </row>
    <row r="48" spans="1:19" s="67" customFormat="1" ht="12" customHeight="1">
      <c r="A48" s="68" t="s">
        <v>109</v>
      </c>
      <c r="B48" s="69" t="s">
        <v>157</v>
      </c>
      <c r="C48" s="62" t="s">
        <v>158</v>
      </c>
      <c r="D48" s="70">
        <f t="shared" si="1"/>
        <v>0</v>
      </c>
      <c r="E48" s="70">
        <v>0</v>
      </c>
      <c r="F48" s="70">
        <v>0</v>
      </c>
      <c r="G48" s="70">
        <v>0</v>
      </c>
      <c r="H48" s="70">
        <f t="shared" si="2"/>
        <v>14</v>
      </c>
      <c r="I48" s="70">
        <v>14</v>
      </c>
      <c r="J48" s="70">
        <v>0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1</v>
      </c>
      <c r="Q48" s="70">
        <v>1</v>
      </c>
      <c r="R48" s="70">
        <v>0</v>
      </c>
      <c r="S48" s="70">
        <v>0</v>
      </c>
    </row>
    <row r="49" spans="1:19" s="67" customFormat="1" ht="12" customHeight="1">
      <c r="A49" s="68" t="s">
        <v>109</v>
      </c>
      <c r="B49" s="69" t="s">
        <v>159</v>
      </c>
      <c r="C49" s="62" t="s">
        <v>160</v>
      </c>
      <c r="D49" s="70">
        <f t="shared" si="1"/>
        <v>0</v>
      </c>
      <c r="E49" s="70">
        <v>0</v>
      </c>
      <c r="F49" s="70">
        <v>0</v>
      </c>
      <c r="G49" s="70">
        <v>0</v>
      </c>
      <c r="H49" s="70">
        <f t="shared" si="2"/>
        <v>4</v>
      </c>
      <c r="I49" s="70">
        <v>4</v>
      </c>
      <c r="J49" s="70">
        <v>0</v>
      </c>
      <c r="K49" s="70">
        <v>0</v>
      </c>
      <c r="L49" s="70">
        <f t="shared" si="3"/>
        <v>0</v>
      </c>
      <c r="M49" s="70">
        <v>0</v>
      </c>
      <c r="N49" s="70">
        <v>0</v>
      </c>
      <c r="O49" s="70">
        <v>0</v>
      </c>
      <c r="P49" s="70">
        <f t="shared" si="4"/>
        <v>1</v>
      </c>
      <c r="Q49" s="70">
        <v>1</v>
      </c>
      <c r="R49" s="70">
        <v>0</v>
      </c>
      <c r="S49" s="70">
        <v>0</v>
      </c>
    </row>
    <row r="50" spans="1:19" s="67" customFormat="1" ht="12" customHeight="1">
      <c r="A50" s="68" t="s">
        <v>109</v>
      </c>
      <c r="B50" s="69" t="s">
        <v>163</v>
      </c>
      <c r="C50" s="62" t="s">
        <v>164</v>
      </c>
      <c r="D50" s="70">
        <f t="shared" si="1"/>
        <v>0</v>
      </c>
      <c r="E50" s="70">
        <v>0</v>
      </c>
      <c r="F50" s="70">
        <v>0</v>
      </c>
      <c r="G50" s="70">
        <v>0</v>
      </c>
      <c r="H50" s="70">
        <f t="shared" si="2"/>
        <v>15</v>
      </c>
      <c r="I50" s="70">
        <v>15</v>
      </c>
      <c r="J50" s="70">
        <v>0</v>
      </c>
      <c r="K50" s="70">
        <v>0</v>
      </c>
      <c r="L50" s="70">
        <f t="shared" si="3"/>
        <v>0</v>
      </c>
      <c r="M50" s="70">
        <v>0</v>
      </c>
      <c r="N50" s="70">
        <v>0</v>
      </c>
      <c r="O50" s="70">
        <v>0</v>
      </c>
      <c r="P50" s="70">
        <f t="shared" si="4"/>
        <v>5</v>
      </c>
      <c r="Q50" s="70">
        <v>5</v>
      </c>
      <c r="R50" s="70">
        <v>0</v>
      </c>
      <c r="S50" s="70">
        <v>0</v>
      </c>
    </row>
    <row r="51" spans="1:19" s="67" customFormat="1" ht="12" customHeight="1">
      <c r="A51" s="68" t="s">
        <v>109</v>
      </c>
      <c r="B51" s="69" t="s">
        <v>171</v>
      </c>
      <c r="C51" s="62" t="s">
        <v>172</v>
      </c>
      <c r="D51" s="70">
        <f t="shared" si="1"/>
        <v>0</v>
      </c>
      <c r="E51" s="70">
        <v>0</v>
      </c>
      <c r="F51" s="70">
        <v>0</v>
      </c>
      <c r="G51" s="70">
        <v>0</v>
      </c>
      <c r="H51" s="70">
        <f t="shared" si="2"/>
        <v>0</v>
      </c>
      <c r="I51" s="70">
        <v>0</v>
      </c>
      <c r="J51" s="70">
        <v>0</v>
      </c>
      <c r="K51" s="70">
        <v>0</v>
      </c>
      <c r="L51" s="70">
        <f t="shared" si="3"/>
        <v>0</v>
      </c>
      <c r="M51" s="70">
        <v>0</v>
      </c>
      <c r="N51" s="70">
        <v>0</v>
      </c>
      <c r="O51" s="70">
        <v>0</v>
      </c>
      <c r="P51" s="70">
        <f t="shared" si="4"/>
        <v>0</v>
      </c>
      <c r="Q51" s="70">
        <v>0</v>
      </c>
      <c r="R51" s="70">
        <v>0</v>
      </c>
      <c r="S51" s="70">
        <v>0</v>
      </c>
    </row>
    <row r="52" spans="1:19" s="67" customFormat="1" ht="12" customHeight="1">
      <c r="A52" s="68" t="s">
        <v>109</v>
      </c>
      <c r="B52" s="69" t="s">
        <v>169</v>
      </c>
      <c r="C52" s="62" t="s">
        <v>170</v>
      </c>
      <c r="D52" s="70">
        <f t="shared" si="1"/>
        <v>0</v>
      </c>
      <c r="E52" s="70">
        <v>0</v>
      </c>
      <c r="F52" s="70">
        <v>0</v>
      </c>
      <c r="G52" s="70">
        <v>0</v>
      </c>
      <c r="H52" s="70">
        <f t="shared" si="2"/>
        <v>13</v>
      </c>
      <c r="I52" s="70">
        <v>13</v>
      </c>
      <c r="J52" s="70">
        <v>0</v>
      </c>
      <c r="K52" s="70">
        <v>0</v>
      </c>
      <c r="L52" s="70">
        <f t="shared" si="3"/>
        <v>0</v>
      </c>
      <c r="M52" s="70">
        <v>0</v>
      </c>
      <c r="N52" s="70">
        <v>0</v>
      </c>
      <c r="O52" s="70">
        <v>0</v>
      </c>
      <c r="P52" s="70">
        <f t="shared" si="4"/>
        <v>5</v>
      </c>
      <c r="Q52" s="70">
        <v>5</v>
      </c>
      <c r="R52" s="70">
        <v>0</v>
      </c>
      <c r="S52" s="70">
        <v>0</v>
      </c>
    </row>
    <row r="53" spans="1:19" s="67" customFormat="1" ht="12" customHeight="1">
      <c r="A53" s="68" t="s">
        <v>109</v>
      </c>
      <c r="B53" s="69" t="s">
        <v>165</v>
      </c>
      <c r="C53" s="62" t="s">
        <v>166</v>
      </c>
      <c r="D53" s="70">
        <f t="shared" si="1"/>
        <v>0</v>
      </c>
      <c r="E53" s="70">
        <v>0</v>
      </c>
      <c r="F53" s="70">
        <v>0</v>
      </c>
      <c r="G53" s="70">
        <v>0</v>
      </c>
      <c r="H53" s="70">
        <f t="shared" si="2"/>
        <v>12</v>
      </c>
      <c r="I53" s="70">
        <v>12</v>
      </c>
      <c r="J53" s="70">
        <v>0</v>
      </c>
      <c r="K53" s="70">
        <v>0</v>
      </c>
      <c r="L53" s="70">
        <f t="shared" si="3"/>
        <v>0</v>
      </c>
      <c r="M53" s="70">
        <v>0</v>
      </c>
      <c r="N53" s="70">
        <v>0</v>
      </c>
      <c r="O53" s="70">
        <v>0</v>
      </c>
      <c r="P53" s="70">
        <f t="shared" si="4"/>
        <v>4</v>
      </c>
      <c r="Q53" s="70">
        <v>4</v>
      </c>
      <c r="R53" s="70">
        <v>0</v>
      </c>
      <c r="S53" s="70">
        <v>0</v>
      </c>
    </row>
    <row r="54" spans="1:19" s="67" customFormat="1" ht="12" customHeight="1">
      <c r="A54" s="68" t="s">
        <v>109</v>
      </c>
      <c r="B54" s="69" t="s">
        <v>167</v>
      </c>
      <c r="C54" s="62" t="s">
        <v>168</v>
      </c>
      <c r="D54" s="70">
        <f t="shared" si="1"/>
        <v>0</v>
      </c>
      <c r="E54" s="70">
        <v>0</v>
      </c>
      <c r="F54" s="70">
        <v>0</v>
      </c>
      <c r="G54" s="70">
        <v>0</v>
      </c>
      <c r="H54" s="70">
        <f t="shared" si="2"/>
        <v>14</v>
      </c>
      <c r="I54" s="70">
        <v>14</v>
      </c>
      <c r="J54" s="70">
        <v>0</v>
      </c>
      <c r="K54" s="70">
        <v>0</v>
      </c>
      <c r="L54" s="70">
        <f t="shared" si="3"/>
        <v>0</v>
      </c>
      <c r="M54" s="70">
        <v>0</v>
      </c>
      <c r="N54" s="70">
        <v>0</v>
      </c>
      <c r="O54" s="70">
        <v>0</v>
      </c>
      <c r="P54" s="70">
        <f t="shared" si="4"/>
        <v>4</v>
      </c>
      <c r="Q54" s="70">
        <v>4</v>
      </c>
      <c r="R54" s="70">
        <v>0</v>
      </c>
      <c r="S54" s="70">
        <v>0</v>
      </c>
    </row>
    <row r="55" spans="1:19" s="67" customFormat="1" ht="12" customHeight="1">
      <c r="A55" s="68" t="s">
        <v>109</v>
      </c>
      <c r="B55" s="69" t="s">
        <v>177</v>
      </c>
      <c r="C55" s="62" t="s">
        <v>178</v>
      </c>
      <c r="D55" s="70">
        <f t="shared" si="1"/>
        <v>3</v>
      </c>
      <c r="E55" s="70">
        <v>1</v>
      </c>
      <c r="F55" s="70">
        <v>1</v>
      </c>
      <c r="G55" s="70">
        <v>1</v>
      </c>
      <c r="H55" s="70">
        <f t="shared" si="2"/>
        <v>4</v>
      </c>
      <c r="I55" s="70">
        <v>4</v>
      </c>
      <c r="J55" s="70">
        <v>0</v>
      </c>
      <c r="K55" s="70">
        <v>0</v>
      </c>
      <c r="L55" s="70">
        <f t="shared" si="3"/>
        <v>0</v>
      </c>
      <c r="M55" s="70">
        <v>0</v>
      </c>
      <c r="N55" s="70">
        <v>0</v>
      </c>
      <c r="O55" s="70">
        <v>0</v>
      </c>
      <c r="P55" s="70">
        <f t="shared" si="4"/>
        <v>0</v>
      </c>
      <c r="Q55" s="70">
        <v>0</v>
      </c>
      <c r="R55" s="70">
        <v>0</v>
      </c>
      <c r="S55" s="70">
        <v>0</v>
      </c>
    </row>
    <row r="56" spans="1:19" s="67" customFormat="1" ht="12" customHeight="1">
      <c r="A56" s="68" t="s">
        <v>109</v>
      </c>
      <c r="B56" s="69" t="s">
        <v>179</v>
      </c>
      <c r="C56" s="62" t="s">
        <v>180</v>
      </c>
      <c r="D56" s="70">
        <f t="shared" si="1"/>
        <v>0</v>
      </c>
      <c r="E56" s="70">
        <v>0</v>
      </c>
      <c r="F56" s="70">
        <v>0</v>
      </c>
      <c r="G56" s="70">
        <v>0</v>
      </c>
      <c r="H56" s="70">
        <f t="shared" si="2"/>
        <v>0</v>
      </c>
      <c r="I56" s="70">
        <v>0</v>
      </c>
      <c r="J56" s="70">
        <v>0</v>
      </c>
      <c r="K56" s="70">
        <v>0</v>
      </c>
      <c r="L56" s="70">
        <f t="shared" si="3"/>
        <v>0</v>
      </c>
      <c r="M56" s="70">
        <v>0</v>
      </c>
      <c r="N56" s="70">
        <v>0</v>
      </c>
      <c r="O56" s="70">
        <v>0</v>
      </c>
      <c r="P56" s="70">
        <f t="shared" si="4"/>
        <v>0</v>
      </c>
      <c r="Q56" s="70">
        <v>0</v>
      </c>
      <c r="R56" s="70">
        <v>0</v>
      </c>
      <c r="S56" s="70">
        <v>0</v>
      </c>
    </row>
    <row r="57" spans="1:19" s="67" customFormat="1" ht="12" customHeight="1">
      <c r="A57" s="68" t="s">
        <v>109</v>
      </c>
      <c r="B57" s="69" t="s">
        <v>217</v>
      </c>
      <c r="C57" s="62" t="s">
        <v>218</v>
      </c>
      <c r="D57" s="70">
        <f t="shared" si="1"/>
        <v>0</v>
      </c>
      <c r="E57" s="70">
        <v>0</v>
      </c>
      <c r="F57" s="70">
        <v>0</v>
      </c>
      <c r="G57" s="70">
        <v>0</v>
      </c>
      <c r="H57" s="70">
        <f t="shared" si="2"/>
        <v>0</v>
      </c>
      <c r="I57" s="70">
        <v>0</v>
      </c>
      <c r="J57" s="70">
        <v>0</v>
      </c>
      <c r="K57" s="70">
        <v>0</v>
      </c>
      <c r="L57" s="70">
        <f t="shared" si="3"/>
        <v>0</v>
      </c>
      <c r="M57" s="70">
        <v>0</v>
      </c>
      <c r="N57" s="70">
        <v>0</v>
      </c>
      <c r="O57" s="70">
        <v>0</v>
      </c>
      <c r="P57" s="70">
        <f t="shared" si="4"/>
        <v>0</v>
      </c>
      <c r="Q57" s="70">
        <v>0</v>
      </c>
      <c r="R57" s="70">
        <v>0</v>
      </c>
      <c r="S57" s="70">
        <v>0</v>
      </c>
    </row>
    <row r="58" spans="1:19" s="67" customFormat="1" ht="12" customHeight="1">
      <c r="A58" s="68" t="s">
        <v>109</v>
      </c>
      <c r="B58" s="69" t="s">
        <v>219</v>
      </c>
      <c r="C58" s="62" t="s">
        <v>220</v>
      </c>
      <c r="D58" s="70">
        <f t="shared" si="1"/>
        <v>0</v>
      </c>
      <c r="E58" s="70">
        <v>0</v>
      </c>
      <c r="F58" s="70">
        <v>0</v>
      </c>
      <c r="G58" s="70">
        <v>0</v>
      </c>
      <c r="H58" s="70">
        <f t="shared" si="2"/>
        <v>0</v>
      </c>
      <c r="I58" s="70">
        <v>0</v>
      </c>
      <c r="J58" s="70">
        <v>0</v>
      </c>
      <c r="K58" s="70">
        <v>0</v>
      </c>
      <c r="L58" s="70">
        <f t="shared" si="3"/>
        <v>0</v>
      </c>
      <c r="M58" s="70">
        <v>0</v>
      </c>
      <c r="N58" s="70">
        <v>0</v>
      </c>
      <c r="O58" s="70">
        <v>0</v>
      </c>
      <c r="P58" s="70">
        <f t="shared" si="4"/>
        <v>0</v>
      </c>
      <c r="Q58" s="70">
        <v>0</v>
      </c>
      <c r="R58" s="70">
        <v>0</v>
      </c>
      <c r="S58" s="70">
        <v>0</v>
      </c>
    </row>
    <row r="59" spans="1:19" s="67" customFormat="1" ht="12" customHeight="1">
      <c r="A59" s="68" t="s">
        <v>109</v>
      </c>
      <c r="B59" s="69" t="s">
        <v>221</v>
      </c>
      <c r="C59" s="62" t="s">
        <v>222</v>
      </c>
      <c r="D59" s="70">
        <f t="shared" si="1"/>
        <v>0</v>
      </c>
      <c r="E59" s="70">
        <v>0</v>
      </c>
      <c r="F59" s="70">
        <v>0</v>
      </c>
      <c r="G59" s="70">
        <v>0</v>
      </c>
      <c r="H59" s="70">
        <f t="shared" si="2"/>
        <v>0</v>
      </c>
      <c r="I59" s="70">
        <v>0</v>
      </c>
      <c r="J59" s="70">
        <v>0</v>
      </c>
      <c r="K59" s="70">
        <v>0</v>
      </c>
      <c r="L59" s="70">
        <f t="shared" si="3"/>
        <v>0</v>
      </c>
      <c r="M59" s="70">
        <v>0</v>
      </c>
      <c r="N59" s="70">
        <v>0</v>
      </c>
      <c r="O59" s="70">
        <v>0</v>
      </c>
      <c r="P59" s="70">
        <f t="shared" si="4"/>
        <v>0</v>
      </c>
      <c r="Q59" s="70">
        <v>0</v>
      </c>
      <c r="R59" s="70">
        <v>0</v>
      </c>
      <c r="S59" s="70">
        <v>0</v>
      </c>
    </row>
    <row r="60" spans="1:19" s="67" customFormat="1" ht="12" customHeight="1">
      <c r="A60" s="68" t="s">
        <v>109</v>
      </c>
      <c r="B60" s="69" t="s">
        <v>223</v>
      </c>
      <c r="C60" s="62" t="s">
        <v>224</v>
      </c>
      <c r="D60" s="70">
        <f t="shared" si="1"/>
        <v>0</v>
      </c>
      <c r="E60" s="70">
        <v>0</v>
      </c>
      <c r="F60" s="70">
        <v>0</v>
      </c>
      <c r="G60" s="70">
        <v>0</v>
      </c>
      <c r="H60" s="70">
        <f t="shared" si="2"/>
        <v>0</v>
      </c>
      <c r="I60" s="70">
        <v>0</v>
      </c>
      <c r="J60" s="70">
        <v>0</v>
      </c>
      <c r="K60" s="70">
        <v>0</v>
      </c>
      <c r="L60" s="70">
        <f t="shared" si="3"/>
        <v>0</v>
      </c>
      <c r="M60" s="70">
        <v>0</v>
      </c>
      <c r="N60" s="70">
        <v>0</v>
      </c>
      <c r="O60" s="70">
        <v>0</v>
      </c>
      <c r="P60" s="70">
        <f t="shared" si="4"/>
        <v>0</v>
      </c>
      <c r="Q60" s="70">
        <v>0</v>
      </c>
      <c r="R60" s="70">
        <v>0</v>
      </c>
      <c r="S60" s="70">
        <v>0</v>
      </c>
    </row>
    <row r="61" spans="1:19" s="67" customFormat="1" ht="12" customHeight="1">
      <c r="A61" s="68" t="s">
        <v>109</v>
      </c>
      <c r="B61" s="69" t="s">
        <v>225</v>
      </c>
      <c r="C61" s="62" t="s">
        <v>226</v>
      </c>
      <c r="D61" s="70">
        <f t="shared" si="1"/>
        <v>0</v>
      </c>
      <c r="E61" s="70">
        <v>0</v>
      </c>
      <c r="F61" s="70">
        <v>0</v>
      </c>
      <c r="G61" s="70">
        <v>0</v>
      </c>
      <c r="H61" s="70">
        <f t="shared" si="2"/>
        <v>0</v>
      </c>
      <c r="I61" s="70">
        <v>0</v>
      </c>
      <c r="J61" s="70">
        <v>0</v>
      </c>
      <c r="K61" s="70">
        <v>0</v>
      </c>
      <c r="L61" s="70">
        <f t="shared" si="3"/>
        <v>0</v>
      </c>
      <c r="M61" s="70">
        <v>0</v>
      </c>
      <c r="N61" s="70">
        <v>0</v>
      </c>
      <c r="O61" s="70">
        <v>0</v>
      </c>
      <c r="P61" s="70">
        <f t="shared" si="4"/>
        <v>0</v>
      </c>
      <c r="Q61" s="70">
        <v>0</v>
      </c>
      <c r="R61" s="70">
        <v>0</v>
      </c>
      <c r="S61" s="70">
        <v>0</v>
      </c>
    </row>
    <row r="62" spans="1:19" s="67" customFormat="1" ht="12" customHeight="1">
      <c r="A62" s="68" t="s">
        <v>109</v>
      </c>
      <c r="B62" s="69" t="s">
        <v>227</v>
      </c>
      <c r="C62" s="62" t="s">
        <v>228</v>
      </c>
      <c r="D62" s="70">
        <f t="shared" si="1"/>
        <v>0</v>
      </c>
      <c r="E62" s="70">
        <v>0</v>
      </c>
      <c r="F62" s="70">
        <v>0</v>
      </c>
      <c r="G62" s="70">
        <v>0</v>
      </c>
      <c r="H62" s="70">
        <f t="shared" si="2"/>
        <v>0</v>
      </c>
      <c r="I62" s="70">
        <v>0</v>
      </c>
      <c r="J62" s="70">
        <v>0</v>
      </c>
      <c r="K62" s="70">
        <v>0</v>
      </c>
      <c r="L62" s="70">
        <f t="shared" si="3"/>
        <v>0</v>
      </c>
      <c r="M62" s="70">
        <v>0</v>
      </c>
      <c r="N62" s="70">
        <v>0</v>
      </c>
      <c r="O62" s="70">
        <v>0</v>
      </c>
      <c r="P62" s="70">
        <f t="shared" si="4"/>
        <v>0</v>
      </c>
      <c r="Q62" s="70">
        <v>0</v>
      </c>
      <c r="R62" s="70">
        <v>0</v>
      </c>
      <c r="S62" s="70">
        <v>0</v>
      </c>
    </row>
    <row r="63" spans="1:19" s="67" customFormat="1" ht="12" customHeight="1">
      <c r="A63" s="68" t="s">
        <v>109</v>
      </c>
      <c r="B63" s="69" t="s">
        <v>229</v>
      </c>
      <c r="C63" s="62" t="s">
        <v>230</v>
      </c>
      <c r="D63" s="70">
        <f t="shared" si="1"/>
        <v>0</v>
      </c>
      <c r="E63" s="70">
        <v>0</v>
      </c>
      <c r="F63" s="70">
        <v>0</v>
      </c>
      <c r="G63" s="70">
        <v>0</v>
      </c>
      <c r="H63" s="70">
        <f t="shared" si="2"/>
        <v>0</v>
      </c>
      <c r="I63" s="70">
        <v>0</v>
      </c>
      <c r="J63" s="70">
        <v>0</v>
      </c>
      <c r="K63" s="70">
        <v>0</v>
      </c>
      <c r="L63" s="70">
        <f t="shared" si="3"/>
        <v>0</v>
      </c>
      <c r="M63" s="70">
        <v>0</v>
      </c>
      <c r="N63" s="70">
        <v>0</v>
      </c>
      <c r="O63" s="70">
        <v>0</v>
      </c>
      <c r="P63" s="70">
        <f t="shared" si="4"/>
        <v>0</v>
      </c>
      <c r="Q63" s="70">
        <v>0</v>
      </c>
      <c r="R63" s="70">
        <v>0</v>
      </c>
      <c r="S63" s="70">
        <v>0</v>
      </c>
    </row>
    <row r="64" spans="1:19" s="67" customFormat="1" ht="12" customHeight="1">
      <c r="A64" s="68" t="s">
        <v>109</v>
      </c>
      <c r="B64" s="69" t="s">
        <v>231</v>
      </c>
      <c r="C64" s="62" t="s">
        <v>232</v>
      </c>
      <c r="D64" s="70">
        <f t="shared" si="1"/>
        <v>0</v>
      </c>
      <c r="E64" s="70">
        <v>0</v>
      </c>
      <c r="F64" s="70">
        <v>0</v>
      </c>
      <c r="G64" s="70">
        <v>0</v>
      </c>
      <c r="H64" s="70">
        <f t="shared" si="2"/>
        <v>0</v>
      </c>
      <c r="I64" s="70">
        <v>0</v>
      </c>
      <c r="J64" s="70">
        <v>0</v>
      </c>
      <c r="K64" s="70">
        <v>0</v>
      </c>
      <c r="L64" s="70">
        <f t="shared" si="3"/>
        <v>0</v>
      </c>
      <c r="M64" s="70">
        <v>0</v>
      </c>
      <c r="N64" s="70">
        <v>0</v>
      </c>
      <c r="O64" s="70">
        <v>0</v>
      </c>
      <c r="P64" s="70">
        <f t="shared" si="4"/>
        <v>0</v>
      </c>
      <c r="Q64" s="70">
        <v>0</v>
      </c>
      <c r="R64" s="70">
        <v>0</v>
      </c>
      <c r="S64" s="70">
        <v>0</v>
      </c>
    </row>
    <row r="65" spans="1:19" s="67" customFormat="1" ht="12" customHeight="1">
      <c r="A65" s="68" t="s">
        <v>109</v>
      </c>
      <c r="B65" s="69" t="s">
        <v>185</v>
      </c>
      <c r="C65" s="62" t="s">
        <v>186</v>
      </c>
      <c r="D65" s="70">
        <f t="shared" si="1"/>
        <v>9</v>
      </c>
      <c r="E65" s="70">
        <v>7</v>
      </c>
      <c r="F65" s="70">
        <v>2</v>
      </c>
      <c r="G65" s="70">
        <v>0</v>
      </c>
      <c r="H65" s="70">
        <f t="shared" si="2"/>
        <v>18</v>
      </c>
      <c r="I65" s="70">
        <v>18</v>
      </c>
      <c r="J65" s="70">
        <v>0</v>
      </c>
      <c r="K65" s="70">
        <v>0</v>
      </c>
      <c r="L65" s="70">
        <f t="shared" si="3"/>
        <v>0</v>
      </c>
      <c r="M65" s="70">
        <v>0</v>
      </c>
      <c r="N65" s="70">
        <v>0</v>
      </c>
      <c r="O65" s="70">
        <v>0</v>
      </c>
      <c r="P65" s="70">
        <f t="shared" si="4"/>
        <v>1</v>
      </c>
      <c r="Q65" s="70">
        <v>1</v>
      </c>
      <c r="R65" s="70">
        <v>0</v>
      </c>
      <c r="S65" s="70">
        <v>0</v>
      </c>
    </row>
    <row r="66" spans="1:19" s="67" customFormat="1" ht="12" customHeight="1">
      <c r="A66" s="68" t="s">
        <v>109</v>
      </c>
      <c r="B66" s="69" t="s">
        <v>249</v>
      </c>
      <c r="C66" s="62" t="s">
        <v>250</v>
      </c>
      <c r="D66" s="70">
        <f t="shared" si="1"/>
        <v>0</v>
      </c>
      <c r="E66" s="70">
        <v>0</v>
      </c>
      <c r="F66" s="70">
        <v>0</v>
      </c>
      <c r="G66" s="70">
        <v>0</v>
      </c>
      <c r="H66" s="70">
        <f t="shared" si="2"/>
        <v>6</v>
      </c>
      <c r="I66" s="70">
        <v>6</v>
      </c>
      <c r="J66" s="70">
        <v>0</v>
      </c>
      <c r="K66" s="70">
        <v>0</v>
      </c>
      <c r="L66" s="70">
        <f t="shared" si="3"/>
        <v>0</v>
      </c>
      <c r="M66" s="70">
        <v>0</v>
      </c>
      <c r="N66" s="70">
        <v>0</v>
      </c>
      <c r="O66" s="70">
        <v>0</v>
      </c>
      <c r="P66" s="70">
        <f t="shared" si="4"/>
        <v>2</v>
      </c>
      <c r="Q66" s="70">
        <v>2</v>
      </c>
      <c r="R66" s="70">
        <v>0</v>
      </c>
      <c r="S66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8"/>
      <c r="B6" s="98"/>
      <c r="C6" s="109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109</v>
      </c>
      <c r="B7" s="60" t="s">
        <v>110</v>
      </c>
      <c r="C7" s="59" t="s">
        <v>103</v>
      </c>
      <c r="D7" s="73">
        <f aca="true" t="shared" si="0" ref="D7:S7">SUM(D8:D20)</f>
        <v>55</v>
      </c>
      <c r="E7" s="73">
        <f t="shared" si="0"/>
        <v>32</v>
      </c>
      <c r="F7" s="73">
        <f t="shared" si="0"/>
        <v>16</v>
      </c>
      <c r="G7" s="73">
        <f t="shared" si="0"/>
        <v>7</v>
      </c>
      <c r="H7" s="73">
        <f t="shared" si="0"/>
        <v>115</v>
      </c>
      <c r="I7" s="73">
        <f t="shared" si="0"/>
        <v>107</v>
      </c>
      <c r="J7" s="73">
        <f t="shared" si="0"/>
        <v>8</v>
      </c>
      <c r="K7" s="73">
        <f t="shared" si="0"/>
        <v>0</v>
      </c>
      <c r="L7" s="73">
        <f t="shared" si="0"/>
        <v>3</v>
      </c>
      <c r="M7" s="73">
        <f t="shared" si="0"/>
        <v>0</v>
      </c>
      <c r="N7" s="73">
        <f t="shared" si="0"/>
        <v>3</v>
      </c>
      <c r="O7" s="73">
        <f t="shared" si="0"/>
        <v>0</v>
      </c>
      <c r="P7" s="73">
        <f t="shared" si="0"/>
        <v>38</v>
      </c>
      <c r="Q7" s="73">
        <f t="shared" si="0"/>
        <v>38</v>
      </c>
      <c r="R7" s="73">
        <f t="shared" si="0"/>
        <v>0</v>
      </c>
      <c r="S7" s="73">
        <f t="shared" si="0"/>
        <v>0</v>
      </c>
    </row>
    <row r="8" spans="1:19" s="67" customFormat="1" ht="12" customHeight="1">
      <c r="A8" s="62" t="s">
        <v>109</v>
      </c>
      <c r="B8" s="63" t="s">
        <v>111</v>
      </c>
      <c r="C8" s="62" t="s">
        <v>105</v>
      </c>
      <c r="D8" s="64">
        <f aca="true" t="shared" si="1" ref="D8:D20">SUM(E8:G8)</f>
        <v>0</v>
      </c>
      <c r="E8" s="64">
        <v>0</v>
      </c>
      <c r="F8" s="64">
        <v>0</v>
      </c>
      <c r="G8" s="64">
        <v>0</v>
      </c>
      <c r="H8" s="64">
        <f aca="true" t="shared" si="2" ref="H8:H20">SUM(I8:K8)</f>
        <v>0</v>
      </c>
      <c r="I8" s="64">
        <v>0</v>
      </c>
      <c r="J8" s="64">
        <v>0</v>
      </c>
      <c r="K8" s="64">
        <v>0</v>
      </c>
      <c r="L8" s="64">
        <f aca="true" t="shared" si="3" ref="L8:L20">SUM(M8:O8)</f>
        <v>0</v>
      </c>
      <c r="M8" s="64">
        <v>0</v>
      </c>
      <c r="N8" s="64">
        <v>0</v>
      </c>
      <c r="O8" s="64">
        <v>0</v>
      </c>
      <c r="P8" s="64">
        <f aca="true" t="shared" si="4" ref="P8:P20">SUM(Q8:S8)</f>
        <v>4</v>
      </c>
      <c r="Q8" s="64">
        <v>4</v>
      </c>
      <c r="R8" s="64">
        <v>0</v>
      </c>
      <c r="S8" s="64">
        <v>0</v>
      </c>
    </row>
    <row r="9" spans="1:19" s="67" customFormat="1" ht="12" customHeight="1">
      <c r="A9" s="62" t="s">
        <v>109</v>
      </c>
      <c r="B9" s="63" t="s">
        <v>116</v>
      </c>
      <c r="C9" s="62" t="s">
        <v>117</v>
      </c>
      <c r="D9" s="64">
        <f t="shared" si="1"/>
        <v>2</v>
      </c>
      <c r="E9" s="64">
        <v>0</v>
      </c>
      <c r="F9" s="64">
        <v>1</v>
      </c>
      <c r="G9" s="64">
        <v>1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9</v>
      </c>
      <c r="Q9" s="64">
        <v>9</v>
      </c>
      <c r="R9" s="64">
        <v>0</v>
      </c>
      <c r="S9" s="64">
        <v>0</v>
      </c>
    </row>
    <row r="10" spans="1:19" s="67" customFormat="1" ht="12" customHeight="1">
      <c r="A10" s="62" t="s">
        <v>109</v>
      </c>
      <c r="B10" s="63" t="s">
        <v>123</v>
      </c>
      <c r="C10" s="62" t="s">
        <v>124</v>
      </c>
      <c r="D10" s="64">
        <f t="shared" si="1"/>
        <v>1</v>
      </c>
      <c r="E10" s="64">
        <v>0</v>
      </c>
      <c r="F10" s="64">
        <v>1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109</v>
      </c>
      <c r="B11" s="63" t="s">
        <v>131</v>
      </c>
      <c r="C11" s="62" t="s">
        <v>132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109</v>
      </c>
      <c r="B12" s="69" t="s">
        <v>151</v>
      </c>
      <c r="C12" s="62" t="s">
        <v>152</v>
      </c>
      <c r="D12" s="70">
        <f t="shared" si="1"/>
        <v>3</v>
      </c>
      <c r="E12" s="70">
        <v>1</v>
      </c>
      <c r="F12" s="70">
        <v>1</v>
      </c>
      <c r="G12" s="70">
        <v>1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1</v>
      </c>
      <c r="M12" s="70">
        <v>0</v>
      </c>
      <c r="N12" s="70">
        <v>1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109</v>
      </c>
      <c r="B13" s="69" t="s">
        <v>161</v>
      </c>
      <c r="C13" s="62" t="s">
        <v>162</v>
      </c>
      <c r="D13" s="70">
        <f t="shared" si="1"/>
        <v>11</v>
      </c>
      <c r="E13" s="70">
        <v>9</v>
      </c>
      <c r="F13" s="70">
        <v>1</v>
      </c>
      <c r="G13" s="70">
        <v>1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109</v>
      </c>
      <c r="B14" s="69" t="s">
        <v>173</v>
      </c>
      <c r="C14" s="62" t="s">
        <v>174</v>
      </c>
      <c r="D14" s="70">
        <f t="shared" si="1"/>
        <v>17</v>
      </c>
      <c r="E14" s="70">
        <v>8</v>
      </c>
      <c r="F14" s="70">
        <v>9</v>
      </c>
      <c r="G14" s="70">
        <v>0</v>
      </c>
      <c r="H14" s="70">
        <f t="shared" si="2"/>
        <v>15</v>
      </c>
      <c r="I14" s="70">
        <v>15</v>
      </c>
      <c r="J14" s="70">
        <v>0</v>
      </c>
      <c r="K14" s="70">
        <v>0</v>
      </c>
      <c r="L14" s="70">
        <f t="shared" si="3"/>
        <v>1</v>
      </c>
      <c r="M14" s="70">
        <v>0</v>
      </c>
      <c r="N14" s="70">
        <v>1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109</v>
      </c>
      <c r="B15" s="69" t="s">
        <v>181</v>
      </c>
      <c r="C15" s="62" t="s">
        <v>182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109</v>
      </c>
      <c r="B16" s="69" t="s">
        <v>187</v>
      </c>
      <c r="C16" s="62" t="s">
        <v>188</v>
      </c>
      <c r="D16" s="70">
        <f t="shared" si="1"/>
        <v>5</v>
      </c>
      <c r="E16" s="70">
        <v>1</v>
      </c>
      <c r="F16" s="70">
        <v>2</v>
      </c>
      <c r="G16" s="70">
        <v>2</v>
      </c>
      <c r="H16" s="70">
        <f t="shared" si="2"/>
        <v>37</v>
      </c>
      <c r="I16" s="70">
        <v>31</v>
      </c>
      <c r="J16" s="70">
        <v>6</v>
      </c>
      <c r="K16" s="70">
        <v>0</v>
      </c>
      <c r="L16" s="70">
        <f t="shared" si="3"/>
        <v>1</v>
      </c>
      <c r="M16" s="70">
        <v>0</v>
      </c>
      <c r="N16" s="70">
        <v>1</v>
      </c>
      <c r="O16" s="70">
        <v>0</v>
      </c>
      <c r="P16" s="70">
        <f t="shared" si="4"/>
        <v>5</v>
      </c>
      <c r="Q16" s="70">
        <v>5</v>
      </c>
      <c r="R16" s="70">
        <v>0</v>
      </c>
      <c r="S16" s="70">
        <v>0</v>
      </c>
    </row>
    <row r="17" spans="1:19" s="67" customFormat="1" ht="12" customHeight="1">
      <c r="A17" s="68" t="s">
        <v>109</v>
      </c>
      <c r="B17" s="69" t="s">
        <v>199</v>
      </c>
      <c r="C17" s="62" t="s">
        <v>200</v>
      </c>
      <c r="D17" s="70">
        <f t="shared" si="1"/>
        <v>1</v>
      </c>
      <c r="E17" s="70">
        <v>0</v>
      </c>
      <c r="F17" s="70">
        <v>1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109</v>
      </c>
      <c r="B18" s="69" t="s">
        <v>207</v>
      </c>
      <c r="C18" s="62" t="s">
        <v>208</v>
      </c>
      <c r="D18" s="70">
        <f t="shared" si="1"/>
        <v>6</v>
      </c>
      <c r="E18" s="70">
        <v>6</v>
      </c>
      <c r="F18" s="70">
        <v>0</v>
      </c>
      <c r="G18" s="70">
        <v>0</v>
      </c>
      <c r="H18" s="70">
        <f t="shared" si="2"/>
        <v>30</v>
      </c>
      <c r="I18" s="70">
        <v>30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6</v>
      </c>
      <c r="Q18" s="70">
        <v>6</v>
      </c>
      <c r="R18" s="70">
        <v>0</v>
      </c>
      <c r="S18" s="70">
        <v>0</v>
      </c>
    </row>
    <row r="19" spans="1:19" s="67" customFormat="1" ht="12" customHeight="1">
      <c r="A19" s="68" t="s">
        <v>109</v>
      </c>
      <c r="B19" s="69" t="s">
        <v>215</v>
      </c>
      <c r="C19" s="62" t="s">
        <v>216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14</v>
      </c>
      <c r="I19" s="70">
        <v>14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2</v>
      </c>
      <c r="Q19" s="70">
        <v>2</v>
      </c>
      <c r="R19" s="70">
        <v>0</v>
      </c>
      <c r="S19" s="70">
        <v>0</v>
      </c>
    </row>
    <row r="20" spans="1:19" s="67" customFormat="1" ht="12" customHeight="1">
      <c r="A20" s="68" t="s">
        <v>109</v>
      </c>
      <c r="B20" s="69" t="s">
        <v>233</v>
      </c>
      <c r="C20" s="62" t="s">
        <v>234</v>
      </c>
      <c r="D20" s="70">
        <f t="shared" si="1"/>
        <v>9</v>
      </c>
      <c r="E20" s="70">
        <v>7</v>
      </c>
      <c r="F20" s="70">
        <v>0</v>
      </c>
      <c r="G20" s="70">
        <v>2</v>
      </c>
      <c r="H20" s="70">
        <f t="shared" si="2"/>
        <v>19</v>
      </c>
      <c r="I20" s="70">
        <v>17</v>
      </c>
      <c r="J20" s="70">
        <v>2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12</v>
      </c>
      <c r="Q20" s="70">
        <v>12</v>
      </c>
      <c r="R20" s="70">
        <v>0</v>
      </c>
      <c r="S20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0" width="9" style="79" customWidth="1"/>
    <col min="11" max="16384" width="9" style="78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6" t="s">
        <v>75</v>
      </c>
      <c r="B2" s="96" t="s">
        <v>37</v>
      </c>
      <c r="C2" s="108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7"/>
      <c r="B3" s="97"/>
      <c r="C3" s="107"/>
      <c r="D3" s="107" t="s">
        <v>13</v>
      </c>
      <c r="E3" s="128" t="s">
        <v>94</v>
      </c>
      <c r="F3" s="128" t="s">
        <v>1</v>
      </c>
      <c r="G3" s="107" t="s">
        <v>13</v>
      </c>
      <c r="H3" s="96" t="s">
        <v>84</v>
      </c>
      <c r="I3" s="96" t="s">
        <v>85</v>
      </c>
      <c r="J3" s="96" t="s">
        <v>86</v>
      </c>
    </row>
    <row r="4" spans="1:10" s="5" customFormat="1" ht="13.5" customHeight="1">
      <c r="A4" s="97"/>
      <c r="B4" s="97"/>
      <c r="C4" s="107"/>
      <c r="D4" s="107"/>
      <c r="E4" s="107"/>
      <c r="F4" s="107"/>
      <c r="G4" s="107"/>
      <c r="H4" s="106"/>
      <c r="I4" s="106"/>
      <c r="J4" s="106"/>
    </row>
    <row r="5" spans="1:10" s="5" customFormat="1" ht="20.25" customHeight="1">
      <c r="A5" s="97"/>
      <c r="B5" s="97"/>
      <c r="C5" s="107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98"/>
      <c r="B6" s="98"/>
      <c r="C6" s="109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109</v>
      </c>
      <c r="B7" s="60" t="s">
        <v>110</v>
      </c>
      <c r="C7" s="59" t="s">
        <v>103</v>
      </c>
      <c r="D7" s="73">
        <f aca="true" t="shared" si="0" ref="D7:J7">SUM(D8:D66)</f>
        <v>606</v>
      </c>
      <c r="E7" s="73">
        <f t="shared" si="0"/>
        <v>505</v>
      </c>
      <c r="F7" s="73">
        <f t="shared" si="0"/>
        <v>125</v>
      </c>
      <c r="G7" s="73">
        <f t="shared" si="0"/>
        <v>5553</v>
      </c>
      <c r="H7" s="73">
        <f t="shared" si="0"/>
        <v>4717</v>
      </c>
      <c r="I7" s="73">
        <f t="shared" si="0"/>
        <v>828</v>
      </c>
      <c r="J7" s="73">
        <f t="shared" si="0"/>
        <v>11</v>
      </c>
    </row>
    <row r="8" spans="1:10" s="65" customFormat="1" ht="12" customHeight="1">
      <c r="A8" s="62" t="s">
        <v>109</v>
      </c>
      <c r="B8" s="63" t="s">
        <v>112</v>
      </c>
      <c r="C8" s="62" t="s">
        <v>113</v>
      </c>
      <c r="D8" s="64">
        <v>55</v>
      </c>
      <c r="E8" s="64">
        <v>47</v>
      </c>
      <c r="F8" s="64">
        <v>10</v>
      </c>
      <c r="G8" s="64">
        <v>410</v>
      </c>
      <c r="H8" s="64">
        <v>365</v>
      </c>
      <c r="I8" s="64">
        <v>45</v>
      </c>
      <c r="J8" s="64">
        <v>0</v>
      </c>
    </row>
    <row r="9" spans="1:10" s="65" customFormat="1" ht="12" customHeight="1">
      <c r="A9" s="62" t="s">
        <v>109</v>
      </c>
      <c r="B9" s="63" t="s">
        <v>133</v>
      </c>
      <c r="C9" s="62" t="s">
        <v>134</v>
      </c>
      <c r="D9" s="64">
        <v>18</v>
      </c>
      <c r="E9" s="64">
        <v>14</v>
      </c>
      <c r="F9" s="64">
        <v>6</v>
      </c>
      <c r="G9" s="64">
        <v>263</v>
      </c>
      <c r="H9" s="64">
        <v>263</v>
      </c>
      <c r="I9" s="64">
        <v>0</v>
      </c>
      <c r="J9" s="64">
        <v>0</v>
      </c>
    </row>
    <row r="10" spans="1:10" s="65" customFormat="1" ht="12" customHeight="1">
      <c r="A10" s="62" t="s">
        <v>109</v>
      </c>
      <c r="B10" s="63" t="s">
        <v>241</v>
      </c>
      <c r="C10" s="62" t="s">
        <v>242</v>
      </c>
      <c r="D10" s="64">
        <v>89</v>
      </c>
      <c r="E10" s="64">
        <v>71</v>
      </c>
      <c r="F10" s="64">
        <v>18</v>
      </c>
      <c r="G10" s="64">
        <v>1083</v>
      </c>
      <c r="H10" s="64">
        <v>909</v>
      </c>
      <c r="I10" s="64">
        <v>174</v>
      </c>
      <c r="J10" s="64">
        <v>0</v>
      </c>
    </row>
    <row r="11" spans="1:10" s="65" customFormat="1" ht="12" customHeight="1">
      <c r="A11" s="62" t="s">
        <v>109</v>
      </c>
      <c r="B11" s="63" t="s">
        <v>243</v>
      </c>
      <c r="C11" s="62" t="s">
        <v>244</v>
      </c>
      <c r="D11" s="64">
        <v>128</v>
      </c>
      <c r="E11" s="64">
        <v>116</v>
      </c>
      <c r="F11" s="64">
        <v>17</v>
      </c>
      <c r="G11" s="64">
        <v>1250</v>
      </c>
      <c r="H11" s="64">
        <v>932</v>
      </c>
      <c r="I11" s="64">
        <v>318</v>
      </c>
      <c r="J11" s="64">
        <v>0</v>
      </c>
    </row>
    <row r="12" spans="1:10" s="65" customFormat="1" ht="12" customHeight="1">
      <c r="A12" s="68" t="s">
        <v>109</v>
      </c>
      <c r="B12" s="69" t="s">
        <v>189</v>
      </c>
      <c r="C12" s="62" t="s">
        <v>190</v>
      </c>
      <c r="D12" s="70">
        <v>21</v>
      </c>
      <c r="E12" s="70">
        <v>17</v>
      </c>
      <c r="F12" s="70">
        <v>4</v>
      </c>
      <c r="G12" s="70">
        <v>316</v>
      </c>
      <c r="H12" s="70">
        <v>215</v>
      </c>
      <c r="I12" s="70">
        <v>101</v>
      </c>
      <c r="J12" s="70">
        <v>0</v>
      </c>
    </row>
    <row r="13" spans="1:10" s="65" customFormat="1" ht="12" customHeight="1">
      <c r="A13" s="68" t="s">
        <v>109</v>
      </c>
      <c r="B13" s="69" t="s">
        <v>125</v>
      </c>
      <c r="C13" s="62" t="s">
        <v>126</v>
      </c>
      <c r="D13" s="70">
        <v>22</v>
      </c>
      <c r="E13" s="70">
        <v>17</v>
      </c>
      <c r="F13" s="70">
        <v>5</v>
      </c>
      <c r="G13" s="70">
        <v>187</v>
      </c>
      <c r="H13" s="70">
        <v>171</v>
      </c>
      <c r="I13" s="70">
        <v>16</v>
      </c>
      <c r="J13" s="70">
        <v>0</v>
      </c>
    </row>
    <row r="14" spans="1:10" s="65" customFormat="1" ht="12" customHeight="1">
      <c r="A14" s="68" t="s">
        <v>109</v>
      </c>
      <c r="B14" s="69" t="s">
        <v>201</v>
      </c>
      <c r="C14" s="62" t="s">
        <v>202</v>
      </c>
      <c r="D14" s="70">
        <v>17</v>
      </c>
      <c r="E14" s="70">
        <v>12</v>
      </c>
      <c r="F14" s="70">
        <v>7</v>
      </c>
      <c r="G14" s="70">
        <v>115</v>
      </c>
      <c r="H14" s="70">
        <v>115</v>
      </c>
      <c r="I14" s="70">
        <v>0</v>
      </c>
      <c r="J14" s="70">
        <v>0</v>
      </c>
    </row>
    <row r="15" spans="1:10" s="65" customFormat="1" ht="12" customHeight="1">
      <c r="A15" s="68" t="s">
        <v>109</v>
      </c>
      <c r="B15" s="69" t="s">
        <v>183</v>
      </c>
      <c r="C15" s="62" t="s">
        <v>184</v>
      </c>
      <c r="D15" s="70">
        <v>15</v>
      </c>
      <c r="E15" s="70">
        <v>12</v>
      </c>
      <c r="F15" s="70">
        <v>3</v>
      </c>
      <c r="G15" s="70">
        <v>308</v>
      </c>
      <c r="H15" s="70">
        <v>268</v>
      </c>
      <c r="I15" s="70">
        <v>40</v>
      </c>
      <c r="J15" s="70">
        <v>0</v>
      </c>
    </row>
    <row r="16" spans="1:10" s="65" customFormat="1" ht="12" customHeight="1">
      <c r="A16" s="68" t="s">
        <v>109</v>
      </c>
      <c r="B16" s="69" t="s">
        <v>209</v>
      </c>
      <c r="C16" s="62" t="s">
        <v>210</v>
      </c>
      <c r="D16" s="70">
        <v>18</v>
      </c>
      <c r="E16" s="70">
        <v>14</v>
      </c>
      <c r="F16" s="70">
        <v>4</v>
      </c>
      <c r="G16" s="70">
        <v>119</v>
      </c>
      <c r="H16" s="70">
        <v>94</v>
      </c>
      <c r="I16" s="70">
        <v>25</v>
      </c>
      <c r="J16" s="70">
        <v>0</v>
      </c>
    </row>
    <row r="17" spans="1:10" s="65" customFormat="1" ht="12" customHeight="1">
      <c r="A17" s="68" t="s">
        <v>109</v>
      </c>
      <c r="B17" s="69" t="s">
        <v>175</v>
      </c>
      <c r="C17" s="62" t="s">
        <v>176</v>
      </c>
      <c r="D17" s="70">
        <v>12</v>
      </c>
      <c r="E17" s="70">
        <v>12</v>
      </c>
      <c r="F17" s="70">
        <v>0</v>
      </c>
      <c r="G17" s="70">
        <v>73</v>
      </c>
      <c r="H17" s="70">
        <v>73</v>
      </c>
      <c r="I17" s="70">
        <v>0</v>
      </c>
      <c r="J17" s="70">
        <v>0</v>
      </c>
    </row>
    <row r="18" spans="1:10" s="65" customFormat="1" ht="12" customHeight="1">
      <c r="A18" s="68" t="s">
        <v>109</v>
      </c>
      <c r="B18" s="69" t="s">
        <v>245</v>
      </c>
      <c r="C18" s="62" t="s">
        <v>246</v>
      </c>
      <c r="D18" s="70">
        <v>37</v>
      </c>
      <c r="E18" s="70">
        <v>34</v>
      </c>
      <c r="F18" s="70">
        <v>3</v>
      </c>
      <c r="G18" s="70">
        <v>192</v>
      </c>
      <c r="H18" s="70">
        <v>190</v>
      </c>
      <c r="I18" s="70">
        <v>2</v>
      </c>
      <c r="J18" s="70">
        <v>0</v>
      </c>
    </row>
    <row r="19" spans="1:10" s="65" customFormat="1" ht="12" customHeight="1">
      <c r="A19" s="68" t="s">
        <v>109</v>
      </c>
      <c r="B19" s="69" t="s">
        <v>118</v>
      </c>
      <c r="C19" s="62" t="s">
        <v>107</v>
      </c>
      <c r="D19" s="70">
        <v>20</v>
      </c>
      <c r="E19" s="70">
        <v>16</v>
      </c>
      <c r="F19" s="70">
        <v>4</v>
      </c>
      <c r="G19" s="70">
        <v>90</v>
      </c>
      <c r="H19" s="70">
        <v>90</v>
      </c>
      <c r="I19" s="70">
        <v>0</v>
      </c>
      <c r="J19" s="70">
        <v>0</v>
      </c>
    </row>
    <row r="20" spans="1:10" s="65" customFormat="1" ht="12" customHeight="1">
      <c r="A20" s="68" t="s">
        <v>109</v>
      </c>
      <c r="B20" s="69" t="s">
        <v>211</v>
      </c>
      <c r="C20" s="62" t="s">
        <v>212</v>
      </c>
      <c r="D20" s="70">
        <v>7</v>
      </c>
      <c r="E20" s="70">
        <v>6</v>
      </c>
      <c r="F20" s="70">
        <v>2</v>
      </c>
      <c r="G20" s="70">
        <v>122</v>
      </c>
      <c r="H20" s="70">
        <v>60</v>
      </c>
      <c r="I20" s="70">
        <v>62</v>
      </c>
      <c r="J20" s="70">
        <v>0</v>
      </c>
    </row>
    <row r="21" spans="1:10" s="65" customFormat="1" ht="12" customHeight="1">
      <c r="A21" s="68" t="s">
        <v>109</v>
      </c>
      <c r="B21" s="69" t="s">
        <v>119</v>
      </c>
      <c r="C21" s="62" t="s">
        <v>120</v>
      </c>
      <c r="D21" s="70">
        <v>5</v>
      </c>
      <c r="E21" s="70">
        <v>4</v>
      </c>
      <c r="F21" s="70">
        <v>1</v>
      </c>
      <c r="G21" s="70">
        <v>80</v>
      </c>
      <c r="H21" s="70">
        <v>80</v>
      </c>
      <c r="I21" s="70">
        <v>0</v>
      </c>
      <c r="J21" s="70">
        <v>0</v>
      </c>
    </row>
    <row r="22" spans="1:10" s="65" customFormat="1" ht="12" customHeight="1">
      <c r="A22" s="68" t="s">
        <v>109</v>
      </c>
      <c r="B22" s="69" t="s">
        <v>121</v>
      </c>
      <c r="C22" s="62" t="s">
        <v>122</v>
      </c>
      <c r="D22" s="70">
        <v>5</v>
      </c>
      <c r="E22" s="70">
        <v>4</v>
      </c>
      <c r="F22" s="70">
        <v>1</v>
      </c>
      <c r="G22" s="70">
        <v>17</v>
      </c>
      <c r="H22" s="70">
        <v>17</v>
      </c>
      <c r="I22" s="70">
        <v>0</v>
      </c>
      <c r="J22" s="70">
        <v>0</v>
      </c>
    </row>
    <row r="23" spans="1:10" s="65" customFormat="1" ht="12" customHeight="1">
      <c r="A23" s="68" t="s">
        <v>109</v>
      </c>
      <c r="B23" s="69" t="s">
        <v>114</v>
      </c>
      <c r="C23" s="62" t="s">
        <v>115</v>
      </c>
      <c r="D23" s="70">
        <v>4</v>
      </c>
      <c r="E23" s="70">
        <v>3</v>
      </c>
      <c r="F23" s="70">
        <v>1</v>
      </c>
      <c r="G23" s="70">
        <v>42</v>
      </c>
      <c r="H23" s="70">
        <v>42</v>
      </c>
      <c r="I23" s="70">
        <v>0</v>
      </c>
      <c r="J23" s="70">
        <v>0</v>
      </c>
    </row>
    <row r="24" spans="1:10" s="65" customFormat="1" ht="12" customHeight="1">
      <c r="A24" s="68" t="s">
        <v>109</v>
      </c>
      <c r="B24" s="69" t="s">
        <v>213</v>
      </c>
      <c r="C24" s="62" t="s">
        <v>214</v>
      </c>
      <c r="D24" s="70">
        <v>2</v>
      </c>
      <c r="E24" s="70">
        <v>2</v>
      </c>
      <c r="F24" s="70">
        <v>0</v>
      </c>
      <c r="G24" s="70">
        <v>34</v>
      </c>
      <c r="H24" s="70">
        <v>26</v>
      </c>
      <c r="I24" s="70">
        <v>8</v>
      </c>
      <c r="J24" s="70">
        <v>0</v>
      </c>
    </row>
    <row r="25" spans="1:10" s="65" customFormat="1" ht="12" customHeight="1">
      <c r="A25" s="68" t="s">
        <v>109</v>
      </c>
      <c r="B25" s="69" t="s">
        <v>127</v>
      </c>
      <c r="C25" s="62" t="s">
        <v>128</v>
      </c>
      <c r="D25" s="70">
        <v>6</v>
      </c>
      <c r="E25" s="70">
        <v>5</v>
      </c>
      <c r="F25" s="70">
        <v>1</v>
      </c>
      <c r="G25" s="70">
        <v>41</v>
      </c>
      <c r="H25" s="70">
        <v>41</v>
      </c>
      <c r="I25" s="70">
        <v>0</v>
      </c>
      <c r="J25" s="70">
        <v>0</v>
      </c>
    </row>
    <row r="26" spans="1:10" s="65" customFormat="1" ht="12" customHeight="1">
      <c r="A26" s="68" t="s">
        <v>109</v>
      </c>
      <c r="B26" s="69" t="s">
        <v>129</v>
      </c>
      <c r="C26" s="62" t="s">
        <v>130</v>
      </c>
      <c r="D26" s="70">
        <v>3</v>
      </c>
      <c r="E26" s="70">
        <v>3</v>
      </c>
      <c r="F26" s="70">
        <v>0</v>
      </c>
      <c r="G26" s="70">
        <v>16</v>
      </c>
      <c r="H26" s="70">
        <v>16</v>
      </c>
      <c r="I26" s="70">
        <v>0</v>
      </c>
      <c r="J26" s="70">
        <v>0</v>
      </c>
    </row>
    <row r="27" spans="1:10" s="65" customFormat="1" ht="12" customHeight="1">
      <c r="A27" s="68" t="s">
        <v>109</v>
      </c>
      <c r="B27" s="69" t="s">
        <v>235</v>
      </c>
      <c r="C27" s="62" t="s">
        <v>236</v>
      </c>
      <c r="D27" s="70">
        <v>3</v>
      </c>
      <c r="E27" s="70">
        <v>1</v>
      </c>
      <c r="F27" s="70">
        <v>2</v>
      </c>
      <c r="G27" s="70">
        <v>12</v>
      </c>
      <c r="H27" s="70">
        <v>12</v>
      </c>
      <c r="I27" s="70">
        <v>0</v>
      </c>
      <c r="J27" s="70">
        <v>0</v>
      </c>
    </row>
    <row r="28" spans="1:10" s="65" customFormat="1" ht="12" customHeight="1">
      <c r="A28" s="68" t="s">
        <v>109</v>
      </c>
      <c r="B28" s="69" t="s">
        <v>247</v>
      </c>
      <c r="C28" s="62" t="s">
        <v>248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</row>
    <row r="29" spans="1:10" s="65" customFormat="1" ht="12" customHeight="1">
      <c r="A29" s="68" t="s">
        <v>109</v>
      </c>
      <c r="B29" s="69" t="s">
        <v>237</v>
      </c>
      <c r="C29" s="62" t="s">
        <v>238</v>
      </c>
      <c r="D29" s="70">
        <v>1</v>
      </c>
      <c r="E29" s="70">
        <v>1</v>
      </c>
      <c r="F29" s="70">
        <v>0</v>
      </c>
      <c r="G29" s="70">
        <v>3</v>
      </c>
      <c r="H29" s="70">
        <v>3</v>
      </c>
      <c r="I29" s="70">
        <v>0</v>
      </c>
      <c r="J29" s="70">
        <v>0</v>
      </c>
    </row>
    <row r="30" spans="1:10" s="65" customFormat="1" ht="12" customHeight="1">
      <c r="A30" s="68" t="s">
        <v>109</v>
      </c>
      <c r="B30" s="69" t="s">
        <v>239</v>
      </c>
      <c r="C30" s="62" t="s">
        <v>240</v>
      </c>
      <c r="D30" s="70">
        <v>8</v>
      </c>
      <c r="E30" s="70">
        <v>6</v>
      </c>
      <c r="F30" s="70">
        <v>2</v>
      </c>
      <c r="G30" s="70">
        <v>86</v>
      </c>
      <c r="H30" s="70">
        <v>86</v>
      </c>
      <c r="I30" s="70">
        <v>0</v>
      </c>
      <c r="J30" s="70">
        <v>0</v>
      </c>
    </row>
    <row r="31" spans="1:10" s="65" customFormat="1" ht="12" customHeight="1">
      <c r="A31" s="68" t="s">
        <v>109</v>
      </c>
      <c r="B31" s="69" t="s">
        <v>203</v>
      </c>
      <c r="C31" s="62" t="s">
        <v>204</v>
      </c>
      <c r="D31" s="70">
        <v>3</v>
      </c>
      <c r="E31" s="70">
        <v>2</v>
      </c>
      <c r="F31" s="70">
        <v>1</v>
      </c>
      <c r="G31" s="70">
        <v>6</v>
      </c>
      <c r="H31" s="70">
        <v>6</v>
      </c>
      <c r="I31" s="70">
        <v>0</v>
      </c>
      <c r="J31" s="70">
        <v>0</v>
      </c>
    </row>
    <row r="32" spans="1:10" s="65" customFormat="1" ht="12" customHeight="1">
      <c r="A32" s="68" t="s">
        <v>109</v>
      </c>
      <c r="B32" s="69" t="s">
        <v>205</v>
      </c>
      <c r="C32" s="62" t="s">
        <v>206</v>
      </c>
      <c r="D32" s="70">
        <v>3</v>
      </c>
      <c r="E32" s="70">
        <v>3</v>
      </c>
      <c r="F32" s="70">
        <v>2</v>
      </c>
      <c r="G32" s="70">
        <v>13</v>
      </c>
      <c r="H32" s="70">
        <v>13</v>
      </c>
      <c r="I32" s="70">
        <v>3</v>
      </c>
      <c r="J32" s="70">
        <v>0</v>
      </c>
    </row>
    <row r="33" spans="1:10" s="65" customFormat="1" ht="12" customHeight="1">
      <c r="A33" s="68" t="s">
        <v>109</v>
      </c>
      <c r="B33" s="69" t="s">
        <v>135</v>
      </c>
      <c r="C33" s="62" t="s">
        <v>136</v>
      </c>
      <c r="D33" s="70">
        <v>2</v>
      </c>
      <c r="E33" s="70">
        <v>1</v>
      </c>
      <c r="F33" s="70">
        <v>1</v>
      </c>
      <c r="G33" s="70">
        <v>23</v>
      </c>
      <c r="H33" s="70">
        <v>23</v>
      </c>
      <c r="I33" s="70">
        <v>0</v>
      </c>
      <c r="J33" s="70">
        <v>0</v>
      </c>
    </row>
    <row r="34" spans="1:10" s="65" customFormat="1" ht="12" customHeight="1">
      <c r="A34" s="68" t="s">
        <v>109</v>
      </c>
      <c r="B34" s="69" t="s">
        <v>137</v>
      </c>
      <c r="C34" s="62" t="s">
        <v>138</v>
      </c>
      <c r="D34" s="70">
        <v>5</v>
      </c>
      <c r="E34" s="70">
        <v>4</v>
      </c>
      <c r="F34" s="70">
        <v>3</v>
      </c>
      <c r="G34" s="70">
        <v>38</v>
      </c>
      <c r="H34" s="70">
        <v>38</v>
      </c>
      <c r="I34" s="70">
        <v>0</v>
      </c>
      <c r="J34" s="70">
        <v>0</v>
      </c>
    </row>
    <row r="35" spans="1:10" s="65" customFormat="1" ht="12" customHeight="1">
      <c r="A35" s="68" t="s">
        <v>109</v>
      </c>
      <c r="B35" s="69" t="s">
        <v>139</v>
      </c>
      <c r="C35" s="62" t="s">
        <v>140</v>
      </c>
      <c r="D35" s="70">
        <v>7</v>
      </c>
      <c r="E35" s="70">
        <v>4</v>
      </c>
      <c r="F35" s="70">
        <v>3</v>
      </c>
      <c r="G35" s="70">
        <v>41</v>
      </c>
      <c r="H35" s="70">
        <v>41</v>
      </c>
      <c r="I35" s="70">
        <v>0</v>
      </c>
      <c r="J35" s="70">
        <v>0</v>
      </c>
    </row>
    <row r="36" spans="1:10" s="65" customFormat="1" ht="12" customHeight="1">
      <c r="A36" s="68" t="s">
        <v>109</v>
      </c>
      <c r="B36" s="69" t="s">
        <v>141</v>
      </c>
      <c r="C36" s="62" t="s">
        <v>142</v>
      </c>
      <c r="D36" s="70">
        <v>2</v>
      </c>
      <c r="E36" s="70">
        <v>1</v>
      </c>
      <c r="F36" s="70">
        <v>1</v>
      </c>
      <c r="G36" s="70">
        <v>8</v>
      </c>
      <c r="H36" s="70">
        <v>8</v>
      </c>
      <c r="I36" s="70">
        <v>0</v>
      </c>
      <c r="J36" s="70">
        <v>0</v>
      </c>
    </row>
    <row r="37" spans="1:10" s="65" customFormat="1" ht="12" customHeight="1">
      <c r="A37" s="68" t="s">
        <v>109</v>
      </c>
      <c r="B37" s="69" t="s">
        <v>143</v>
      </c>
      <c r="C37" s="62" t="s">
        <v>144</v>
      </c>
      <c r="D37" s="70">
        <v>2</v>
      </c>
      <c r="E37" s="70">
        <v>2</v>
      </c>
      <c r="F37" s="70">
        <v>2</v>
      </c>
      <c r="G37" s="70">
        <v>11</v>
      </c>
      <c r="H37" s="70">
        <v>11</v>
      </c>
      <c r="I37" s="70">
        <v>0</v>
      </c>
      <c r="J37" s="70">
        <v>0</v>
      </c>
    </row>
    <row r="38" spans="1:10" s="65" customFormat="1" ht="12" customHeight="1">
      <c r="A38" s="68" t="s">
        <v>109</v>
      </c>
      <c r="B38" s="69" t="s">
        <v>145</v>
      </c>
      <c r="C38" s="62" t="s">
        <v>146</v>
      </c>
      <c r="D38" s="70">
        <v>1</v>
      </c>
      <c r="E38" s="70">
        <v>1</v>
      </c>
      <c r="F38" s="70">
        <v>0</v>
      </c>
      <c r="G38" s="70">
        <v>2</v>
      </c>
      <c r="H38" s="70">
        <v>2</v>
      </c>
      <c r="I38" s="70">
        <v>0</v>
      </c>
      <c r="J38" s="70">
        <v>0</v>
      </c>
    </row>
    <row r="39" spans="1:10" s="65" customFormat="1" ht="12" customHeight="1">
      <c r="A39" s="68" t="s">
        <v>109</v>
      </c>
      <c r="B39" s="69" t="s">
        <v>147</v>
      </c>
      <c r="C39" s="62" t="s">
        <v>108</v>
      </c>
      <c r="D39" s="70">
        <v>3</v>
      </c>
      <c r="E39" s="70">
        <v>2</v>
      </c>
      <c r="F39" s="70">
        <v>1</v>
      </c>
      <c r="G39" s="70">
        <v>16</v>
      </c>
      <c r="H39" s="70">
        <v>16</v>
      </c>
      <c r="I39" s="70">
        <v>0</v>
      </c>
      <c r="J39" s="70">
        <v>0</v>
      </c>
    </row>
    <row r="40" spans="1:10" s="65" customFormat="1" ht="12" customHeight="1">
      <c r="A40" s="68" t="s">
        <v>109</v>
      </c>
      <c r="B40" s="69" t="s">
        <v>148</v>
      </c>
      <c r="C40" s="62" t="s">
        <v>106</v>
      </c>
      <c r="D40" s="70">
        <v>4</v>
      </c>
      <c r="E40" s="70">
        <v>1</v>
      </c>
      <c r="F40" s="70">
        <v>3</v>
      </c>
      <c r="G40" s="70">
        <v>16</v>
      </c>
      <c r="H40" s="70">
        <v>16</v>
      </c>
      <c r="I40" s="70">
        <v>0</v>
      </c>
      <c r="J40" s="70">
        <v>0</v>
      </c>
    </row>
    <row r="41" spans="1:10" s="65" customFormat="1" ht="12" customHeight="1">
      <c r="A41" s="68" t="s">
        <v>109</v>
      </c>
      <c r="B41" s="69" t="s">
        <v>149</v>
      </c>
      <c r="C41" s="62" t="s">
        <v>150</v>
      </c>
      <c r="D41" s="70">
        <v>9</v>
      </c>
      <c r="E41" s="70">
        <v>4</v>
      </c>
      <c r="F41" s="70">
        <v>6</v>
      </c>
      <c r="G41" s="70">
        <v>26</v>
      </c>
      <c r="H41" s="70">
        <v>26</v>
      </c>
      <c r="I41" s="70">
        <v>0</v>
      </c>
      <c r="J41" s="70">
        <v>0</v>
      </c>
    </row>
    <row r="42" spans="1:10" s="65" customFormat="1" ht="12" customHeight="1">
      <c r="A42" s="68" t="s">
        <v>109</v>
      </c>
      <c r="B42" s="69" t="s">
        <v>193</v>
      </c>
      <c r="C42" s="62" t="s">
        <v>194</v>
      </c>
      <c r="D42" s="70">
        <v>2</v>
      </c>
      <c r="E42" s="70">
        <v>2</v>
      </c>
      <c r="F42" s="70">
        <v>0</v>
      </c>
      <c r="G42" s="70">
        <v>59</v>
      </c>
      <c r="H42" s="70">
        <v>43</v>
      </c>
      <c r="I42" s="70">
        <v>16</v>
      </c>
      <c r="J42" s="70">
        <v>0</v>
      </c>
    </row>
    <row r="43" spans="1:10" s="65" customFormat="1" ht="12" customHeight="1">
      <c r="A43" s="68" t="s">
        <v>109</v>
      </c>
      <c r="B43" s="69" t="s">
        <v>195</v>
      </c>
      <c r="C43" s="62" t="s">
        <v>196</v>
      </c>
      <c r="D43" s="70">
        <v>1</v>
      </c>
      <c r="E43" s="70">
        <v>1</v>
      </c>
      <c r="F43" s="70">
        <v>0</v>
      </c>
      <c r="G43" s="70">
        <v>4</v>
      </c>
      <c r="H43" s="70">
        <v>4</v>
      </c>
      <c r="I43" s="70">
        <v>0</v>
      </c>
      <c r="J43" s="70">
        <v>0</v>
      </c>
    </row>
    <row r="44" spans="1:10" s="65" customFormat="1" ht="12" customHeight="1">
      <c r="A44" s="68" t="s">
        <v>109</v>
      </c>
      <c r="B44" s="69" t="s">
        <v>197</v>
      </c>
      <c r="C44" s="62" t="s">
        <v>198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</row>
    <row r="45" spans="1:10" s="65" customFormat="1" ht="12" customHeight="1">
      <c r="A45" s="68" t="s">
        <v>109</v>
      </c>
      <c r="B45" s="69" t="s">
        <v>191</v>
      </c>
      <c r="C45" s="62" t="s">
        <v>192</v>
      </c>
      <c r="D45" s="70">
        <v>10</v>
      </c>
      <c r="E45" s="70">
        <v>9</v>
      </c>
      <c r="F45" s="70">
        <v>1</v>
      </c>
      <c r="G45" s="70">
        <v>50</v>
      </c>
      <c r="H45" s="70">
        <v>50</v>
      </c>
      <c r="I45" s="70">
        <v>0</v>
      </c>
      <c r="J45" s="70">
        <v>0</v>
      </c>
    </row>
    <row r="46" spans="1:10" s="65" customFormat="1" ht="12" customHeight="1">
      <c r="A46" s="68" t="s">
        <v>109</v>
      </c>
      <c r="B46" s="69" t="s">
        <v>153</v>
      </c>
      <c r="C46" s="62" t="s">
        <v>154</v>
      </c>
      <c r="D46" s="70">
        <v>4</v>
      </c>
      <c r="E46" s="70">
        <v>4</v>
      </c>
      <c r="F46" s="70">
        <v>0</v>
      </c>
      <c r="G46" s="70">
        <v>20</v>
      </c>
      <c r="H46" s="70">
        <v>20</v>
      </c>
      <c r="I46" s="70">
        <v>0</v>
      </c>
      <c r="J46" s="70">
        <v>0</v>
      </c>
    </row>
    <row r="47" spans="1:10" s="65" customFormat="1" ht="12" customHeight="1">
      <c r="A47" s="68" t="s">
        <v>109</v>
      </c>
      <c r="B47" s="69" t="s">
        <v>155</v>
      </c>
      <c r="C47" s="62" t="s">
        <v>156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</row>
    <row r="48" spans="1:10" s="65" customFormat="1" ht="12" customHeight="1">
      <c r="A48" s="68" t="s">
        <v>109</v>
      </c>
      <c r="B48" s="69" t="s">
        <v>157</v>
      </c>
      <c r="C48" s="62" t="s">
        <v>158</v>
      </c>
      <c r="D48" s="70">
        <v>7</v>
      </c>
      <c r="E48" s="70">
        <v>7</v>
      </c>
      <c r="F48" s="70">
        <v>1</v>
      </c>
      <c r="G48" s="70">
        <v>45</v>
      </c>
      <c r="H48" s="70">
        <v>45</v>
      </c>
      <c r="I48" s="70">
        <v>0</v>
      </c>
      <c r="J48" s="70">
        <v>0</v>
      </c>
    </row>
    <row r="49" spans="1:10" s="65" customFormat="1" ht="12" customHeight="1">
      <c r="A49" s="68" t="s">
        <v>109</v>
      </c>
      <c r="B49" s="69" t="s">
        <v>159</v>
      </c>
      <c r="C49" s="62" t="s">
        <v>160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</row>
    <row r="50" spans="1:10" s="65" customFormat="1" ht="12" customHeight="1">
      <c r="A50" s="68" t="s">
        <v>109</v>
      </c>
      <c r="B50" s="69" t="s">
        <v>163</v>
      </c>
      <c r="C50" s="62" t="s">
        <v>164</v>
      </c>
      <c r="D50" s="70">
        <v>5</v>
      </c>
      <c r="E50" s="70">
        <v>5</v>
      </c>
      <c r="F50" s="70">
        <v>3</v>
      </c>
      <c r="G50" s="70">
        <v>36</v>
      </c>
      <c r="H50" s="70">
        <v>36</v>
      </c>
      <c r="I50" s="70">
        <v>0</v>
      </c>
      <c r="J50" s="70">
        <v>0</v>
      </c>
    </row>
    <row r="51" spans="1:10" s="65" customFormat="1" ht="12" customHeight="1">
      <c r="A51" s="68" t="s">
        <v>109</v>
      </c>
      <c r="B51" s="69" t="s">
        <v>171</v>
      </c>
      <c r="C51" s="62" t="s">
        <v>172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</row>
    <row r="52" spans="1:10" s="65" customFormat="1" ht="12" customHeight="1">
      <c r="A52" s="68" t="s">
        <v>109</v>
      </c>
      <c r="B52" s="69" t="s">
        <v>169</v>
      </c>
      <c r="C52" s="62" t="s">
        <v>170</v>
      </c>
      <c r="D52" s="70">
        <v>3</v>
      </c>
      <c r="E52" s="70">
        <v>2</v>
      </c>
      <c r="F52" s="70">
        <v>1</v>
      </c>
      <c r="G52" s="70">
        <v>6</v>
      </c>
      <c r="H52" s="70">
        <v>6</v>
      </c>
      <c r="I52" s="70">
        <v>0</v>
      </c>
      <c r="J52" s="70">
        <v>0</v>
      </c>
    </row>
    <row r="53" spans="1:10" s="65" customFormat="1" ht="12" customHeight="1">
      <c r="A53" s="68" t="s">
        <v>109</v>
      </c>
      <c r="B53" s="69" t="s">
        <v>165</v>
      </c>
      <c r="C53" s="62" t="s">
        <v>166</v>
      </c>
      <c r="D53" s="70">
        <v>2</v>
      </c>
      <c r="E53" s="70">
        <v>2</v>
      </c>
      <c r="F53" s="70">
        <v>0</v>
      </c>
      <c r="G53" s="70">
        <v>11</v>
      </c>
      <c r="H53" s="70">
        <v>11</v>
      </c>
      <c r="I53" s="70">
        <v>0</v>
      </c>
      <c r="J53" s="70">
        <v>0</v>
      </c>
    </row>
    <row r="54" spans="1:10" s="65" customFormat="1" ht="12" customHeight="1">
      <c r="A54" s="68" t="s">
        <v>109</v>
      </c>
      <c r="B54" s="69" t="s">
        <v>167</v>
      </c>
      <c r="C54" s="62" t="s">
        <v>168</v>
      </c>
      <c r="D54" s="70">
        <v>2</v>
      </c>
      <c r="E54" s="70">
        <v>2</v>
      </c>
      <c r="F54" s="70">
        <v>1</v>
      </c>
      <c r="G54" s="70">
        <v>8</v>
      </c>
      <c r="H54" s="70">
        <v>8</v>
      </c>
      <c r="I54" s="70">
        <v>0</v>
      </c>
      <c r="J54" s="70">
        <v>0</v>
      </c>
    </row>
    <row r="55" spans="1:10" s="65" customFormat="1" ht="12" customHeight="1">
      <c r="A55" s="68" t="s">
        <v>109</v>
      </c>
      <c r="B55" s="69" t="s">
        <v>177</v>
      </c>
      <c r="C55" s="62" t="s">
        <v>178</v>
      </c>
      <c r="D55" s="70">
        <v>4</v>
      </c>
      <c r="E55" s="70">
        <v>4</v>
      </c>
      <c r="F55" s="70">
        <v>0</v>
      </c>
      <c r="G55" s="70">
        <v>31</v>
      </c>
      <c r="H55" s="70">
        <v>14</v>
      </c>
      <c r="I55" s="70">
        <v>17</v>
      </c>
      <c r="J55" s="70">
        <v>0</v>
      </c>
    </row>
    <row r="56" spans="1:10" s="65" customFormat="1" ht="12" customHeight="1">
      <c r="A56" s="68" t="s">
        <v>109</v>
      </c>
      <c r="B56" s="69" t="s">
        <v>179</v>
      </c>
      <c r="C56" s="62" t="s">
        <v>180</v>
      </c>
      <c r="D56" s="70">
        <v>10</v>
      </c>
      <c r="E56" s="70">
        <v>10</v>
      </c>
      <c r="F56" s="70">
        <v>0</v>
      </c>
      <c r="G56" s="70">
        <v>58</v>
      </c>
      <c r="H56" s="70">
        <v>48</v>
      </c>
      <c r="I56" s="70">
        <v>0</v>
      </c>
      <c r="J56" s="70">
        <v>10</v>
      </c>
    </row>
    <row r="57" spans="1:10" s="65" customFormat="1" ht="12" customHeight="1">
      <c r="A57" s="68" t="s">
        <v>109</v>
      </c>
      <c r="B57" s="69" t="s">
        <v>217</v>
      </c>
      <c r="C57" s="62" t="s">
        <v>218</v>
      </c>
      <c r="D57" s="70">
        <v>2</v>
      </c>
      <c r="E57" s="70">
        <v>2</v>
      </c>
      <c r="F57" s="70">
        <v>0</v>
      </c>
      <c r="G57" s="70">
        <v>29</v>
      </c>
      <c r="H57" s="70">
        <v>29</v>
      </c>
      <c r="I57" s="70">
        <v>0</v>
      </c>
      <c r="J57" s="70">
        <v>0</v>
      </c>
    </row>
    <row r="58" spans="1:10" s="65" customFormat="1" ht="12" customHeight="1">
      <c r="A58" s="68" t="s">
        <v>109</v>
      </c>
      <c r="B58" s="69" t="s">
        <v>219</v>
      </c>
      <c r="C58" s="62" t="s">
        <v>220</v>
      </c>
      <c r="D58" s="70">
        <v>4</v>
      </c>
      <c r="E58" s="70">
        <v>3</v>
      </c>
      <c r="F58" s="70">
        <v>1</v>
      </c>
      <c r="G58" s="70">
        <v>26</v>
      </c>
      <c r="H58" s="70">
        <v>26</v>
      </c>
      <c r="I58" s="70">
        <v>0</v>
      </c>
      <c r="J58" s="70">
        <v>0</v>
      </c>
    </row>
    <row r="59" spans="1:10" s="65" customFormat="1" ht="12" customHeight="1">
      <c r="A59" s="68" t="s">
        <v>109</v>
      </c>
      <c r="B59" s="69" t="s">
        <v>221</v>
      </c>
      <c r="C59" s="62" t="s">
        <v>222</v>
      </c>
      <c r="D59" s="70">
        <v>3</v>
      </c>
      <c r="E59" s="70">
        <v>3</v>
      </c>
      <c r="F59" s="70">
        <v>0</v>
      </c>
      <c r="G59" s="70">
        <v>40</v>
      </c>
      <c r="H59" s="70">
        <v>40</v>
      </c>
      <c r="I59" s="70">
        <v>0</v>
      </c>
      <c r="J59" s="70">
        <v>0</v>
      </c>
    </row>
    <row r="60" spans="1:10" s="65" customFormat="1" ht="12" customHeight="1">
      <c r="A60" s="68" t="s">
        <v>109</v>
      </c>
      <c r="B60" s="69" t="s">
        <v>223</v>
      </c>
      <c r="C60" s="62" t="s">
        <v>224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</row>
    <row r="61" spans="1:10" s="65" customFormat="1" ht="12" customHeight="1">
      <c r="A61" s="68" t="s">
        <v>109</v>
      </c>
      <c r="B61" s="69" t="s">
        <v>225</v>
      </c>
      <c r="C61" s="62" t="s">
        <v>226</v>
      </c>
      <c r="D61" s="70">
        <v>4</v>
      </c>
      <c r="E61" s="70">
        <v>4</v>
      </c>
      <c r="F61" s="70">
        <v>0</v>
      </c>
      <c r="G61" s="70">
        <v>38</v>
      </c>
      <c r="H61" s="70">
        <v>38</v>
      </c>
      <c r="I61" s="70">
        <v>0</v>
      </c>
      <c r="J61" s="70">
        <v>0</v>
      </c>
    </row>
    <row r="62" spans="1:10" s="65" customFormat="1" ht="12" customHeight="1">
      <c r="A62" s="68" t="s">
        <v>109</v>
      </c>
      <c r="B62" s="69" t="s">
        <v>227</v>
      </c>
      <c r="C62" s="62" t="s">
        <v>228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</row>
    <row r="63" spans="1:10" s="65" customFormat="1" ht="12" customHeight="1">
      <c r="A63" s="68" t="s">
        <v>109</v>
      </c>
      <c r="B63" s="69" t="s">
        <v>229</v>
      </c>
      <c r="C63" s="62" t="s">
        <v>230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</row>
    <row r="64" spans="1:10" s="65" customFormat="1" ht="12" customHeight="1">
      <c r="A64" s="68" t="s">
        <v>109</v>
      </c>
      <c r="B64" s="69" t="s">
        <v>231</v>
      </c>
      <c r="C64" s="62" t="s">
        <v>232</v>
      </c>
      <c r="D64" s="70">
        <v>1</v>
      </c>
      <c r="E64" s="70">
        <v>1</v>
      </c>
      <c r="F64" s="70">
        <v>0</v>
      </c>
      <c r="G64" s="70">
        <v>9</v>
      </c>
      <c r="H64" s="70">
        <v>9</v>
      </c>
      <c r="I64" s="70">
        <v>0</v>
      </c>
      <c r="J64" s="70">
        <v>0</v>
      </c>
    </row>
    <row r="65" spans="1:10" s="65" customFormat="1" ht="12" customHeight="1">
      <c r="A65" s="68" t="s">
        <v>109</v>
      </c>
      <c r="B65" s="69" t="s">
        <v>185</v>
      </c>
      <c r="C65" s="62" t="s">
        <v>186</v>
      </c>
      <c r="D65" s="70">
        <v>3</v>
      </c>
      <c r="E65" s="70">
        <v>2</v>
      </c>
      <c r="F65" s="70">
        <v>1</v>
      </c>
      <c r="G65" s="70">
        <v>20</v>
      </c>
      <c r="H65" s="70">
        <v>20</v>
      </c>
      <c r="I65" s="70">
        <v>0</v>
      </c>
      <c r="J65" s="70">
        <v>0</v>
      </c>
    </row>
    <row r="66" spans="1:10" s="65" customFormat="1" ht="12" customHeight="1">
      <c r="A66" s="68" t="s">
        <v>109</v>
      </c>
      <c r="B66" s="69" t="s">
        <v>249</v>
      </c>
      <c r="C66" s="62" t="s">
        <v>250</v>
      </c>
      <c r="D66" s="70">
        <v>2</v>
      </c>
      <c r="E66" s="70">
        <v>0</v>
      </c>
      <c r="F66" s="70">
        <v>2</v>
      </c>
      <c r="G66" s="70">
        <v>4</v>
      </c>
      <c r="H66" s="70">
        <v>2</v>
      </c>
      <c r="I66" s="70">
        <v>1</v>
      </c>
      <c r="J66" s="70">
        <v>1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2015-02-17T03:12:32Z</dcterms:modified>
  <cp:category/>
  <cp:version/>
  <cp:contentType/>
  <cp:contentStatus/>
</cp:coreProperties>
</file>