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'ごみ処理概要'!$A$7:$AE$13</definedName>
    <definedName name="_xlnm.Print_Area" localSheetId="23">'ごみ処理量内訳'!$A$7:$BI$13</definedName>
    <definedName name="_xlnm.Print_Area" localSheetId="9">'ごみ搬入量内訳(セメント)'!$A$7:$AH$13</definedName>
    <definedName name="_xlnm.Print_Area" localSheetId="11">'ごみ搬入量内訳(その他)'!$A$7:$AH$13</definedName>
    <definedName name="_xlnm.Print_Area" localSheetId="7">'ごみ搬入量内訳(メタン化)'!$A$7:$AH$13</definedName>
    <definedName name="_xlnm.Print_Area" localSheetId="13">'ごみ搬入量内訳(海洋投入)'!$A$7:$AH$13</definedName>
    <definedName name="_xlnm.Print_Area" localSheetId="10">'ごみ搬入量内訳(資源化等)'!$A$7:$AH$13</definedName>
    <definedName name="_xlnm.Print_Area" localSheetId="6">'ごみ搬入量内訳(飼料化)'!$A$7:$AH$13</definedName>
    <definedName name="_xlnm.Print_Area" localSheetId="3">'ごみ搬入量内訳(焼却)'!$A$7:$AH$13</definedName>
    <definedName name="_xlnm.Print_Area" localSheetId="4">'ごみ搬入量内訳(粗大)'!$A$7:$AH$13</definedName>
    <definedName name="_xlnm.Print_Area" localSheetId="1">'ごみ搬入量内訳(総括)'!$A$7:$AH$13</definedName>
    <definedName name="_xlnm.Print_Area" localSheetId="5">'ごみ搬入量内訳(堆肥化)'!$A$7:$AH$13</definedName>
    <definedName name="_xlnm.Print_Area" localSheetId="2">'ごみ搬入量内訳(直接資源化)'!$A$7:$AH$13</definedName>
    <definedName name="_xlnm.Print_Area" localSheetId="12">'ごみ搬入量内訳(直接埋立)'!$A$7:$AH$13</definedName>
    <definedName name="_xlnm.Print_Area" localSheetId="8">'ごみ搬入量内訳(燃料化)'!$A$7:$AH$13</definedName>
    <definedName name="_xlnm.Print_Area" localSheetId="21">'施設資源化量内訳(セメント)'!$A$7:$AF$13</definedName>
    <definedName name="_xlnm.Print_Area" localSheetId="19">'施設資源化量内訳(メタン化)'!$A$7:$AF$13</definedName>
    <definedName name="_xlnm.Print_Area" localSheetId="22">'施設資源化量内訳(資源化等)'!$A$7:$AF$13</definedName>
    <definedName name="_xlnm.Print_Area" localSheetId="18">'施設資源化量内訳(飼料化)'!$A$7:$AF$13</definedName>
    <definedName name="_xlnm.Print_Area" localSheetId="15">'施設資源化量内訳(焼却)'!$A$7:$AF$13</definedName>
    <definedName name="_xlnm.Print_Area" localSheetId="16">'施設資源化量内訳(粗大)'!$A$7:$AF$13</definedName>
    <definedName name="_xlnm.Print_Area" localSheetId="17">'施設資源化量内訳(堆肥化)'!$A$7:$AF$13</definedName>
    <definedName name="_xlnm.Print_Area" localSheetId="20">'施設資源化量内訳(燃料化)'!$A$7:$AF$13</definedName>
    <definedName name="_xlnm.Print_Area" localSheetId="14">'資源化量内訳'!$A$7:$CL$13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<sst xmlns="http://schemas.openxmlformats.org/spreadsheetml/2006/main" count="2268" uniqueCount="134">
  <si>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</si>
  <si>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</si>
  <si>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</si>
  <si>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</si>
  <si>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</si>
  <si>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</si>
  <si>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</si>
  <si>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</si>
  <si>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</si>
  <si>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</si>
  <si>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</si>
  <si>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</si>
  <si>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</si>
  <si>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</si>
  <si>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</si>
  <si>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</si>
  <si>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</si>
  <si>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</si>
  <si>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</si>
  <si>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</si>
  <si>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</si>
  <si>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</si>
  <si>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</si>
  <si>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</si>
  <si>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</si>
  <si>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</si>
  <si>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</si>
  <si>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</si>
  <si>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</si>
  <si>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</si>
  <si>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</si>
  <si>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</si>
  <si>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</si>
  <si>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</si>
  <si>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</si>
  <si>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</si>
  <si>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</si>
  <si>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</si>
  <si>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</si>
  <si>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</si>
  <si>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</si>
  <si>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</si>
  <si>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</si>
  <si>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</si>
  <si>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</si>
  <si>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</si>
  <si>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</si>
  <si>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</si>
  <si>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</si>
  <si>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</si>
  <si>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</si>
  <si>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</si>
  <si>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</si>
  <si>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</si>
  <si>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</si>
  <si>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</si>
  <si>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</si>
  <si>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</si>
  <si>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</si>
  <si>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</si>
  <si>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</si>
  <si>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</si>
  <si>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</si>
  <si>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</si>
  <si>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</si>
  <si>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</si>
  <si>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</si>
  <si>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</si>
  <si>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</si>
  <si>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</si>
  <si>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</si>
  <si>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</si>
  <si>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</si>
  <si>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</si>
  <si>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</si>
  <si>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</si>
  <si>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</si>
  <si>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</si>
  <si>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</si>
  <si>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</si>
  <si>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</si>
  <si>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</si>
  <si>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</si>
  <si>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</si>
  <si>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</si>
  <si>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</si>
  <si>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</si>
  <si>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</si>
  <si>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</si>
  <si>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</si>
  <si>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</si>
  <si>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</si>
  <si>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</si>
  <si>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</si>
  <si>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</si>
  <si>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</si>
  <si>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</si>
  <si>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</si>
  <si>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</si>
  <si>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</si>
  <si>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</si>
  <si>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</si>
  <si>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</si>
  <si>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</si>
  <si>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</si>
  <si>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</si>
  <si>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</si>
  <si>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</si>
  <si>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</si>
  <si>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</si>
  <si>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</si>
  <si>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</si>
  <si>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</si>
  <si>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</si>
  <si>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</si>
  <si>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</si>
  <si>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</si>
  <si>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</si>
  <si>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</si>
  <si>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</si>
  <si>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福井県</t>
  </si>
  <si>
    <t>18000</t>
  </si>
  <si>
    <t>18201</t>
  </si>
  <si>
    <t>福井市</t>
  </si>
  <si>
    <t>18204</t>
  </si>
  <si>
    <t>小浜市</t>
  </si>
  <si>
    <t>18205</t>
  </si>
  <si>
    <t>大野市</t>
  </si>
  <si>
    <t>18209</t>
  </si>
  <si>
    <t>越前市</t>
  </si>
  <si>
    <t>18210</t>
  </si>
  <si>
    <t>坂井市</t>
  </si>
  <si>
    <t>18322</t>
  </si>
  <si>
    <t>永平寺町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</si>
</sst>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6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SUM(D8:D13)</f>
        <v>189</v>
      </c>
      <c r="E7" s="54">
        <f t="shared" si="0"/>
        <v>79</v>
      </c>
      <c r="F7" s="54">
        <f t="shared" si="0"/>
        <v>21</v>
      </c>
      <c r="G7" s="54">
        <f t="shared" si="0"/>
        <v>86</v>
      </c>
      <c r="H7" s="54">
        <f t="shared" si="0"/>
        <v>86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3</v>
      </c>
      <c r="P7" s="54">
        <f t="shared" si="0"/>
        <v>189</v>
      </c>
      <c r="Q7" s="55">
        <f>IF(P7&lt;&gt;0,(O7+E7+G7)/P7*100,"-")</f>
        <v>88.88888888888889</v>
      </c>
      <c r="R7" s="54">
        <f aca="true" t="shared" si="1" ref="R7:Y7">SUM(R8:R13)</f>
        <v>0</v>
      </c>
      <c r="S7" s="54">
        <f t="shared" si="1"/>
        <v>15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15</v>
      </c>
      <c r="Z7" s="58" t="s">
        <v>119</v>
      </c>
      <c r="AA7" s="58" t="s">
        <v>119</v>
      </c>
      <c r="AB7" s="54">
        <f>SUM(AB8:AB13)</f>
        <v>21</v>
      </c>
      <c r="AC7" s="54">
        <f>SUM(AC8:AC13)</f>
        <v>0</v>
      </c>
      <c r="AD7" s="54">
        <f>SUM(AD8:AD13)</f>
        <v>8</v>
      </c>
      <c r="AE7" s="54">
        <f>SUM(AE8:AE13)</f>
        <v>29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0</v>
      </c>
      <c r="F8" s="53">
        <f>'ごみ処理量内訳'!O8</f>
        <v>0</v>
      </c>
      <c r="G8" s="53">
        <f aca="true" t="shared" si="2" ref="G8:G13"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 aca="true" t="shared" si="3" ref="P8:P13">SUM(E8,F8,G8,O8)</f>
        <v>0</v>
      </c>
      <c r="Q8" s="55" t="str">
        <f aca="true" t="shared" si="4" ref="Q8:Q13">IF(P8&lt;&gt;0,(O8+E8+G8)/P8*100,"-")</f>
        <v>-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 aca="true" t="shared" si="5" ref="Y8:Y13"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 aca="true" t="shared" si="6" ref="AE8:AE13"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0</v>
      </c>
      <c r="E9" s="53">
        <f>'ごみ処理量内訳'!E9</f>
        <v>0</v>
      </c>
      <c r="F9" s="53">
        <f>'ごみ処理量内訳'!O9</f>
        <v>0</v>
      </c>
      <c r="G9" s="53">
        <f t="shared" si="2"/>
        <v>0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 t="shared" si="3"/>
        <v>0</v>
      </c>
      <c r="Q9" s="55" t="str">
        <f t="shared" si="4"/>
        <v>-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0</v>
      </c>
      <c r="Y9" s="54">
        <f t="shared" si="5"/>
        <v>0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 t="shared" si="6"/>
        <v>0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0</v>
      </c>
      <c r="E10" s="53">
        <f>'ごみ処理量内訳'!E10</f>
        <v>0</v>
      </c>
      <c r="F10" s="53">
        <f>'ごみ処理量内訳'!O10</f>
        <v>0</v>
      </c>
      <c r="G10" s="53">
        <f t="shared" si="2"/>
        <v>0</v>
      </c>
      <c r="H10" s="53">
        <f>'ごみ処理量内訳'!G10</f>
        <v>0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 t="shared" si="3"/>
        <v>0</v>
      </c>
      <c r="Q10" s="55" t="str">
        <f t="shared" si="4"/>
        <v>-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 t="shared" si="5"/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 t="shared" si="6"/>
        <v>0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189</v>
      </c>
      <c r="E11" s="53">
        <f>'ごみ処理量内訳'!E11</f>
        <v>79</v>
      </c>
      <c r="F11" s="53">
        <f>'ごみ処理量内訳'!O11</f>
        <v>21</v>
      </c>
      <c r="G11" s="53">
        <f t="shared" si="2"/>
        <v>86</v>
      </c>
      <c r="H11" s="53">
        <f>'ごみ処理量内訳'!G11</f>
        <v>86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3</v>
      </c>
      <c r="P11" s="54">
        <f t="shared" si="3"/>
        <v>189</v>
      </c>
      <c r="Q11" s="55">
        <f t="shared" si="4"/>
        <v>88.88888888888889</v>
      </c>
      <c r="R11" s="53">
        <f>'施設資源化量内訳(焼却)'!D11</f>
        <v>0</v>
      </c>
      <c r="S11" s="53">
        <f>'施設資源化量内訳(粗大)'!D11</f>
        <v>15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0</v>
      </c>
      <c r="Y11" s="54">
        <f t="shared" si="5"/>
        <v>15</v>
      </c>
      <c r="Z11" s="55"/>
      <c r="AA11" s="55"/>
      <c r="AB11" s="54">
        <f>'ごみ処理量内訳'!O11</f>
        <v>21</v>
      </c>
      <c r="AC11" s="54">
        <f>'ごみ処理量内訳'!AO11</f>
        <v>0</v>
      </c>
      <c r="AD11" s="54">
        <f>'ごみ処理量内訳'!AP11</f>
        <v>8</v>
      </c>
      <c r="AE11" s="54">
        <f t="shared" si="6"/>
        <v>29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0</v>
      </c>
      <c r="E12" s="53">
        <f>'ごみ処理量内訳'!E12</f>
        <v>0</v>
      </c>
      <c r="F12" s="53">
        <f>'ごみ処理量内訳'!O12</f>
        <v>0</v>
      </c>
      <c r="G12" s="53">
        <f t="shared" si="2"/>
        <v>0</v>
      </c>
      <c r="H12" s="53">
        <f>'ごみ処理量内訳'!G12</f>
        <v>0</v>
      </c>
      <c r="I12" s="53">
        <f>'ごみ処理量内訳'!L12+'ごみ処理量内訳'!M12</f>
        <v>0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0</v>
      </c>
      <c r="P12" s="54">
        <f t="shared" si="3"/>
        <v>0</v>
      </c>
      <c r="Q12" s="55" t="str">
        <f t="shared" si="4"/>
        <v>-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0</v>
      </c>
      <c r="Y12" s="54">
        <f t="shared" si="5"/>
        <v>0</v>
      </c>
      <c r="Z12" s="55"/>
      <c r="AA12" s="55"/>
      <c r="AB12" s="54">
        <f>'ごみ処理量内訳'!O12</f>
        <v>0</v>
      </c>
      <c r="AC12" s="54">
        <f>'ごみ処理量内訳'!AO12</f>
        <v>0</v>
      </c>
      <c r="AD12" s="54">
        <f>'ごみ処理量内訳'!AP12</f>
        <v>0</v>
      </c>
      <c r="AE12" s="54">
        <f t="shared" si="6"/>
        <v>0</v>
      </c>
    </row>
    <row r="13" spans="1:31" s="8" customFormat="1" ht="12" customHeight="1">
      <c r="A13" s="50" t="s">
        <v>120</v>
      </c>
      <c r="B13" s="51" t="s">
        <v>132</v>
      </c>
      <c r="C13" s="50" t="s">
        <v>133</v>
      </c>
      <c r="D13" s="52">
        <f>'ごみ搬入量内訳(総括)'!D13</f>
        <v>0</v>
      </c>
      <c r="E13" s="53">
        <f>'ごみ処理量内訳'!E13</f>
        <v>0</v>
      </c>
      <c r="F13" s="53">
        <f>'ごみ処理量内訳'!O13</f>
        <v>0</v>
      </c>
      <c r="G13" s="53">
        <f t="shared" si="2"/>
        <v>0</v>
      </c>
      <c r="H13" s="53">
        <f>'ごみ処理量内訳'!G13</f>
        <v>0</v>
      </c>
      <c r="I13" s="53">
        <f>'ごみ処理量内訳'!L13+'ごみ処理量内訳'!M13</f>
        <v>0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0</v>
      </c>
      <c r="P13" s="54">
        <f t="shared" si="3"/>
        <v>0</v>
      </c>
      <c r="Q13" s="55" t="str">
        <f t="shared" si="4"/>
        <v>-</v>
      </c>
      <c r="R13" s="53">
        <f>'施設資源化量内訳(焼却)'!D13</f>
        <v>0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0</v>
      </c>
      <c r="Y13" s="54">
        <f t="shared" si="5"/>
        <v>0</v>
      </c>
      <c r="Z13" s="55"/>
      <c r="AA13" s="55"/>
      <c r="AB13" s="54">
        <f>'ごみ処理量内訳'!O13</f>
        <v>0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3">
    <cfRule type="expression" priority="320" dxfId="64" stopIfTrue="1">
      <formula>$A7&lt;&gt;""</formula>
    </cfRule>
  </conditionalFormatting>
  <conditionalFormatting sqref="D8">
    <cfRule type="expression" priority="319" dxfId="64" stopIfTrue="1">
      <formula>$A8&lt;&gt;""</formula>
    </cfRule>
  </conditionalFormatting>
  <conditionalFormatting sqref="D9">
    <cfRule type="expression" priority="318" dxfId="64" stopIfTrue="1">
      <formula>$A9&lt;&gt;""</formula>
    </cfRule>
  </conditionalFormatting>
  <conditionalFormatting sqref="D10">
    <cfRule type="expression" priority="317" dxfId="64" stopIfTrue="1">
      <formula>$A10&lt;&gt;""</formula>
    </cfRule>
  </conditionalFormatting>
  <conditionalFormatting sqref="D11">
    <cfRule type="expression" priority="316" dxfId="64" stopIfTrue="1">
      <formula>$A11&lt;&gt;""</formula>
    </cfRule>
  </conditionalFormatting>
  <conditionalFormatting sqref="D12">
    <cfRule type="expression" priority="315" dxfId="64" stopIfTrue="1">
      <formula>$A12&lt;&gt;""</formula>
    </cfRule>
  </conditionalFormatting>
  <conditionalFormatting sqref="D13">
    <cfRule type="expression" priority="314" dxfId="64" stopIfTrue="1">
      <formula>$A13&lt;&gt;""</formula>
    </cfRule>
  </conditionalFormatting>
  <conditionalFormatting sqref="D7">
    <cfRule type="expression" priority="313" dxfId="64" stopIfTrue="1">
      <formula>$A7&lt;&gt;""</formula>
    </cfRule>
  </conditionalFormatting>
  <conditionalFormatting sqref="A7:AE13">
    <cfRule type="expression" priority="8" dxfId="64" stopIfTrue="1">
      <formula>$A7&lt;&gt;""</formula>
    </cfRule>
  </conditionalFormatting>
  <conditionalFormatting sqref="D8">
    <cfRule type="expression" priority="7" dxfId="64" stopIfTrue="1">
      <formula>$A8&lt;&gt;""</formula>
    </cfRule>
  </conditionalFormatting>
  <conditionalFormatting sqref="D9">
    <cfRule type="expression" priority="6" dxfId="64" stopIfTrue="1">
      <formula>$A9&lt;&gt;""</formula>
    </cfRule>
  </conditionalFormatting>
  <conditionalFormatting sqref="D10">
    <cfRule type="expression" priority="5" dxfId="64" stopIfTrue="1">
      <formula>$A10&lt;&gt;""</formula>
    </cfRule>
  </conditionalFormatting>
  <conditionalFormatting sqref="D11">
    <cfRule type="expression" priority="4" dxfId="64" stopIfTrue="1">
      <formula>$A11&lt;&gt;""</formula>
    </cfRule>
  </conditionalFormatting>
  <conditionalFormatting sqref="D12">
    <cfRule type="expression" priority="3" dxfId="64" stopIfTrue="1">
      <formula>$A12&lt;&gt;""</formula>
    </cfRule>
  </conditionalFormatting>
  <conditionalFormatting sqref="D13">
    <cfRule type="expression" priority="2" dxfId="64" stopIfTrue="1">
      <formula>$A13&lt;&gt;""</formula>
    </cfRule>
  </conditionalFormatting>
  <conditionalFormatting sqref="D7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21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21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21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21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SUM(D8:D13)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SUM(AF8:AF13)</f>
        <v>0</v>
      </c>
      <c r="AG7" s="62">
        <v>0</v>
      </c>
      <c r="AH7" s="61">
        <f>SUM(AH8:AH13)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0" ref="D8:D13">SUM(E8:AH8)</f>
        <v>0</v>
      </c>
      <c r="E8" s="62">
        <f aca="true" t="shared" si="1" ref="E8:AE8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13"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0"/>
        <v>0</v>
      </c>
      <c r="E9" s="62">
        <f>E8</f>
        <v>0</v>
      </c>
      <c r="F9" s="62">
        <f aca="true" t="shared" si="3" ref="F9:AE9">F8</f>
        <v>0</v>
      </c>
      <c r="G9" s="62">
        <f t="shared" si="3"/>
        <v>0</v>
      </c>
      <c r="H9" s="62">
        <f t="shared" si="3"/>
        <v>0</v>
      </c>
      <c r="I9" s="62">
        <f t="shared" si="3"/>
        <v>0</v>
      </c>
      <c r="J9" s="62">
        <f t="shared" si="3"/>
        <v>0</v>
      </c>
      <c r="K9" s="62">
        <f t="shared" si="3"/>
        <v>0</v>
      </c>
      <c r="L9" s="62">
        <f t="shared" si="3"/>
        <v>0</v>
      </c>
      <c r="M9" s="62">
        <f t="shared" si="3"/>
        <v>0</v>
      </c>
      <c r="N9" s="62">
        <f t="shared" si="3"/>
        <v>0</v>
      </c>
      <c r="O9" s="62">
        <f t="shared" si="3"/>
        <v>0</v>
      </c>
      <c r="P9" s="62">
        <f t="shared" si="3"/>
        <v>0</v>
      </c>
      <c r="Q9" s="62">
        <f t="shared" si="3"/>
        <v>0</v>
      </c>
      <c r="R9" s="62">
        <f t="shared" si="3"/>
        <v>0</v>
      </c>
      <c r="S9" s="62">
        <f t="shared" si="3"/>
        <v>0</v>
      </c>
      <c r="T9" s="62">
        <f t="shared" si="3"/>
        <v>0</v>
      </c>
      <c r="U9" s="62">
        <f t="shared" si="3"/>
        <v>0</v>
      </c>
      <c r="V9" s="62">
        <f t="shared" si="3"/>
        <v>0</v>
      </c>
      <c r="W9" s="62">
        <f t="shared" si="3"/>
        <v>0</v>
      </c>
      <c r="X9" s="62">
        <f t="shared" si="3"/>
        <v>0</v>
      </c>
      <c r="Y9" s="62">
        <f t="shared" si="3"/>
        <v>0</v>
      </c>
      <c r="Z9" s="62">
        <f t="shared" si="3"/>
        <v>0</v>
      </c>
      <c r="AA9" s="62">
        <f t="shared" si="3"/>
        <v>0</v>
      </c>
      <c r="AB9" s="62">
        <f t="shared" si="3"/>
        <v>0</v>
      </c>
      <c r="AC9" s="62">
        <f t="shared" si="3"/>
        <v>0</v>
      </c>
      <c r="AD9" s="62">
        <f t="shared" si="3"/>
        <v>0</v>
      </c>
      <c r="AE9" s="62">
        <f t="shared" si="3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0"/>
        <v>0</v>
      </c>
      <c r="E10" s="62">
        <f>E9</f>
        <v>0</v>
      </c>
      <c r="F10" s="62">
        <f aca="true" t="shared" si="4" ref="F10:AE10">F9</f>
        <v>0</v>
      </c>
      <c r="G10" s="62">
        <f t="shared" si="4"/>
        <v>0</v>
      </c>
      <c r="H10" s="62">
        <f t="shared" si="4"/>
        <v>0</v>
      </c>
      <c r="I10" s="62">
        <f t="shared" si="4"/>
        <v>0</v>
      </c>
      <c r="J10" s="62">
        <f t="shared" si="4"/>
        <v>0</v>
      </c>
      <c r="K10" s="62">
        <f t="shared" si="4"/>
        <v>0</v>
      </c>
      <c r="L10" s="62">
        <f t="shared" si="4"/>
        <v>0</v>
      </c>
      <c r="M10" s="62">
        <f t="shared" si="4"/>
        <v>0</v>
      </c>
      <c r="N10" s="62">
        <f t="shared" si="4"/>
        <v>0</v>
      </c>
      <c r="O10" s="62">
        <f t="shared" si="4"/>
        <v>0</v>
      </c>
      <c r="P10" s="62">
        <f t="shared" si="4"/>
        <v>0</v>
      </c>
      <c r="Q10" s="62">
        <f t="shared" si="4"/>
        <v>0</v>
      </c>
      <c r="R10" s="62">
        <f t="shared" si="4"/>
        <v>0</v>
      </c>
      <c r="S10" s="62">
        <f t="shared" si="4"/>
        <v>0</v>
      </c>
      <c r="T10" s="62">
        <f t="shared" si="4"/>
        <v>0</v>
      </c>
      <c r="U10" s="62">
        <f t="shared" si="4"/>
        <v>0</v>
      </c>
      <c r="V10" s="62">
        <f t="shared" si="4"/>
        <v>0</v>
      </c>
      <c r="W10" s="62">
        <f t="shared" si="4"/>
        <v>0</v>
      </c>
      <c r="X10" s="62">
        <f t="shared" si="4"/>
        <v>0</v>
      </c>
      <c r="Y10" s="62">
        <f t="shared" si="4"/>
        <v>0</v>
      </c>
      <c r="Z10" s="62">
        <f t="shared" si="4"/>
        <v>0</v>
      </c>
      <c r="AA10" s="62">
        <f t="shared" si="4"/>
        <v>0</v>
      </c>
      <c r="AB10" s="62">
        <f t="shared" si="4"/>
        <v>0</v>
      </c>
      <c r="AC10" s="62">
        <f t="shared" si="4"/>
        <v>0</v>
      </c>
      <c r="AD10" s="62">
        <f t="shared" si="4"/>
        <v>0</v>
      </c>
      <c r="AE10" s="62">
        <f t="shared" si="4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0"/>
        <v>0</v>
      </c>
      <c r="E11" s="62">
        <f>E10</f>
        <v>0</v>
      </c>
      <c r="F11" s="62">
        <f aca="true" t="shared" si="5" ref="F11:AE11">F10</f>
        <v>0</v>
      </c>
      <c r="G11" s="62">
        <f t="shared" si="5"/>
        <v>0</v>
      </c>
      <c r="H11" s="62">
        <f t="shared" si="5"/>
        <v>0</v>
      </c>
      <c r="I11" s="62">
        <f t="shared" si="5"/>
        <v>0</v>
      </c>
      <c r="J11" s="62">
        <f t="shared" si="5"/>
        <v>0</v>
      </c>
      <c r="K11" s="62">
        <f t="shared" si="5"/>
        <v>0</v>
      </c>
      <c r="L11" s="62">
        <f t="shared" si="5"/>
        <v>0</v>
      </c>
      <c r="M11" s="62">
        <f t="shared" si="5"/>
        <v>0</v>
      </c>
      <c r="N11" s="62">
        <f t="shared" si="5"/>
        <v>0</v>
      </c>
      <c r="O11" s="62">
        <f t="shared" si="5"/>
        <v>0</v>
      </c>
      <c r="P11" s="62">
        <f t="shared" si="5"/>
        <v>0</v>
      </c>
      <c r="Q11" s="62">
        <f t="shared" si="5"/>
        <v>0</v>
      </c>
      <c r="R11" s="62">
        <f t="shared" si="5"/>
        <v>0</v>
      </c>
      <c r="S11" s="62">
        <f t="shared" si="5"/>
        <v>0</v>
      </c>
      <c r="T11" s="62">
        <f t="shared" si="5"/>
        <v>0</v>
      </c>
      <c r="U11" s="62">
        <f t="shared" si="5"/>
        <v>0</v>
      </c>
      <c r="V11" s="62">
        <f t="shared" si="5"/>
        <v>0</v>
      </c>
      <c r="W11" s="62">
        <f t="shared" si="5"/>
        <v>0</v>
      </c>
      <c r="X11" s="62">
        <f t="shared" si="5"/>
        <v>0</v>
      </c>
      <c r="Y11" s="62">
        <f t="shared" si="5"/>
        <v>0</v>
      </c>
      <c r="Z11" s="62">
        <f t="shared" si="5"/>
        <v>0</v>
      </c>
      <c r="AA11" s="62">
        <f t="shared" si="5"/>
        <v>0</v>
      </c>
      <c r="AB11" s="62">
        <f t="shared" si="5"/>
        <v>0</v>
      </c>
      <c r="AC11" s="62">
        <f t="shared" si="5"/>
        <v>0</v>
      </c>
      <c r="AD11" s="62">
        <f t="shared" si="5"/>
        <v>0</v>
      </c>
      <c r="AE11" s="62">
        <f t="shared" si="5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0"/>
        <v>0</v>
      </c>
      <c r="E12" s="62">
        <f>E11</f>
        <v>0</v>
      </c>
      <c r="F12" s="62">
        <f aca="true" t="shared" si="6" ref="F12:AE12">F11</f>
        <v>0</v>
      </c>
      <c r="G12" s="62">
        <f t="shared" si="6"/>
        <v>0</v>
      </c>
      <c r="H12" s="62">
        <f t="shared" si="6"/>
        <v>0</v>
      </c>
      <c r="I12" s="62">
        <f t="shared" si="6"/>
        <v>0</v>
      </c>
      <c r="J12" s="62">
        <f t="shared" si="6"/>
        <v>0</v>
      </c>
      <c r="K12" s="62">
        <f t="shared" si="6"/>
        <v>0</v>
      </c>
      <c r="L12" s="62">
        <f t="shared" si="6"/>
        <v>0</v>
      </c>
      <c r="M12" s="62">
        <f t="shared" si="6"/>
        <v>0</v>
      </c>
      <c r="N12" s="62">
        <f t="shared" si="6"/>
        <v>0</v>
      </c>
      <c r="O12" s="62">
        <f t="shared" si="6"/>
        <v>0</v>
      </c>
      <c r="P12" s="62">
        <f t="shared" si="6"/>
        <v>0</v>
      </c>
      <c r="Q12" s="62">
        <f t="shared" si="6"/>
        <v>0</v>
      </c>
      <c r="R12" s="62">
        <f t="shared" si="6"/>
        <v>0</v>
      </c>
      <c r="S12" s="62">
        <f t="shared" si="6"/>
        <v>0</v>
      </c>
      <c r="T12" s="62">
        <f t="shared" si="6"/>
        <v>0</v>
      </c>
      <c r="U12" s="62">
        <f t="shared" si="6"/>
        <v>0</v>
      </c>
      <c r="V12" s="62">
        <f t="shared" si="6"/>
        <v>0</v>
      </c>
      <c r="W12" s="62">
        <f t="shared" si="6"/>
        <v>0</v>
      </c>
      <c r="X12" s="62">
        <f t="shared" si="6"/>
        <v>0</v>
      </c>
      <c r="Y12" s="62">
        <f t="shared" si="6"/>
        <v>0</v>
      </c>
      <c r="Z12" s="62">
        <f t="shared" si="6"/>
        <v>0</v>
      </c>
      <c r="AA12" s="62">
        <f t="shared" si="6"/>
        <v>0</v>
      </c>
      <c r="AB12" s="62">
        <f t="shared" si="6"/>
        <v>0</v>
      </c>
      <c r="AC12" s="62">
        <f t="shared" si="6"/>
        <v>0</v>
      </c>
      <c r="AD12" s="62">
        <f t="shared" si="6"/>
        <v>0</v>
      </c>
      <c r="AE12" s="62">
        <f t="shared" si="6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0"/>
        <v>0</v>
      </c>
      <c r="E13" s="62">
        <f>E12</f>
        <v>0</v>
      </c>
      <c r="F13" s="62">
        <f aca="true" t="shared" si="7" ref="F13:AE13">F12</f>
        <v>0</v>
      </c>
      <c r="G13" s="62">
        <f t="shared" si="7"/>
        <v>0</v>
      </c>
      <c r="H13" s="62">
        <f t="shared" si="7"/>
        <v>0</v>
      </c>
      <c r="I13" s="62">
        <f t="shared" si="7"/>
        <v>0</v>
      </c>
      <c r="J13" s="62">
        <f t="shared" si="7"/>
        <v>0</v>
      </c>
      <c r="K13" s="62">
        <f t="shared" si="7"/>
        <v>0</v>
      </c>
      <c r="L13" s="62">
        <f t="shared" si="7"/>
        <v>0</v>
      </c>
      <c r="M13" s="62">
        <f t="shared" si="7"/>
        <v>0</v>
      </c>
      <c r="N13" s="62">
        <f t="shared" si="7"/>
        <v>0</v>
      </c>
      <c r="O13" s="62">
        <f t="shared" si="7"/>
        <v>0</v>
      </c>
      <c r="P13" s="62">
        <f t="shared" si="7"/>
        <v>0</v>
      </c>
      <c r="Q13" s="62">
        <f t="shared" si="7"/>
        <v>0</v>
      </c>
      <c r="R13" s="62">
        <f t="shared" si="7"/>
        <v>0</v>
      </c>
      <c r="S13" s="62">
        <f t="shared" si="7"/>
        <v>0</v>
      </c>
      <c r="T13" s="62">
        <f t="shared" si="7"/>
        <v>0</v>
      </c>
      <c r="U13" s="62">
        <f t="shared" si="7"/>
        <v>0</v>
      </c>
      <c r="V13" s="62">
        <f t="shared" si="7"/>
        <v>0</v>
      </c>
      <c r="W13" s="62">
        <f t="shared" si="7"/>
        <v>0</v>
      </c>
      <c r="X13" s="62">
        <f t="shared" si="7"/>
        <v>0</v>
      </c>
      <c r="Y13" s="62">
        <f t="shared" si="7"/>
        <v>0</v>
      </c>
      <c r="Z13" s="62">
        <f t="shared" si="7"/>
        <v>0</v>
      </c>
      <c r="AA13" s="62">
        <f t="shared" si="7"/>
        <v>0</v>
      </c>
      <c r="AB13" s="62">
        <f t="shared" si="7"/>
        <v>0</v>
      </c>
      <c r="AC13" s="62">
        <f t="shared" si="7"/>
        <v>0</v>
      </c>
      <c r="AD13" s="62">
        <f t="shared" si="7"/>
        <v>0</v>
      </c>
      <c r="AE13" s="62">
        <f t="shared" si="7"/>
        <v>0</v>
      </c>
      <c r="AF13" s="61">
        <v>0</v>
      </c>
      <c r="AG13" s="62">
        <f t="shared" si="2"/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3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SUM(D8:D13)</f>
        <v>18</v>
      </c>
      <c r="E7" s="61">
        <f t="shared" si="0"/>
        <v>0</v>
      </c>
      <c r="F7" s="61">
        <f t="shared" si="0"/>
        <v>15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1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3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2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1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15</v>
      </c>
      <c r="BK7" s="61">
        <f t="shared" si="0"/>
        <v>0</v>
      </c>
      <c r="BL7" s="61">
        <f t="shared" si="0"/>
        <v>15</v>
      </c>
      <c r="BM7" s="61">
        <f t="shared" si="0"/>
        <v>0</v>
      </c>
      <c r="BN7" s="61">
        <f t="shared" si="0"/>
        <v>0</v>
      </c>
      <c r="BO7" s="61">
        <f t="shared" si="0"/>
        <v>0</v>
      </c>
      <c r="BP7" s="61">
        <f aca="true" t="shared" si="1" ref="BP7:CL7">SUM(BP8:BP13)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0</v>
      </c>
      <c r="BU7" s="61">
        <f t="shared" si="1"/>
        <v>0</v>
      </c>
      <c r="BV7" s="61">
        <f t="shared" si="1"/>
        <v>0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2" ref="D8:D13">SUM(E8:AF8)</f>
        <v>0</v>
      </c>
      <c r="E8" s="61">
        <f aca="true" t="shared" si="3" ref="E8:E13">AH8+BK8</f>
        <v>0</v>
      </c>
      <c r="F8" s="61">
        <f aca="true" t="shared" si="4" ref="F8:F13">AI8+BL8</f>
        <v>0</v>
      </c>
      <c r="G8" s="61">
        <f aca="true" t="shared" si="5" ref="G8:G13">AJ8+BM8</f>
        <v>0</v>
      </c>
      <c r="H8" s="61">
        <f aca="true" t="shared" si="6" ref="H8:H13">AK8+BN8</f>
        <v>0</v>
      </c>
      <c r="I8" s="61">
        <f aca="true" t="shared" si="7" ref="I8:I13">AL8+BO8</f>
        <v>0</v>
      </c>
      <c r="J8" s="61">
        <f aca="true" t="shared" si="8" ref="J8:J13">AM8+BP8</f>
        <v>0</v>
      </c>
      <c r="K8" s="61">
        <f aca="true" t="shared" si="9" ref="K8:K13">AN8+BQ8</f>
        <v>0</v>
      </c>
      <c r="L8" s="61">
        <f aca="true" t="shared" si="10" ref="L8:L13">AO8+BR8</f>
        <v>0</v>
      </c>
      <c r="M8" s="61">
        <f aca="true" t="shared" si="11" ref="M8:M13">AP8+BS8</f>
        <v>0</v>
      </c>
      <c r="N8" s="61">
        <f aca="true" t="shared" si="12" ref="N8:N13">AQ8+BT8</f>
        <v>0</v>
      </c>
      <c r="O8" s="61">
        <f aca="true" t="shared" si="13" ref="O8:O13">AR8+BU8</f>
        <v>0</v>
      </c>
      <c r="P8" s="61">
        <f aca="true" t="shared" si="14" ref="P8:P13">AS8+BV8</f>
        <v>0</v>
      </c>
      <c r="Q8" s="61">
        <f aca="true" t="shared" si="15" ref="Q8:Q13">AT8+BW8</f>
        <v>0</v>
      </c>
      <c r="R8" s="61">
        <f aca="true" t="shared" si="16" ref="R8:R13">AU8+BX8</f>
        <v>0</v>
      </c>
      <c r="S8" s="61">
        <f aca="true" t="shared" si="17" ref="S8:S13">AV8+BY8</f>
        <v>0</v>
      </c>
      <c r="T8" s="61">
        <f aca="true" t="shared" si="18" ref="T8:T13">AW8+BZ8</f>
        <v>0</v>
      </c>
      <c r="U8" s="61">
        <f aca="true" t="shared" si="19" ref="U8:U13">AX8+CA8</f>
        <v>0</v>
      </c>
      <c r="V8" s="61">
        <f aca="true" t="shared" si="20" ref="V8:V13">AY8+CB8</f>
        <v>0</v>
      </c>
      <c r="W8" s="61">
        <f aca="true" t="shared" si="21" ref="W8:W13">AZ8+CC8</f>
        <v>0</v>
      </c>
      <c r="X8" s="61">
        <f aca="true" t="shared" si="22" ref="X8:X13">BA8+CD8</f>
        <v>0</v>
      </c>
      <c r="Y8" s="61">
        <f aca="true" t="shared" si="23" ref="Y8:Y13">BB8+CE8</f>
        <v>0</v>
      </c>
      <c r="Z8" s="61">
        <f aca="true" t="shared" si="24" ref="Z8:Z13">BC8+CF8</f>
        <v>0</v>
      </c>
      <c r="AA8" s="61">
        <f aca="true" t="shared" si="25" ref="AA8:AA13">BD8+CG8</f>
        <v>0</v>
      </c>
      <c r="AB8" s="61">
        <f aca="true" t="shared" si="26" ref="AB8:AB13">BE8+CH8</f>
        <v>0</v>
      </c>
      <c r="AC8" s="61">
        <f aca="true" t="shared" si="27" ref="AC8:AC13">BF8+CI8</f>
        <v>0</v>
      </c>
      <c r="AD8" s="61">
        <f aca="true" t="shared" si="28" ref="AD8:AD13">BG8+CJ8</f>
        <v>0</v>
      </c>
      <c r="AE8" s="61">
        <f aca="true" t="shared" si="29" ref="AE8:AE13">BH8+CK8</f>
        <v>0</v>
      </c>
      <c r="AF8" s="61">
        <f aca="true" t="shared" si="30" ref="AF8:AF13">BI8+CL8</f>
        <v>0</v>
      </c>
      <c r="AG8" s="61">
        <f aca="true" t="shared" si="31" ref="AG8:AG13"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32" ref="BJ8:BJ13">SUM(BK8:CL8)</f>
        <v>0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2"/>
        <v>0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0</v>
      </c>
      <c r="O9" s="61">
        <f t="shared" si="13"/>
        <v>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9"/>
        <v>0</v>
      </c>
      <c r="V9" s="61">
        <f t="shared" si="20"/>
        <v>0</v>
      </c>
      <c r="W9" s="61">
        <f t="shared" si="21"/>
        <v>0</v>
      </c>
      <c r="X9" s="61">
        <f t="shared" si="22"/>
        <v>0</v>
      </c>
      <c r="Y9" s="61">
        <f t="shared" si="23"/>
        <v>0</v>
      </c>
      <c r="Z9" s="61">
        <f t="shared" si="24"/>
        <v>0</v>
      </c>
      <c r="AA9" s="61">
        <f t="shared" si="25"/>
        <v>0</v>
      </c>
      <c r="AB9" s="61">
        <f t="shared" si="26"/>
        <v>0</v>
      </c>
      <c r="AC9" s="61">
        <f t="shared" si="27"/>
        <v>0</v>
      </c>
      <c r="AD9" s="61">
        <f t="shared" si="28"/>
        <v>0</v>
      </c>
      <c r="AE9" s="61">
        <f t="shared" si="29"/>
        <v>0</v>
      </c>
      <c r="AF9" s="61">
        <f t="shared" si="30"/>
        <v>0</v>
      </c>
      <c r="AG9" s="61">
        <f t="shared" si="31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32"/>
        <v>0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2"/>
        <v>0</v>
      </c>
      <c r="E10" s="61">
        <f t="shared" si="3"/>
        <v>0</v>
      </c>
      <c r="F10" s="61">
        <f t="shared" si="4"/>
        <v>0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9"/>
        <v>0</v>
      </c>
      <c r="V10" s="61">
        <f t="shared" si="20"/>
        <v>0</v>
      </c>
      <c r="W10" s="61">
        <f t="shared" si="21"/>
        <v>0</v>
      </c>
      <c r="X10" s="61">
        <f t="shared" si="22"/>
        <v>0</v>
      </c>
      <c r="Y10" s="61">
        <f t="shared" si="23"/>
        <v>0</v>
      </c>
      <c r="Z10" s="61">
        <f t="shared" si="24"/>
        <v>0</v>
      </c>
      <c r="AA10" s="61">
        <f t="shared" si="25"/>
        <v>0</v>
      </c>
      <c r="AB10" s="61">
        <f t="shared" si="26"/>
        <v>0</v>
      </c>
      <c r="AC10" s="61">
        <f t="shared" si="27"/>
        <v>0</v>
      </c>
      <c r="AD10" s="61">
        <f t="shared" si="28"/>
        <v>0</v>
      </c>
      <c r="AE10" s="61">
        <f t="shared" si="29"/>
        <v>0</v>
      </c>
      <c r="AF10" s="61">
        <f t="shared" si="30"/>
        <v>0</v>
      </c>
      <c r="AG10" s="61">
        <f t="shared" si="31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32"/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2"/>
        <v>18</v>
      </c>
      <c r="E11" s="61">
        <f t="shared" si="3"/>
        <v>0</v>
      </c>
      <c r="F11" s="61">
        <f t="shared" si="4"/>
        <v>15</v>
      </c>
      <c r="G11" s="61">
        <f t="shared" si="5"/>
        <v>0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0</v>
      </c>
      <c r="M11" s="61">
        <f t="shared" si="11"/>
        <v>0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2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9"/>
        <v>0</v>
      </c>
      <c r="V11" s="61">
        <f t="shared" si="20"/>
        <v>0</v>
      </c>
      <c r="W11" s="61">
        <f t="shared" si="21"/>
        <v>0</v>
      </c>
      <c r="X11" s="61">
        <f t="shared" si="22"/>
        <v>0</v>
      </c>
      <c r="Y11" s="61">
        <f t="shared" si="23"/>
        <v>0</v>
      </c>
      <c r="Z11" s="61">
        <f t="shared" si="24"/>
        <v>1</v>
      </c>
      <c r="AA11" s="61">
        <f t="shared" si="25"/>
        <v>0</v>
      </c>
      <c r="AB11" s="61">
        <f t="shared" si="26"/>
        <v>0</v>
      </c>
      <c r="AC11" s="61">
        <f t="shared" si="27"/>
        <v>0</v>
      </c>
      <c r="AD11" s="61">
        <f t="shared" si="28"/>
        <v>0</v>
      </c>
      <c r="AE11" s="61">
        <f t="shared" si="29"/>
        <v>0</v>
      </c>
      <c r="AF11" s="61">
        <f t="shared" si="30"/>
        <v>0</v>
      </c>
      <c r="AG11" s="61">
        <f t="shared" si="31"/>
        <v>3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2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1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32"/>
        <v>15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15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2"/>
        <v>0</v>
      </c>
      <c r="E12" s="61">
        <f t="shared" si="3"/>
        <v>0</v>
      </c>
      <c r="F12" s="61">
        <f t="shared" si="4"/>
        <v>0</v>
      </c>
      <c r="G12" s="61">
        <f t="shared" si="5"/>
        <v>0</v>
      </c>
      <c r="H12" s="61">
        <f t="shared" si="6"/>
        <v>0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0</v>
      </c>
      <c r="N12" s="61">
        <f t="shared" si="12"/>
        <v>0</v>
      </c>
      <c r="O12" s="61">
        <f t="shared" si="13"/>
        <v>0</v>
      </c>
      <c r="P12" s="61">
        <f t="shared" si="14"/>
        <v>0</v>
      </c>
      <c r="Q12" s="61">
        <f t="shared" si="15"/>
        <v>0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9"/>
        <v>0</v>
      </c>
      <c r="V12" s="61">
        <f t="shared" si="20"/>
        <v>0</v>
      </c>
      <c r="W12" s="61">
        <f t="shared" si="21"/>
        <v>0</v>
      </c>
      <c r="X12" s="61">
        <f t="shared" si="22"/>
        <v>0</v>
      </c>
      <c r="Y12" s="61">
        <f t="shared" si="23"/>
        <v>0</v>
      </c>
      <c r="Z12" s="61">
        <f t="shared" si="24"/>
        <v>0</v>
      </c>
      <c r="AA12" s="61">
        <f t="shared" si="25"/>
        <v>0</v>
      </c>
      <c r="AB12" s="61">
        <f t="shared" si="26"/>
        <v>0</v>
      </c>
      <c r="AC12" s="61">
        <f t="shared" si="27"/>
        <v>0</v>
      </c>
      <c r="AD12" s="61">
        <f t="shared" si="28"/>
        <v>0</v>
      </c>
      <c r="AE12" s="61">
        <f t="shared" si="29"/>
        <v>0</v>
      </c>
      <c r="AF12" s="61">
        <f t="shared" si="30"/>
        <v>0</v>
      </c>
      <c r="AG12" s="61">
        <f t="shared" si="31"/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32"/>
        <v>0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2"/>
        <v>0</v>
      </c>
      <c r="E13" s="61">
        <f t="shared" si="3"/>
        <v>0</v>
      </c>
      <c r="F13" s="61">
        <f t="shared" si="4"/>
        <v>0</v>
      </c>
      <c r="G13" s="61">
        <f t="shared" si="5"/>
        <v>0</v>
      </c>
      <c r="H13" s="61">
        <f t="shared" si="6"/>
        <v>0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0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9"/>
        <v>0</v>
      </c>
      <c r="V13" s="61">
        <f t="shared" si="20"/>
        <v>0</v>
      </c>
      <c r="W13" s="61">
        <f t="shared" si="21"/>
        <v>0</v>
      </c>
      <c r="X13" s="61">
        <f t="shared" si="22"/>
        <v>0</v>
      </c>
      <c r="Y13" s="61">
        <f t="shared" si="23"/>
        <v>0</v>
      </c>
      <c r="Z13" s="61">
        <f t="shared" si="24"/>
        <v>0</v>
      </c>
      <c r="AA13" s="61">
        <f t="shared" si="25"/>
        <v>0</v>
      </c>
      <c r="AB13" s="61">
        <f t="shared" si="26"/>
        <v>0</v>
      </c>
      <c r="AC13" s="61">
        <f t="shared" si="27"/>
        <v>0</v>
      </c>
      <c r="AD13" s="61">
        <f t="shared" si="28"/>
        <v>0</v>
      </c>
      <c r="AE13" s="61">
        <f t="shared" si="29"/>
        <v>0</v>
      </c>
      <c r="AF13" s="61">
        <f t="shared" si="30"/>
        <v>0</v>
      </c>
      <c r="AG13" s="61">
        <f t="shared" si="31"/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32"/>
        <v>0</v>
      </c>
      <c r="BK13" s="63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63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3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63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63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3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3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3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3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3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3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63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3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3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3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3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3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3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3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3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3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3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3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3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3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3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3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3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3">
    <cfRule type="expression" priority="30" dxfId="64" stopIfTrue="1">
      <formula>$A7&lt;&gt;""</formula>
    </cfRule>
  </conditionalFormatting>
  <conditionalFormatting sqref="A7:CL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1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15</v>
      </c>
      <c r="E7" s="61">
        <f t="shared" si="0"/>
        <v>0</v>
      </c>
      <c r="F7" s="61">
        <f t="shared" si="0"/>
        <v>15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15</v>
      </c>
      <c r="E11" s="61">
        <v>0</v>
      </c>
      <c r="F11" s="61">
        <v>15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189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79</v>
      </c>
      <c r="N7" s="61">
        <f t="shared" si="0"/>
        <v>8</v>
      </c>
      <c r="O7" s="61">
        <f t="shared" si="0"/>
        <v>0</v>
      </c>
      <c r="P7" s="61">
        <f t="shared" si="0"/>
        <v>78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1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21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189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79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8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78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2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1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21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64" stopIfTrue="1">
      <formula>$A7&lt;&gt;""</formula>
    </cfRule>
  </conditionalFormatting>
  <conditionalFormatting sqref="A7:AF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3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SUM(D8:D13)</f>
        <v>189</v>
      </c>
      <c r="E7" s="61">
        <f t="shared" si="0"/>
        <v>79</v>
      </c>
      <c r="F7" s="61">
        <f t="shared" si="0"/>
        <v>86</v>
      </c>
      <c r="G7" s="61">
        <f t="shared" si="0"/>
        <v>86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21</v>
      </c>
      <c r="P7" s="61">
        <f t="shared" si="0"/>
        <v>3</v>
      </c>
      <c r="Q7" s="61">
        <f t="shared" si="0"/>
        <v>142</v>
      </c>
      <c r="R7" s="61">
        <f t="shared" si="0"/>
        <v>79</v>
      </c>
      <c r="S7" s="61">
        <f t="shared" si="0"/>
        <v>63</v>
      </c>
      <c r="T7" s="61">
        <f t="shared" si="0"/>
        <v>63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15</v>
      </c>
      <c r="AC7" s="61">
        <f t="shared" si="0"/>
        <v>0</v>
      </c>
      <c r="AD7" s="61">
        <f t="shared" si="0"/>
        <v>15</v>
      </c>
      <c r="AE7" s="61">
        <f t="shared" si="0"/>
        <v>15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29</v>
      </c>
      <c r="AN7" s="61">
        <f t="shared" si="0"/>
        <v>21</v>
      </c>
      <c r="AO7" s="61">
        <f t="shared" si="0"/>
        <v>0</v>
      </c>
      <c r="AP7" s="61">
        <f t="shared" si="0"/>
        <v>8</v>
      </c>
      <c r="AQ7" s="61">
        <f t="shared" si="0"/>
        <v>8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 aca="true" t="shared" si="1" ref="D8:D13">SUM(E8,F8,O8,P8)</f>
        <v>0</v>
      </c>
      <c r="E8" s="64">
        <f aca="true" t="shared" si="2" ref="E8:E13">R8</f>
        <v>0</v>
      </c>
      <c r="F8" s="64">
        <f aca="true" t="shared" si="3" ref="F8:F13"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 aca="true" t="shared" si="4" ref="O8:O13">AN8</f>
        <v>0</v>
      </c>
      <c r="P8" s="61">
        <f>'資源化量内訳'!AG8</f>
        <v>0</v>
      </c>
      <c r="Q8" s="64">
        <f aca="true" t="shared" si="5" ref="Q8:Q13">SUM(R8:S8)</f>
        <v>0</v>
      </c>
      <c r="R8" s="64">
        <v>0</v>
      </c>
      <c r="S8" s="64">
        <f aca="true" t="shared" si="6" ref="S8:S13"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 aca="true" t="shared" si="7" ref="AB8:AB13">SUM(AC8:AD8)</f>
        <v>0</v>
      </c>
      <c r="AC8" s="64">
        <v>0</v>
      </c>
      <c r="AD8" s="64">
        <f aca="true" t="shared" si="8" ref="AD8:AD13"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 aca="true" t="shared" si="9" ref="AM8:AM13">SUM(AN8:AP8)</f>
        <v>0</v>
      </c>
      <c r="AN8" s="63">
        <v>0</v>
      </c>
      <c r="AO8" s="59">
        <v>0</v>
      </c>
      <c r="AP8" s="59">
        <f aca="true" t="shared" si="10" ref="AP8:AP13"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13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 t="shared" si="1"/>
        <v>0</v>
      </c>
      <c r="E9" s="64">
        <f t="shared" si="2"/>
        <v>0</v>
      </c>
      <c r="F9" s="64">
        <f t="shared" si="3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f t="shared" si="4"/>
        <v>0</v>
      </c>
      <c r="P9" s="61">
        <f>'資源化量内訳'!AG9</f>
        <v>0</v>
      </c>
      <c r="Q9" s="64">
        <f t="shared" si="5"/>
        <v>0</v>
      </c>
      <c r="R9" s="64">
        <v>0</v>
      </c>
      <c r="S9" s="64">
        <f t="shared" si="6"/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 t="shared" si="7"/>
        <v>0</v>
      </c>
      <c r="AC9" s="64">
        <v>0</v>
      </c>
      <c r="AD9" s="64">
        <f t="shared" si="8"/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5" t="s">
        <v>119</v>
      </c>
      <c r="AM9" s="59">
        <f t="shared" si="9"/>
        <v>0</v>
      </c>
      <c r="AN9" s="63">
        <v>0</v>
      </c>
      <c r="AO9" s="59">
        <v>0</v>
      </c>
      <c r="AP9" s="59">
        <f t="shared" si="10"/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 t="shared" si="1"/>
        <v>0</v>
      </c>
      <c r="E10" s="64">
        <f t="shared" si="2"/>
        <v>0</v>
      </c>
      <c r="F10" s="64">
        <f t="shared" si="3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 t="shared" si="4"/>
        <v>0</v>
      </c>
      <c r="P10" s="61">
        <f>'資源化量内訳'!AG10</f>
        <v>0</v>
      </c>
      <c r="Q10" s="64">
        <f t="shared" si="5"/>
        <v>0</v>
      </c>
      <c r="R10" s="64">
        <v>0</v>
      </c>
      <c r="S10" s="64">
        <f t="shared" si="6"/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 t="shared" si="7"/>
        <v>0</v>
      </c>
      <c r="AC10" s="64">
        <v>0</v>
      </c>
      <c r="AD10" s="64">
        <f t="shared" si="8"/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 t="shared" si="9"/>
        <v>0</v>
      </c>
      <c r="AN10" s="63">
        <v>0</v>
      </c>
      <c r="AO10" s="59">
        <v>0</v>
      </c>
      <c r="AP10" s="59">
        <f t="shared" si="10"/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 t="shared" si="1"/>
        <v>189</v>
      </c>
      <c r="E11" s="64">
        <f t="shared" si="2"/>
        <v>79</v>
      </c>
      <c r="F11" s="64">
        <f t="shared" si="3"/>
        <v>86</v>
      </c>
      <c r="G11" s="64">
        <v>86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f t="shared" si="4"/>
        <v>21</v>
      </c>
      <c r="P11" s="61">
        <f>'資源化量内訳'!AG11</f>
        <v>3</v>
      </c>
      <c r="Q11" s="64">
        <f t="shared" si="5"/>
        <v>142</v>
      </c>
      <c r="R11" s="64">
        <v>79</v>
      </c>
      <c r="S11" s="64">
        <f t="shared" si="6"/>
        <v>63</v>
      </c>
      <c r="T11" s="64">
        <v>63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f t="shared" si="7"/>
        <v>15</v>
      </c>
      <c r="AC11" s="64">
        <v>0</v>
      </c>
      <c r="AD11" s="64">
        <f t="shared" si="8"/>
        <v>15</v>
      </c>
      <c r="AE11" s="64">
        <v>15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5" t="s">
        <v>119</v>
      </c>
      <c r="AM11" s="59">
        <f t="shared" si="9"/>
        <v>29</v>
      </c>
      <c r="AN11" s="63">
        <v>21</v>
      </c>
      <c r="AO11" s="59">
        <v>0</v>
      </c>
      <c r="AP11" s="59">
        <f t="shared" si="10"/>
        <v>8</v>
      </c>
      <c r="AQ11" s="59">
        <v>8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 t="shared" si="1"/>
        <v>0</v>
      </c>
      <c r="E12" s="64">
        <f t="shared" si="2"/>
        <v>0</v>
      </c>
      <c r="F12" s="64">
        <f t="shared" si="3"/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f t="shared" si="4"/>
        <v>0</v>
      </c>
      <c r="P12" s="61">
        <f>'資源化量内訳'!AG12</f>
        <v>0</v>
      </c>
      <c r="Q12" s="64">
        <f t="shared" si="5"/>
        <v>0</v>
      </c>
      <c r="R12" s="64">
        <v>0</v>
      </c>
      <c r="S12" s="64">
        <f t="shared" si="6"/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 t="shared" si="7"/>
        <v>0</v>
      </c>
      <c r="AC12" s="64">
        <v>0</v>
      </c>
      <c r="AD12" s="64">
        <f t="shared" si="8"/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5" t="s">
        <v>119</v>
      </c>
      <c r="AM12" s="59">
        <f t="shared" si="9"/>
        <v>0</v>
      </c>
      <c r="AN12" s="63">
        <v>0</v>
      </c>
      <c r="AO12" s="59">
        <v>0</v>
      </c>
      <c r="AP12" s="59">
        <f t="shared" si="10"/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120</v>
      </c>
      <c r="B13" s="60" t="s">
        <v>132</v>
      </c>
      <c r="C13" s="59" t="s">
        <v>133</v>
      </c>
      <c r="D13" s="64">
        <f t="shared" si="1"/>
        <v>0</v>
      </c>
      <c r="E13" s="64">
        <f t="shared" si="2"/>
        <v>0</v>
      </c>
      <c r="F13" s="64">
        <f t="shared" si="3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f t="shared" si="4"/>
        <v>0</v>
      </c>
      <c r="P13" s="61">
        <f>'資源化量内訳'!AG13</f>
        <v>0</v>
      </c>
      <c r="Q13" s="64">
        <f t="shared" si="5"/>
        <v>0</v>
      </c>
      <c r="R13" s="64">
        <v>0</v>
      </c>
      <c r="S13" s="64">
        <f t="shared" si="6"/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f t="shared" si="7"/>
        <v>0</v>
      </c>
      <c r="AC13" s="64">
        <v>0</v>
      </c>
      <c r="AD13" s="64">
        <f t="shared" si="8"/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5" t="s">
        <v>119</v>
      </c>
      <c r="AM13" s="59">
        <f t="shared" si="9"/>
        <v>0</v>
      </c>
      <c r="AN13" s="63">
        <v>0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">
    <cfRule type="expression" priority="60" dxfId="64" stopIfTrue="1">
      <formula>$A7&lt;&gt;""</formula>
    </cfRule>
  </conditionalFormatting>
  <conditionalFormatting sqref="BI7">
    <cfRule type="expression" priority="59" dxfId="64" stopIfTrue="1">
      <formula>$A7&lt;&gt;""</formula>
    </cfRule>
  </conditionalFormatting>
  <conditionalFormatting sqref="A8:BI13 A7:BH7">
    <cfRule type="expression" priority="2" dxfId="64" stopIfTrue="1">
      <formula>$A7&lt;&gt;""</formula>
    </cfRule>
  </conditionalFormatting>
  <conditionalFormatting sqref="BI7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3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1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3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2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1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79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79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79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79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86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8</v>
      </c>
      <c r="O7" s="61">
        <f t="shared" si="0"/>
        <v>0</v>
      </c>
      <c r="P7" s="61">
        <f t="shared" si="0"/>
        <v>78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86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8</v>
      </c>
      <c r="O11" s="61">
        <v>0</v>
      </c>
      <c r="P11" s="61">
        <v>78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SUM(D8:D13)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3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64" stopIfTrue="1">
      <formula>$A7&lt;&gt;""</formula>
    </cfRule>
  </conditionalFormatting>
  <conditionalFormatting sqref="A7:AH13">
    <cfRule type="expression" priority="1" dxfId="6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2014-10-14T09:36:40Z</dcterms:modified>
  <cp:category/>
  <cp:version/>
  <cp:contentType/>
  <cp:contentStatus/>
</cp:coreProperties>
</file>