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'ごみ処理概要'!$A$7:$AE$13</definedName>
    <definedName name="_xlnm.Print_Area" localSheetId="23">'ごみ処理量内訳'!$A$7:$BI$13</definedName>
    <definedName name="_xlnm.Print_Area" localSheetId="9">'ごみ搬入量内訳(セメント)'!$A$7:$AH$13</definedName>
    <definedName name="_xlnm.Print_Area" localSheetId="11">'ごみ搬入量内訳(その他)'!$A$7:$AH$13</definedName>
    <definedName name="_xlnm.Print_Area" localSheetId="7">'ごみ搬入量内訳(メタン化)'!$A$7:$AH$13</definedName>
    <definedName name="_xlnm.Print_Area" localSheetId="13">'ごみ搬入量内訳(海洋投入)'!$A$7:$AH$13</definedName>
    <definedName name="_xlnm.Print_Area" localSheetId="10">'ごみ搬入量内訳(資源化等)'!$A$7:$AH$13</definedName>
    <definedName name="_xlnm.Print_Area" localSheetId="6">'ごみ搬入量内訳(飼料化)'!$A$7:$AH$13</definedName>
    <definedName name="_xlnm.Print_Area" localSheetId="3">'ごみ搬入量内訳(焼却)'!$A$7:$AH$13</definedName>
    <definedName name="_xlnm.Print_Area" localSheetId="4">'ごみ搬入量内訳(粗大)'!$A$7:$AH$13</definedName>
    <definedName name="_xlnm.Print_Area" localSheetId="1">'ごみ搬入量内訳(総括)'!$A$7:$AH$13</definedName>
    <definedName name="_xlnm.Print_Area" localSheetId="5">'ごみ搬入量内訳(堆肥化)'!$A$7:$AH$13</definedName>
    <definedName name="_xlnm.Print_Area" localSheetId="2">'ごみ搬入量内訳(直接資源化)'!$A$7:$AH$13</definedName>
    <definedName name="_xlnm.Print_Area" localSheetId="12">'ごみ搬入量内訳(直接埋立)'!$A$7:$AH$13</definedName>
    <definedName name="_xlnm.Print_Area" localSheetId="8">'ごみ搬入量内訳(燃料化)'!$A$7:$AH$13</definedName>
    <definedName name="_xlnm.Print_Area" localSheetId="21">'施設資源化量内訳(セメント)'!$A$7:$AF$13</definedName>
    <definedName name="_xlnm.Print_Area" localSheetId="19">'施設資源化量内訳(メタン化)'!$A$7:$AF$13</definedName>
    <definedName name="_xlnm.Print_Area" localSheetId="22">'施設資源化量内訳(資源化等)'!$A$7:$AF$13</definedName>
    <definedName name="_xlnm.Print_Area" localSheetId="18">'施設資源化量内訳(飼料化)'!$A$7:$AF$13</definedName>
    <definedName name="_xlnm.Print_Area" localSheetId="15">'施設資源化量内訳(焼却)'!$A$7:$AF$13</definedName>
    <definedName name="_xlnm.Print_Area" localSheetId="16">'施設資源化量内訳(粗大)'!$A$7:$AF$13</definedName>
    <definedName name="_xlnm.Print_Area" localSheetId="17">'施設資源化量内訳(堆肥化)'!$A$7:$AF$13</definedName>
    <definedName name="_xlnm.Print_Area" localSheetId="20">'施設資源化量内訳(燃料化)'!$A$7:$AF$13</definedName>
    <definedName name="_xlnm.Print_Area" localSheetId="14">'資源化量内訳'!$A$7:$CL$13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<sst xmlns="http://schemas.openxmlformats.org/spreadsheetml/2006/main" count="2268" uniqueCount="149">
  <si>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</si>
  <si>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</si>
  <si>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</si>
  <si>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</si>
  <si>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</si>
  <si>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</si>
  <si>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</si>
  <si>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</si>
  <si>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</si>
  <si>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</si>
  <si>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</si>
  <si>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</si>
  <si>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</si>
  <si>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</si>
  <si>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</si>
  <si>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</si>
  <si>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</si>
  <si>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</si>
  <si>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</si>
  <si>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</si>
  <si>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</si>
  <si>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</si>
  <si>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</si>
  <si>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</si>
  <si>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</si>
  <si>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</si>
  <si>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</si>
  <si>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</si>
  <si>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</si>
  <si>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</si>
  <si>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</si>
  <si>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</si>
  <si>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</si>
  <si>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</si>
  <si>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</si>
  <si>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</si>
  <si>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</si>
  <si>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</si>
  <si>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</si>
  <si>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</si>
  <si>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</si>
  <si>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</si>
  <si>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</si>
  <si>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</si>
  <si>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</si>
  <si>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</si>
  <si>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</si>
  <si>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</si>
  <si>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</si>
  <si>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</si>
  <si>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</si>
  <si>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</si>
  <si>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</si>
  <si>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</si>
  <si>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</si>
  <si>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</si>
  <si>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</si>
  <si>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</si>
  <si>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</si>
  <si>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</si>
  <si>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</si>
  <si>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</si>
  <si>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</si>
  <si>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</si>
  <si>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</si>
  <si>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</si>
  <si>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</si>
  <si>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</si>
  <si>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</si>
  <si>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</si>
  <si>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</si>
  <si>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</si>
  <si>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</si>
  <si>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</si>
  <si>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</si>
  <si>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</si>
  <si>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</si>
  <si>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</si>
  <si>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</si>
  <si>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</si>
  <si>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</si>
  <si>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</si>
  <si>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</si>
  <si>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</si>
  <si>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</si>
  <si>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</si>
  <si>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</si>
  <si>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</si>
  <si>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</si>
  <si>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</si>
  <si>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</si>
  <si>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</si>
  <si>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</si>
  <si>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</si>
  <si>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</si>
  <si>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</si>
  <si>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</si>
  <si>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</si>
  <si>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</si>
  <si>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</si>
  <si>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</si>
  <si>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</si>
  <si>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</si>
  <si>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</si>
  <si>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</si>
  <si>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</si>
  <si>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</si>
  <si>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</si>
  <si>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</si>
  <si>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</si>
  <si>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</si>
  <si>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</si>
  <si>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</si>
  <si>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</si>
  <si>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</si>
  <si>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</si>
  <si>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</si>
  <si>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</si>
  <si>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北海道</t>
  </si>
  <si>
    <t>01000</t>
  </si>
  <si>
    <t>合計</t>
  </si>
  <si>
    <t>-</t>
  </si>
  <si>
    <t>01228</t>
  </si>
  <si>
    <t>深川市</t>
  </si>
  <si>
    <t>北海道</t>
  </si>
  <si>
    <t>01233</t>
  </si>
  <si>
    <t>伊達市</t>
  </si>
  <si>
    <t>01346</t>
  </si>
  <si>
    <t>八雲町</t>
  </si>
  <si>
    <t>01571</t>
  </si>
  <si>
    <t>豊浦町</t>
  </si>
  <si>
    <t>01584</t>
  </si>
  <si>
    <t>洞爺湖町</t>
  </si>
  <si>
    <t>01665</t>
  </si>
  <si>
    <t>弟子屈町</t>
  </si>
  <si>
    <t>01000</t>
  </si>
  <si>
    <t>合計</t>
  </si>
  <si>
    <t>01228</t>
  </si>
  <si>
    <t>深川市</t>
  </si>
  <si>
    <t>01233</t>
  </si>
  <si>
    <t>伊達市</t>
  </si>
  <si>
    <t>01346</t>
  </si>
  <si>
    <t>八雲町</t>
  </si>
  <si>
    <t>01571</t>
  </si>
  <si>
    <t>豊浦町</t>
  </si>
  <si>
    <t>01584</t>
  </si>
  <si>
    <t>洞爺湖町</t>
  </si>
  <si>
    <t>01665</t>
  </si>
  <si>
    <t>弟子屈町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</si>
</sst>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49" fontId="12" fillId="34" borderId="18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 wrapText="1"/>
    </xf>
    <xf numFmtId="3" fontId="12" fillId="34" borderId="18" xfId="0" applyNumberFormat="1" applyFont="1" applyFill="1" applyBorder="1" applyAlignment="1">
      <alignment horizontal="right" vertical="center" wrapText="1"/>
    </xf>
    <xf numFmtId="3" fontId="12" fillId="34" borderId="18" xfId="49" applyNumberFormat="1" applyFont="1" applyFill="1" applyBorder="1" applyAlignment="1">
      <alignment horizontal="right" vertical="center"/>
    </xf>
    <xf numFmtId="191" fontId="12" fillId="34" borderId="18" xfId="49" applyNumberFormat="1" applyFont="1" applyFill="1" applyBorder="1" applyAlignment="1">
      <alignment horizontal="right" vertical="center"/>
    </xf>
    <xf numFmtId="191" fontId="12" fillId="34" borderId="18" xfId="49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34" borderId="19" xfId="0" applyNumberFormat="1" applyFont="1" applyFill="1" applyBorder="1" applyAlignment="1">
      <alignment vertical="center"/>
    </xf>
    <xf numFmtId="49" fontId="12" fillId="34" borderId="19" xfId="0" applyNumberFormat="1" applyFont="1" applyFill="1" applyBorder="1" applyAlignment="1">
      <alignment vertical="center"/>
    </xf>
    <xf numFmtId="3" fontId="12" fillId="34" borderId="19" xfId="49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34" borderId="19" xfId="49" applyNumberFormat="1" applyFont="1" applyFill="1" applyBorder="1" applyAlignment="1">
      <alignment horizontal="center"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34" borderId="19" xfId="0" applyNumberFormat="1" applyFont="1" applyFill="1" applyBorder="1" applyAlignment="1">
      <alignment vertical="center" wrapText="1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3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8" t="s">
        <v>4</v>
      </c>
      <c r="R2" s="90" t="s">
        <v>5</v>
      </c>
      <c r="S2" s="93"/>
      <c r="T2" s="93"/>
      <c r="U2" s="93"/>
      <c r="V2" s="93"/>
      <c r="W2" s="93"/>
      <c r="X2" s="93"/>
      <c r="Y2" s="94"/>
      <c r="Z2" s="88" t="s">
        <v>99</v>
      </c>
      <c r="AA2" s="88" t="s">
        <v>100</v>
      </c>
      <c r="AB2" s="90" t="s">
        <v>6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8</v>
      </c>
      <c r="F3" s="75" t="s">
        <v>107</v>
      </c>
      <c r="G3" s="85" t="s">
        <v>9</v>
      </c>
      <c r="H3" s="86"/>
      <c r="I3" s="86"/>
      <c r="J3" s="86"/>
      <c r="K3" s="86"/>
      <c r="L3" s="86"/>
      <c r="M3" s="86"/>
      <c r="N3" s="87"/>
      <c r="O3" s="75" t="s">
        <v>10</v>
      </c>
      <c r="P3" s="84" t="s">
        <v>11</v>
      </c>
      <c r="Q3" s="89"/>
      <c r="R3" s="75" t="s">
        <v>12</v>
      </c>
      <c r="S3" s="75" t="s">
        <v>13</v>
      </c>
      <c r="T3" s="75" t="s">
        <v>14</v>
      </c>
      <c r="U3" s="75" t="s">
        <v>15</v>
      </c>
      <c r="V3" s="75" t="s">
        <v>16</v>
      </c>
      <c r="W3" s="75" t="s">
        <v>17</v>
      </c>
      <c r="X3" s="75" t="s">
        <v>104</v>
      </c>
      <c r="Y3" s="84" t="s">
        <v>11</v>
      </c>
      <c r="Z3" s="89"/>
      <c r="AA3" s="89"/>
      <c r="AB3" s="75" t="s">
        <v>102</v>
      </c>
      <c r="AC3" s="75" t="s">
        <v>19</v>
      </c>
      <c r="AD3" s="75" t="s">
        <v>20</v>
      </c>
      <c r="AE3" s="84" t="s">
        <v>11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11</v>
      </c>
      <c r="H4" s="75" t="s">
        <v>13</v>
      </c>
      <c r="I4" s="75" t="s">
        <v>106</v>
      </c>
      <c r="J4" s="75" t="s">
        <v>14</v>
      </c>
      <c r="K4" s="75" t="s">
        <v>15</v>
      </c>
      <c r="L4" s="75" t="s">
        <v>16</v>
      </c>
      <c r="M4" s="75" t="s">
        <v>21</v>
      </c>
      <c r="N4" s="75" t="s">
        <v>105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5"/>
      <c r="F5" s="15"/>
      <c r="G5" s="84"/>
      <c r="H5" s="77"/>
      <c r="I5" s="78"/>
      <c r="J5" s="78"/>
      <c r="K5" s="78"/>
      <c r="L5" s="78"/>
      <c r="M5" s="78"/>
      <c r="N5" s="77"/>
      <c r="O5" s="14"/>
      <c r="P5" s="14"/>
      <c r="Q5" s="89"/>
      <c r="R5" s="78"/>
      <c r="S5" s="78"/>
      <c r="T5" s="78"/>
      <c r="U5" s="78"/>
      <c r="V5" s="78"/>
      <c r="W5" s="78"/>
      <c r="X5" s="78"/>
      <c r="Y5" s="14"/>
      <c r="Z5" s="89"/>
      <c r="AA5" s="89"/>
      <c r="AB5" s="15"/>
      <c r="AC5" s="15"/>
      <c r="AD5" s="15"/>
      <c r="AE5" s="14"/>
    </row>
    <row r="6" spans="1:31" s="6" customFormat="1" ht="13.5">
      <c r="A6" s="82"/>
      <c r="B6" s="82"/>
      <c r="C6" s="83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118</v>
      </c>
      <c r="B7" s="51" t="s">
        <v>119</v>
      </c>
      <c r="C7" s="52" t="s">
        <v>120</v>
      </c>
      <c r="D7" s="53">
        <f aca="true" t="shared" si="0" ref="D7:P7">SUM(D8:D13)</f>
        <v>702</v>
      </c>
      <c r="E7" s="54">
        <f t="shared" si="0"/>
        <v>0</v>
      </c>
      <c r="F7" s="54">
        <f t="shared" si="0"/>
        <v>702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702</v>
      </c>
      <c r="Q7" s="55">
        <f>IF(P7&lt;&gt;0,(O7+E7+G7)/P7*100,"-")</f>
        <v>0</v>
      </c>
      <c r="R7" s="54">
        <f aca="true" t="shared" si="1" ref="R7:Y7">SUM(R8:R13)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6" t="s">
        <v>121</v>
      </c>
      <c r="AA7" s="56" t="s">
        <v>121</v>
      </c>
      <c r="AB7" s="54">
        <f>SUM(AB8:AB13)</f>
        <v>702</v>
      </c>
      <c r="AC7" s="54">
        <f>SUM(AC8:AC13)</f>
        <v>0</v>
      </c>
      <c r="AD7" s="54">
        <f>SUM(AD8:AD13)</f>
        <v>0</v>
      </c>
      <c r="AE7" s="54">
        <f>SUM(AE8:AE13)</f>
        <v>702</v>
      </c>
    </row>
    <row r="8" spans="1:31" s="8" customFormat="1" ht="12" customHeight="1">
      <c r="A8" s="57" t="s">
        <v>118</v>
      </c>
      <c r="B8" s="58" t="s">
        <v>122</v>
      </c>
      <c r="C8" s="57" t="s">
        <v>123</v>
      </c>
      <c r="D8" s="59">
        <f>'ごみ搬入量内訳(総括)'!D8</f>
        <v>0</v>
      </c>
      <c r="E8" s="60">
        <f>'ごみ処理量内訳'!E8</f>
        <v>0</v>
      </c>
      <c r="F8" s="60">
        <f>'ごみ処理量内訳'!O8</f>
        <v>0</v>
      </c>
      <c r="G8" s="60">
        <f aca="true" t="shared" si="2" ref="G8:G13">SUM(H8:N8)</f>
        <v>0</v>
      </c>
      <c r="H8" s="60">
        <f>'ごみ処理量内訳'!G8</f>
        <v>0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 aca="true" t="shared" si="3" ref="P8:P13">SUM(E8,F8,G8,O8)</f>
        <v>0</v>
      </c>
      <c r="Q8" s="62" t="str">
        <f aca="true" t="shared" si="4" ref="Q8:Q13">IF(P8&lt;&gt;0,(O8+E8+G8)/P8*100,"-")</f>
        <v>-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 aca="true" t="shared" si="5" ref="Y8:Y13">SUM(R8:X8)</f>
        <v>0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 aca="true" t="shared" si="6" ref="AE8:AE13">SUM(AB8:AD8)</f>
        <v>0</v>
      </c>
    </row>
    <row r="9" spans="1:31" s="8" customFormat="1" ht="12" customHeight="1">
      <c r="A9" s="57" t="s">
        <v>124</v>
      </c>
      <c r="B9" s="58" t="s">
        <v>125</v>
      </c>
      <c r="C9" s="57" t="s">
        <v>126</v>
      </c>
      <c r="D9" s="59">
        <f>'ごみ搬入量内訳(総括)'!D9</f>
        <v>13</v>
      </c>
      <c r="E9" s="60">
        <f>'ごみ処理量内訳'!E9</f>
        <v>0</v>
      </c>
      <c r="F9" s="60">
        <f>'ごみ処理量内訳'!O9</f>
        <v>13</v>
      </c>
      <c r="G9" s="60">
        <f t="shared" si="2"/>
        <v>0</v>
      </c>
      <c r="H9" s="60">
        <f>'ごみ処理量内訳'!G9</f>
        <v>0</v>
      </c>
      <c r="I9" s="60">
        <f>'ごみ処理量内訳'!L9+'ごみ処理量内訳'!M9</f>
        <v>0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0</v>
      </c>
      <c r="N9" s="60">
        <f>'ごみ処理量内訳'!N9</f>
        <v>0</v>
      </c>
      <c r="O9" s="60">
        <f>'資源化量内訳'!AG9</f>
        <v>0</v>
      </c>
      <c r="P9" s="61">
        <f t="shared" si="3"/>
        <v>13</v>
      </c>
      <c r="Q9" s="62">
        <f t="shared" si="4"/>
        <v>0</v>
      </c>
      <c r="R9" s="60">
        <f>'施設資源化量内訳(焼却)'!D9</f>
        <v>0</v>
      </c>
      <c r="S9" s="60">
        <f>'施設資源化量内訳(粗大)'!D9</f>
        <v>0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0</v>
      </c>
      <c r="X9" s="60">
        <f>'施設資源化量内訳(資源化等)'!D9+'ごみ搬入量内訳(セメント)'!D9</f>
        <v>0</v>
      </c>
      <c r="Y9" s="61">
        <f t="shared" si="5"/>
        <v>0</v>
      </c>
      <c r="Z9" s="62"/>
      <c r="AA9" s="62"/>
      <c r="AB9" s="61">
        <f>'ごみ処理量内訳'!O9</f>
        <v>13</v>
      </c>
      <c r="AC9" s="61">
        <f>'ごみ処理量内訳'!AO9</f>
        <v>0</v>
      </c>
      <c r="AD9" s="61">
        <f>'ごみ処理量内訳'!AP9</f>
        <v>0</v>
      </c>
      <c r="AE9" s="61">
        <f t="shared" si="6"/>
        <v>13</v>
      </c>
    </row>
    <row r="10" spans="1:31" s="8" customFormat="1" ht="12" customHeight="1">
      <c r="A10" s="57" t="s">
        <v>124</v>
      </c>
      <c r="B10" s="58" t="s">
        <v>127</v>
      </c>
      <c r="C10" s="57" t="s">
        <v>128</v>
      </c>
      <c r="D10" s="59">
        <f>'ごみ搬入量内訳(総括)'!D10</f>
        <v>435</v>
      </c>
      <c r="E10" s="60">
        <f>'ごみ処理量内訳'!E10</f>
        <v>0</v>
      </c>
      <c r="F10" s="60">
        <f>'ごみ処理量内訳'!O10</f>
        <v>435</v>
      </c>
      <c r="G10" s="60">
        <f t="shared" si="2"/>
        <v>0</v>
      </c>
      <c r="H10" s="60">
        <f>'ごみ処理量内訳'!G10</f>
        <v>0</v>
      </c>
      <c r="I10" s="60">
        <f>'ごみ処理量内訳'!L10+'ごみ処理量内訳'!M10</f>
        <v>0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0</v>
      </c>
      <c r="N10" s="60">
        <f>'ごみ処理量内訳'!N10</f>
        <v>0</v>
      </c>
      <c r="O10" s="60">
        <f>'資源化量内訳'!AG10</f>
        <v>0</v>
      </c>
      <c r="P10" s="61">
        <f t="shared" si="3"/>
        <v>435</v>
      </c>
      <c r="Q10" s="62">
        <f t="shared" si="4"/>
        <v>0</v>
      </c>
      <c r="R10" s="60">
        <f>'施設資源化量内訳(焼却)'!D10</f>
        <v>0</v>
      </c>
      <c r="S10" s="60">
        <f>'施設資源化量内訳(粗大)'!D10</f>
        <v>0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0</v>
      </c>
      <c r="X10" s="60">
        <f>'施設資源化量内訳(資源化等)'!D10+'ごみ搬入量内訳(セメント)'!D10</f>
        <v>0</v>
      </c>
      <c r="Y10" s="61">
        <f t="shared" si="5"/>
        <v>0</v>
      </c>
      <c r="Z10" s="62"/>
      <c r="AA10" s="62"/>
      <c r="AB10" s="61">
        <f>'ごみ処理量内訳'!O10</f>
        <v>435</v>
      </c>
      <c r="AC10" s="61">
        <f>'ごみ処理量内訳'!AO10</f>
        <v>0</v>
      </c>
      <c r="AD10" s="61">
        <f>'ごみ処理量内訳'!AP10</f>
        <v>0</v>
      </c>
      <c r="AE10" s="61">
        <f t="shared" si="6"/>
        <v>435</v>
      </c>
    </row>
    <row r="11" spans="1:31" s="8" customFormat="1" ht="12" customHeight="1">
      <c r="A11" s="57" t="s">
        <v>124</v>
      </c>
      <c r="B11" s="58" t="s">
        <v>129</v>
      </c>
      <c r="C11" s="57" t="s">
        <v>130</v>
      </c>
      <c r="D11" s="59">
        <f>'ごみ搬入量内訳(総括)'!D11</f>
        <v>234</v>
      </c>
      <c r="E11" s="60">
        <f>'ごみ処理量内訳'!E11</f>
        <v>0</v>
      </c>
      <c r="F11" s="60">
        <f>'ごみ処理量内訳'!O11</f>
        <v>234</v>
      </c>
      <c r="G11" s="60">
        <f t="shared" si="2"/>
        <v>0</v>
      </c>
      <c r="H11" s="60">
        <f>'ごみ処理量内訳'!G11</f>
        <v>0</v>
      </c>
      <c r="I11" s="60">
        <f>'ごみ処理量内訳'!L11+'ごみ処理量内訳'!M11</f>
        <v>0</v>
      </c>
      <c r="J11" s="60">
        <f>'ごみ処理量内訳'!H11</f>
        <v>0</v>
      </c>
      <c r="K11" s="60">
        <f>'ごみ処理量内訳'!I11</f>
        <v>0</v>
      </c>
      <c r="L11" s="60">
        <f>'ごみ処理量内訳'!J11</f>
        <v>0</v>
      </c>
      <c r="M11" s="60">
        <f>'ごみ処理量内訳'!K11</f>
        <v>0</v>
      </c>
      <c r="N11" s="60">
        <f>'ごみ処理量内訳'!N11</f>
        <v>0</v>
      </c>
      <c r="O11" s="60">
        <f>'資源化量内訳'!AG11</f>
        <v>0</v>
      </c>
      <c r="P11" s="61">
        <f t="shared" si="3"/>
        <v>234</v>
      </c>
      <c r="Q11" s="62">
        <f t="shared" si="4"/>
        <v>0</v>
      </c>
      <c r="R11" s="60">
        <f>'施設資源化量内訳(焼却)'!D11</f>
        <v>0</v>
      </c>
      <c r="S11" s="60">
        <f>'施設資源化量内訳(粗大)'!D11</f>
        <v>0</v>
      </c>
      <c r="T11" s="60">
        <f>'施設資源化量内訳(堆肥化)'!D11</f>
        <v>0</v>
      </c>
      <c r="U11" s="60">
        <f>'施設資源化量内訳(飼料化)'!D11</f>
        <v>0</v>
      </c>
      <c r="V11" s="60">
        <f>'施設資源化量内訳(メタン化)'!D11</f>
        <v>0</v>
      </c>
      <c r="W11" s="60">
        <f>'施設資源化量内訳(燃料化)'!D11</f>
        <v>0</v>
      </c>
      <c r="X11" s="60">
        <f>'施設資源化量内訳(資源化等)'!D11+'ごみ搬入量内訳(セメント)'!D11</f>
        <v>0</v>
      </c>
      <c r="Y11" s="61">
        <f t="shared" si="5"/>
        <v>0</v>
      </c>
      <c r="Z11" s="62"/>
      <c r="AA11" s="62"/>
      <c r="AB11" s="61">
        <f>'ごみ処理量内訳'!O11</f>
        <v>234</v>
      </c>
      <c r="AC11" s="61">
        <f>'ごみ処理量内訳'!AO11</f>
        <v>0</v>
      </c>
      <c r="AD11" s="61">
        <f>'ごみ処理量内訳'!AP11</f>
        <v>0</v>
      </c>
      <c r="AE11" s="61">
        <f t="shared" si="6"/>
        <v>234</v>
      </c>
    </row>
    <row r="12" spans="1:31" s="8" customFormat="1" ht="12" customHeight="1">
      <c r="A12" s="57" t="s">
        <v>124</v>
      </c>
      <c r="B12" s="58" t="s">
        <v>131</v>
      </c>
      <c r="C12" s="57" t="s">
        <v>132</v>
      </c>
      <c r="D12" s="59">
        <f>'ごみ搬入量内訳(総括)'!D12</f>
        <v>20</v>
      </c>
      <c r="E12" s="60">
        <f>'ごみ処理量内訳'!E12</f>
        <v>0</v>
      </c>
      <c r="F12" s="60">
        <f>'ごみ処理量内訳'!O12</f>
        <v>20</v>
      </c>
      <c r="G12" s="60">
        <f t="shared" si="2"/>
        <v>0</v>
      </c>
      <c r="H12" s="60">
        <f>'ごみ処理量内訳'!G12</f>
        <v>0</v>
      </c>
      <c r="I12" s="60">
        <f>'ごみ処理量内訳'!L12+'ごみ処理量内訳'!M12</f>
        <v>0</v>
      </c>
      <c r="J12" s="60">
        <f>'ごみ処理量内訳'!H12</f>
        <v>0</v>
      </c>
      <c r="K12" s="60">
        <f>'ごみ処理量内訳'!I12</f>
        <v>0</v>
      </c>
      <c r="L12" s="60">
        <f>'ごみ処理量内訳'!J12</f>
        <v>0</v>
      </c>
      <c r="M12" s="60">
        <f>'ごみ処理量内訳'!K12</f>
        <v>0</v>
      </c>
      <c r="N12" s="60">
        <f>'ごみ処理量内訳'!N12</f>
        <v>0</v>
      </c>
      <c r="O12" s="60">
        <f>'資源化量内訳'!AG12</f>
        <v>0</v>
      </c>
      <c r="P12" s="61">
        <f t="shared" si="3"/>
        <v>20</v>
      </c>
      <c r="Q12" s="62">
        <f t="shared" si="4"/>
        <v>0</v>
      </c>
      <c r="R12" s="60">
        <f>'施設資源化量内訳(焼却)'!D12</f>
        <v>0</v>
      </c>
      <c r="S12" s="60">
        <f>'施設資源化量内訳(粗大)'!D12</f>
        <v>0</v>
      </c>
      <c r="T12" s="60">
        <f>'施設資源化量内訳(堆肥化)'!D12</f>
        <v>0</v>
      </c>
      <c r="U12" s="60">
        <f>'施設資源化量内訳(飼料化)'!D12</f>
        <v>0</v>
      </c>
      <c r="V12" s="60">
        <f>'施設資源化量内訳(メタン化)'!D12</f>
        <v>0</v>
      </c>
      <c r="W12" s="60">
        <f>'施設資源化量内訳(燃料化)'!D12</f>
        <v>0</v>
      </c>
      <c r="X12" s="60">
        <f>'施設資源化量内訳(資源化等)'!D12+'ごみ搬入量内訳(セメント)'!D12</f>
        <v>0</v>
      </c>
      <c r="Y12" s="61">
        <f t="shared" si="5"/>
        <v>0</v>
      </c>
      <c r="Z12" s="62"/>
      <c r="AA12" s="62"/>
      <c r="AB12" s="61">
        <f>'ごみ処理量内訳'!O12</f>
        <v>20</v>
      </c>
      <c r="AC12" s="61">
        <f>'ごみ処理量内訳'!AO12</f>
        <v>0</v>
      </c>
      <c r="AD12" s="61">
        <f>'ごみ処理量内訳'!AP12</f>
        <v>0</v>
      </c>
      <c r="AE12" s="61">
        <f t="shared" si="6"/>
        <v>20</v>
      </c>
    </row>
    <row r="13" spans="1:31" s="8" customFormat="1" ht="12" customHeight="1">
      <c r="A13" s="57" t="s">
        <v>124</v>
      </c>
      <c r="B13" s="58" t="s">
        <v>133</v>
      </c>
      <c r="C13" s="57" t="s">
        <v>134</v>
      </c>
      <c r="D13" s="59">
        <f>'ごみ搬入量内訳(総括)'!D13</f>
        <v>0</v>
      </c>
      <c r="E13" s="60">
        <f>'ごみ処理量内訳'!E13</f>
        <v>0</v>
      </c>
      <c r="F13" s="60">
        <f>'ごみ処理量内訳'!O13</f>
        <v>0</v>
      </c>
      <c r="G13" s="60">
        <f t="shared" si="2"/>
        <v>0</v>
      </c>
      <c r="H13" s="60">
        <f>'ごみ処理量内訳'!G13</f>
        <v>0</v>
      </c>
      <c r="I13" s="60">
        <f>'ごみ処理量内訳'!L13+'ごみ処理量内訳'!M13</f>
        <v>0</v>
      </c>
      <c r="J13" s="60">
        <f>'ごみ処理量内訳'!H13</f>
        <v>0</v>
      </c>
      <c r="K13" s="60">
        <f>'ごみ処理量内訳'!I13</f>
        <v>0</v>
      </c>
      <c r="L13" s="60">
        <f>'ごみ処理量内訳'!J13</f>
        <v>0</v>
      </c>
      <c r="M13" s="60">
        <f>'ごみ処理量内訳'!K13</f>
        <v>0</v>
      </c>
      <c r="N13" s="60">
        <f>'ごみ処理量内訳'!N13</f>
        <v>0</v>
      </c>
      <c r="O13" s="60">
        <f>'資源化量内訳'!AG13</f>
        <v>0</v>
      </c>
      <c r="P13" s="61">
        <f t="shared" si="3"/>
        <v>0</v>
      </c>
      <c r="Q13" s="62" t="str">
        <f t="shared" si="4"/>
        <v>-</v>
      </c>
      <c r="R13" s="60">
        <f>'施設資源化量内訳(焼却)'!D13</f>
        <v>0</v>
      </c>
      <c r="S13" s="60">
        <f>'施設資源化量内訳(粗大)'!D13</f>
        <v>0</v>
      </c>
      <c r="T13" s="60">
        <f>'施設資源化量内訳(堆肥化)'!D13</f>
        <v>0</v>
      </c>
      <c r="U13" s="60">
        <f>'施設資源化量内訳(飼料化)'!D13</f>
        <v>0</v>
      </c>
      <c r="V13" s="60">
        <f>'施設資源化量内訳(メタン化)'!D13</f>
        <v>0</v>
      </c>
      <c r="W13" s="60">
        <f>'施設資源化量内訳(燃料化)'!D13</f>
        <v>0</v>
      </c>
      <c r="X13" s="60">
        <f>'施設資源化量内訳(資源化等)'!D13+'ごみ搬入量内訳(セメント)'!D13</f>
        <v>0</v>
      </c>
      <c r="Y13" s="61">
        <f t="shared" si="5"/>
        <v>0</v>
      </c>
      <c r="Z13" s="62"/>
      <c r="AA13" s="62"/>
      <c r="AB13" s="61">
        <f>'ごみ処理量内訳'!O13</f>
        <v>0</v>
      </c>
      <c r="AC13" s="61">
        <f>'ごみ処理量内訳'!AO13</f>
        <v>0</v>
      </c>
      <c r="AD13" s="61">
        <f>'ごみ処理量内訳'!AP13</f>
        <v>0</v>
      </c>
      <c r="AE13" s="61">
        <f t="shared" si="6"/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3">
    <cfRule type="expression" priority="312" dxfId="32" stopIfTrue="1">
      <formula>$A7&lt;&gt;""</formula>
    </cfRule>
  </conditionalFormatting>
  <conditionalFormatting sqref="D8">
    <cfRule type="expression" priority="311" dxfId="32" stopIfTrue="1">
      <formula>$A8&lt;&gt;""</formula>
    </cfRule>
  </conditionalFormatting>
  <conditionalFormatting sqref="D9">
    <cfRule type="expression" priority="310" dxfId="32" stopIfTrue="1">
      <formula>$A9&lt;&gt;""</formula>
    </cfRule>
  </conditionalFormatting>
  <conditionalFormatting sqref="D10">
    <cfRule type="expression" priority="309" dxfId="32" stopIfTrue="1">
      <formula>$A10&lt;&gt;""</formula>
    </cfRule>
  </conditionalFormatting>
  <conditionalFormatting sqref="D11">
    <cfRule type="expression" priority="308" dxfId="32" stopIfTrue="1">
      <formula>$A11&lt;&gt;""</formula>
    </cfRule>
  </conditionalFormatting>
  <conditionalFormatting sqref="D12">
    <cfRule type="expression" priority="307" dxfId="32" stopIfTrue="1">
      <formula>$A12&lt;&gt;""</formula>
    </cfRule>
  </conditionalFormatting>
  <conditionalFormatting sqref="D13">
    <cfRule type="expression" priority="306" dxfId="32" stopIfTrue="1">
      <formula>$A13&lt;&gt;""</formula>
    </cfRule>
  </conditionalFormatting>
  <conditionalFormatting sqref="D7">
    <cfRule type="expression" priority="305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98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98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H7">SUM(D8:D13)</f>
        <v>702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435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245</v>
      </c>
      <c r="Y7" s="65">
        <f t="shared" si="0"/>
        <v>4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13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13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13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435</v>
      </c>
      <c r="E10" s="68">
        <v>0</v>
      </c>
      <c r="F10" s="68">
        <v>0</v>
      </c>
      <c r="G10" s="68">
        <v>0</v>
      </c>
      <c r="H10" s="68">
        <v>435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234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5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212</v>
      </c>
      <c r="Y11" s="68">
        <v>4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13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20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20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118</v>
      </c>
      <c r="B7" s="64" t="s">
        <v>119</v>
      </c>
      <c r="C7" s="63" t="s">
        <v>120</v>
      </c>
      <c r="D7" s="65">
        <f>SUM(D8:D13)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SUM(AF8:AF13)</f>
        <v>0</v>
      </c>
      <c r="AG7" s="69">
        <v>0</v>
      </c>
      <c r="AH7" s="65">
        <f>SUM(AH8:AH13)</f>
        <v>0</v>
      </c>
    </row>
    <row r="8" spans="1:34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0" ref="D8:D13">SUM(E8:AH8)</f>
        <v>0</v>
      </c>
      <c r="E8" s="70">
        <f aca="true" t="shared" si="1" ref="E8:T8">E7</f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aca="true" t="shared" si="2" ref="F8:AE13">U7</f>
        <v>0</v>
      </c>
      <c r="V8" s="70">
        <f t="shared" si="2"/>
        <v>0</v>
      </c>
      <c r="W8" s="70">
        <f t="shared" si="2"/>
        <v>0</v>
      </c>
      <c r="X8" s="70">
        <f t="shared" si="2"/>
        <v>0</v>
      </c>
      <c r="Y8" s="70">
        <f t="shared" si="2"/>
        <v>0</v>
      </c>
      <c r="Z8" s="70">
        <f t="shared" si="2"/>
        <v>0</v>
      </c>
      <c r="AA8" s="70">
        <f t="shared" si="2"/>
        <v>0</v>
      </c>
      <c r="AB8" s="70">
        <f t="shared" si="2"/>
        <v>0</v>
      </c>
      <c r="AC8" s="70">
        <f t="shared" si="2"/>
        <v>0</v>
      </c>
      <c r="AD8" s="70">
        <f t="shared" si="2"/>
        <v>0</v>
      </c>
      <c r="AE8" s="70">
        <f t="shared" si="2"/>
        <v>0</v>
      </c>
      <c r="AF8" s="68">
        <v>0</v>
      </c>
      <c r="AG8" s="70">
        <f aca="true" t="shared" si="3" ref="AG8:AG13">AG7</f>
        <v>0</v>
      </c>
      <c r="AH8" s="68">
        <v>0</v>
      </c>
    </row>
    <row r="9" spans="1:34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0"/>
        <v>0</v>
      </c>
      <c r="E9" s="70">
        <f>E8</f>
        <v>0</v>
      </c>
      <c r="F9" s="70">
        <f t="shared" si="2"/>
        <v>0</v>
      </c>
      <c r="G9" s="70">
        <f t="shared" si="2"/>
        <v>0</v>
      </c>
      <c r="H9" s="70">
        <f t="shared" si="2"/>
        <v>0</v>
      </c>
      <c r="I9" s="70">
        <f t="shared" si="2"/>
        <v>0</v>
      </c>
      <c r="J9" s="70">
        <f t="shared" si="2"/>
        <v>0</v>
      </c>
      <c r="K9" s="70">
        <f t="shared" si="2"/>
        <v>0</v>
      </c>
      <c r="L9" s="70">
        <f t="shared" si="2"/>
        <v>0</v>
      </c>
      <c r="M9" s="70">
        <f t="shared" si="2"/>
        <v>0</v>
      </c>
      <c r="N9" s="70">
        <f t="shared" si="2"/>
        <v>0</v>
      </c>
      <c r="O9" s="70">
        <f t="shared" si="2"/>
        <v>0</v>
      </c>
      <c r="P9" s="70">
        <f t="shared" si="2"/>
        <v>0</v>
      </c>
      <c r="Q9" s="70">
        <f t="shared" si="2"/>
        <v>0</v>
      </c>
      <c r="R9" s="70">
        <f t="shared" si="2"/>
        <v>0</v>
      </c>
      <c r="S9" s="70">
        <f t="shared" si="2"/>
        <v>0</v>
      </c>
      <c r="T9" s="70">
        <f t="shared" si="2"/>
        <v>0</v>
      </c>
      <c r="U9" s="70">
        <f t="shared" si="2"/>
        <v>0</v>
      </c>
      <c r="V9" s="70">
        <f t="shared" si="2"/>
        <v>0</v>
      </c>
      <c r="W9" s="70">
        <f t="shared" si="2"/>
        <v>0</v>
      </c>
      <c r="X9" s="70">
        <f t="shared" si="2"/>
        <v>0</v>
      </c>
      <c r="Y9" s="70">
        <f t="shared" si="2"/>
        <v>0</v>
      </c>
      <c r="Z9" s="70">
        <f t="shared" si="2"/>
        <v>0</v>
      </c>
      <c r="AA9" s="70">
        <f t="shared" si="2"/>
        <v>0</v>
      </c>
      <c r="AB9" s="70">
        <f t="shared" si="2"/>
        <v>0</v>
      </c>
      <c r="AC9" s="70">
        <f t="shared" si="2"/>
        <v>0</v>
      </c>
      <c r="AD9" s="70">
        <f t="shared" si="2"/>
        <v>0</v>
      </c>
      <c r="AE9" s="70">
        <f t="shared" si="2"/>
        <v>0</v>
      </c>
      <c r="AF9" s="68">
        <v>0</v>
      </c>
      <c r="AG9" s="70">
        <f t="shared" si="3"/>
        <v>0</v>
      </c>
      <c r="AH9" s="68">
        <v>0</v>
      </c>
    </row>
    <row r="10" spans="1:34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0"/>
        <v>0</v>
      </c>
      <c r="E10" s="70">
        <f>E9</f>
        <v>0</v>
      </c>
      <c r="F10" s="70">
        <f t="shared" si="2"/>
        <v>0</v>
      </c>
      <c r="G10" s="70">
        <f t="shared" si="2"/>
        <v>0</v>
      </c>
      <c r="H10" s="70">
        <f t="shared" si="2"/>
        <v>0</v>
      </c>
      <c r="I10" s="70">
        <f t="shared" si="2"/>
        <v>0</v>
      </c>
      <c r="J10" s="70">
        <f t="shared" si="2"/>
        <v>0</v>
      </c>
      <c r="K10" s="70">
        <f t="shared" si="2"/>
        <v>0</v>
      </c>
      <c r="L10" s="70">
        <f t="shared" si="2"/>
        <v>0</v>
      </c>
      <c r="M10" s="70">
        <f t="shared" si="2"/>
        <v>0</v>
      </c>
      <c r="N10" s="70">
        <f t="shared" si="2"/>
        <v>0</v>
      </c>
      <c r="O10" s="70">
        <f t="shared" si="2"/>
        <v>0</v>
      </c>
      <c r="P10" s="70">
        <f t="shared" si="2"/>
        <v>0</v>
      </c>
      <c r="Q10" s="70">
        <f t="shared" si="2"/>
        <v>0</v>
      </c>
      <c r="R10" s="70">
        <f t="shared" si="2"/>
        <v>0</v>
      </c>
      <c r="S10" s="70">
        <f t="shared" si="2"/>
        <v>0</v>
      </c>
      <c r="T10" s="70">
        <f t="shared" si="2"/>
        <v>0</v>
      </c>
      <c r="U10" s="70">
        <f t="shared" si="2"/>
        <v>0</v>
      </c>
      <c r="V10" s="70">
        <f t="shared" si="2"/>
        <v>0</v>
      </c>
      <c r="W10" s="70">
        <f t="shared" si="2"/>
        <v>0</v>
      </c>
      <c r="X10" s="70">
        <f t="shared" si="2"/>
        <v>0</v>
      </c>
      <c r="Y10" s="70">
        <f t="shared" si="2"/>
        <v>0</v>
      </c>
      <c r="Z10" s="70">
        <f t="shared" si="2"/>
        <v>0</v>
      </c>
      <c r="AA10" s="70">
        <f t="shared" si="2"/>
        <v>0</v>
      </c>
      <c r="AB10" s="70">
        <f t="shared" si="2"/>
        <v>0</v>
      </c>
      <c r="AC10" s="70">
        <f t="shared" si="2"/>
        <v>0</v>
      </c>
      <c r="AD10" s="70">
        <f t="shared" si="2"/>
        <v>0</v>
      </c>
      <c r="AE10" s="70">
        <f t="shared" si="2"/>
        <v>0</v>
      </c>
      <c r="AF10" s="68">
        <v>0</v>
      </c>
      <c r="AG10" s="70">
        <f t="shared" si="3"/>
        <v>0</v>
      </c>
      <c r="AH10" s="68">
        <v>0</v>
      </c>
    </row>
    <row r="11" spans="1:34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0"/>
        <v>0</v>
      </c>
      <c r="E11" s="70">
        <f>E10</f>
        <v>0</v>
      </c>
      <c r="F11" s="70">
        <f t="shared" si="2"/>
        <v>0</v>
      </c>
      <c r="G11" s="70">
        <f t="shared" si="2"/>
        <v>0</v>
      </c>
      <c r="H11" s="70">
        <f t="shared" si="2"/>
        <v>0</v>
      </c>
      <c r="I11" s="70">
        <f t="shared" si="2"/>
        <v>0</v>
      </c>
      <c r="J11" s="70">
        <f t="shared" si="2"/>
        <v>0</v>
      </c>
      <c r="K11" s="70">
        <f t="shared" si="2"/>
        <v>0</v>
      </c>
      <c r="L11" s="70">
        <f t="shared" si="2"/>
        <v>0</v>
      </c>
      <c r="M11" s="70">
        <f t="shared" si="2"/>
        <v>0</v>
      </c>
      <c r="N11" s="70">
        <f t="shared" si="2"/>
        <v>0</v>
      </c>
      <c r="O11" s="70">
        <f t="shared" si="2"/>
        <v>0</v>
      </c>
      <c r="P11" s="70">
        <f t="shared" si="2"/>
        <v>0</v>
      </c>
      <c r="Q11" s="70">
        <f t="shared" si="2"/>
        <v>0</v>
      </c>
      <c r="R11" s="70">
        <f t="shared" si="2"/>
        <v>0</v>
      </c>
      <c r="S11" s="70">
        <f t="shared" si="2"/>
        <v>0</v>
      </c>
      <c r="T11" s="70">
        <f t="shared" si="2"/>
        <v>0</v>
      </c>
      <c r="U11" s="70">
        <f t="shared" si="2"/>
        <v>0</v>
      </c>
      <c r="V11" s="70">
        <f t="shared" si="2"/>
        <v>0</v>
      </c>
      <c r="W11" s="70">
        <f t="shared" si="2"/>
        <v>0</v>
      </c>
      <c r="X11" s="70">
        <f t="shared" si="2"/>
        <v>0</v>
      </c>
      <c r="Y11" s="70">
        <f t="shared" si="2"/>
        <v>0</v>
      </c>
      <c r="Z11" s="70">
        <f t="shared" si="2"/>
        <v>0</v>
      </c>
      <c r="AA11" s="70">
        <f t="shared" si="2"/>
        <v>0</v>
      </c>
      <c r="AB11" s="70">
        <f t="shared" si="2"/>
        <v>0</v>
      </c>
      <c r="AC11" s="70">
        <f t="shared" si="2"/>
        <v>0</v>
      </c>
      <c r="AD11" s="70">
        <f t="shared" si="2"/>
        <v>0</v>
      </c>
      <c r="AE11" s="70">
        <f t="shared" si="2"/>
        <v>0</v>
      </c>
      <c r="AF11" s="68">
        <v>0</v>
      </c>
      <c r="AG11" s="70">
        <f t="shared" si="3"/>
        <v>0</v>
      </c>
      <c r="AH11" s="68">
        <v>0</v>
      </c>
    </row>
    <row r="12" spans="1:34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0"/>
        <v>0</v>
      </c>
      <c r="E12" s="70">
        <f>E11</f>
        <v>0</v>
      </c>
      <c r="F12" s="70">
        <f t="shared" si="2"/>
        <v>0</v>
      </c>
      <c r="G12" s="70">
        <f t="shared" si="2"/>
        <v>0</v>
      </c>
      <c r="H12" s="70">
        <f t="shared" si="2"/>
        <v>0</v>
      </c>
      <c r="I12" s="70">
        <f t="shared" si="2"/>
        <v>0</v>
      </c>
      <c r="J12" s="70">
        <f t="shared" si="2"/>
        <v>0</v>
      </c>
      <c r="K12" s="70">
        <f t="shared" si="2"/>
        <v>0</v>
      </c>
      <c r="L12" s="70">
        <f t="shared" si="2"/>
        <v>0</v>
      </c>
      <c r="M12" s="70">
        <f t="shared" si="2"/>
        <v>0</v>
      </c>
      <c r="N12" s="70">
        <f t="shared" si="2"/>
        <v>0</v>
      </c>
      <c r="O12" s="70">
        <f t="shared" si="2"/>
        <v>0</v>
      </c>
      <c r="P12" s="70">
        <f t="shared" si="2"/>
        <v>0</v>
      </c>
      <c r="Q12" s="70">
        <f t="shared" si="2"/>
        <v>0</v>
      </c>
      <c r="R12" s="70">
        <f t="shared" si="2"/>
        <v>0</v>
      </c>
      <c r="S12" s="70">
        <f t="shared" si="2"/>
        <v>0</v>
      </c>
      <c r="T12" s="70">
        <f t="shared" si="2"/>
        <v>0</v>
      </c>
      <c r="U12" s="70">
        <f t="shared" si="2"/>
        <v>0</v>
      </c>
      <c r="V12" s="70">
        <f t="shared" si="2"/>
        <v>0</v>
      </c>
      <c r="W12" s="70">
        <f t="shared" si="2"/>
        <v>0</v>
      </c>
      <c r="X12" s="70">
        <f t="shared" si="2"/>
        <v>0</v>
      </c>
      <c r="Y12" s="70">
        <f t="shared" si="2"/>
        <v>0</v>
      </c>
      <c r="Z12" s="70">
        <f t="shared" si="2"/>
        <v>0</v>
      </c>
      <c r="AA12" s="70">
        <f t="shared" si="2"/>
        <v>0</v>
      </c>
      <c r="AB12" s="70">
        <f t="shared" si="2"/>
        <v>0</v>
      </c>
      <c r="AC12" s="70">
        <f t="shared" si="2"/>
        <v>0</v>
      </c>
      <c r="AD12" s="70">
        <f t="shared" si="2"/>
        <v>0</v>
      </c>
      <c r="AE12" s="70">
        <f t="shared" si="2"/>
        <v>0</v>
      </c>
      <c r="AF12" s="68">
        <v>0</v>
      </c>
      <c r="AG12" s="70">
        <f t="shared" si="3"/>
        <v>0</v>
      </c>
      <c r="AH12" s="68">
        <v>0</v>
      </c>
    </row>
    <row r="13" spans="1:34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0"/>
        <v>0</v>
      </c>
      <c r="E13" s="70">
        <f>E12</f>
        <v>0</v>
      </c>
      <c r="F13" s="70">
        <f t="shared" si="2"/>
        <v>0</v>
      </c>
      <c r="G13" s="70">
        <f t="shared" si="2"/>
        <v>0</v>
      </c>
      <c r="H13" s="70">
        <f t="shared" si="2"/>
        <v>0</v>
      </c>
      <c r="I13" s="70">
        <f t="shared" si="2"/>
        <v>0</v>
      </c>
      <c r="J13" s="70">
        <f t="shared" si="2"/>
        <v>0</v>
      </c>
      <c r="K13" s="70">
        <f t="shared" si="2"/>
        <v>0</v>
      </c>
      <c r="L13" s="70">
        <f t="shared" si="2"/>
        <v>0</v>
      </c>
      <c r="M13" s="70">
        <f t="shared" si="2"/>
        <v>0</v>
      </c>
      <c r="N13" s="70">
        <f t="shared" si="2"/>
        <v>0</v>
      </c>
      <c r="O13" s="70">
        <f t="shared" si="2"/>
        <v>0</v>
      </c>
      <c r="P13" s="70">
        <f t="shared" si="2"/>
        <v>0</v>
      </c>
      <c r="Q13" s="70">
        <f t="shared" si="2"/>
        <v>0</v>
      </c>
      <c r="R13" s="70">
        <f t="shared" si="2"/>
        <v>0</v>
      </c>
      <c r="S13" s="70">
        <f t="shared" si="2"/>
        <v>0</v>
      </c>
      <c r="T13" s="70">
        <f t="shared" si="2"/>
        <v>0</v>
      </c>
      <c r="U13" s="70">
        <f t="shared" si="2"/>
        <v>0</v>
      </c>
      <c r="V13" s="70">
        <f t="shared" si="2"/>
        <v>0</v>
      </c>
      <c r="W13" s="70">
        <f t="shared" si="2"/>
        <v>0</v>
      </c>
      <c r="X13" s="70">
        <f t="shared" si="2"/>
        <v>0</v>
      </c>
      <c r="Y13" s="70">
        <f t="shared" si="2"/>
        <v>0</v>
      </c>
      <c r="Z13" s="70">
        <f t="shared" si="2"/>
        <v>0</v>
      </c>
      <c r="AA13" s="70">
        <f t="shared" si="2"/>
        <v>0</v>
      </c>
      <c r="AB13" s="70">
        <f t="shared" si="2"/>
        <v>0</v>
      </c>
      <c r="AC13" s="70">
        <f t="shared" si="2"/>
        <v>0</v>
      </c>
      <c r="AD13" s="70">
        <f t="shared" si="2"/>
        <v>0</v>
      </c>
      <c r="AE13" s="70">
        <f t="shared" si="2"/>
        <v>0</v>
      </c>
      <c r="AF13" s="68">
        <v>0</v>
      </c>
      <c r="AG13" s="70">
        <f t="shared" si="3"/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3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9" t="s">
        <v>81</v>
      </c>
      <c r="B2" s="79" t="s">
        <v>82</v>
      </c>
      <c r="C2" s="79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82"/>
      <c r="B3" s="82"/>
      <c r="C3" s="83"/>
      <c r="D3" s="97" t="s">
        <v>87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88</v>
      </c>
      <c r="AG3" s="97" t="s">
        <v>87</v>
      </c>
      <c r="AH3" s="95" t="s">
        <v>43</v>
      </c>
      <c r="AI3" s="95" t="s">
        <v>44</v>
      </c>
      <c r="AJ3" s="95" t="s">
        <v>45</v>
      </c>
      <c r="AK3" s="95" t="s">
        <v>46</v>
      </c>
      <c r="AL3" s="95" t="s">
        <v>47</v>
      </c>
      <c r="AM3" s="95" t="s">
        <v>48</v>
      </c>
      <c r="AN3" s="95" t="s">
        <v>49</v>
      </c>
      <c r="AO3" s="95" t="s">
        <v>27</v>
      </c>
      <c r="AP3" s="95" t="s">
        <v>28</v>
      </c>
      <c r="AQ3" s="95" t="s">
        <v>29</v>
      </c>
      <c r="AR3" s="95" t="s">
        <v>30</v>
      </c>
      <c r="AS3" s="95" t="s">
        <v>31</v>
      </c>
      <c r="AT3" s="95" t="s">
        <v>50</v>
      </c>
      <c r="AU3" s="95" t="s">
        <v>51</v>
      </c>
      <c r="AV3" s="95" t="s">
        <v>52</v>
      </c>
      <c r="AW3" s="95" t="s">
        <v>53</v>
      </c>
      <c r="AX3" s="95" t="s">
        <v>54</v>
      </c>
      <c r="AY3" s="95" t="s">
        <v>55</v>
      </c>
      <c r="AZ3" s="95" t="s">
        <v>56</v>
      </c>
      <c r="BA3" s="95" t="s">
        <v>57</v>
      </c>
      <c r="BB3" s="95" t="s">
        <v>58</v>
      </c>
      <c r="BC3" s="95" t="s">
        <v>59</v>
      </c>
      <c r="BD3" s="95" t="s">
        <v>60</v>
      </c>
      <c r="BE3" s="95" t="s">
        <v>61</v>
      </c>
      <c r="BF3" s="95" t="s">
        <v>62</v>
      </c>
      <c r="BG3" s="95" t="s">
        <v>63</v>
      </c>
      <c r="BH3" s="95" t="s">
        <v>64</v>
      </c>
      <c r="BI3" s="95" t="s">
        <v>88</v>
      </c>
      <c r="BJ3" s="97" t="s">
        <v>87</v>
      </c>
      <c r="BK3" s="95" t="s">
        <v>43</v>
      </c>
      <c r="BL3" s="95" t="s">
        <v>44</v>
      </c>
      <c r="BM3" s="95" t="s">
        <v>45</v>
      </c>
      <c r="BN3" s="95" t="s">
        <v>46</v>
      </c>
      <c r="BO3" s="95" t="s">
        <v>47</v>
      </c>
      <c r="BP3" s="95" t="s">
        <v>48</v>
      </c>
      <c r="BQ3" s="95" t="s">
        <v>49</v>
      </c>
      <c r="BR3" s="95" t="s">
        <v>27</v>
      </c>
      <c r="BS3" s="95" t="s">
        <v>28</v>
      </c>
      <c r="BT3" s="95" t="s">
        <v>29</v>
      </c>
      <c r="BU3" s="95" t="s">
        <v>30</v>
      </c>
      <c r="BV3" s="95" t="s">
        <v>31</v>
      </c>
      <c r="BW3" s="95" t="s">
        <v>50</v>
      </c>
      <c r="BX3" s="95" t="s">
        <v>51</v>
      </c>
      <c r="BY3" s="95" t="s">
        <v>52</v>
      </c>
      <c r="BZ3" s="95" t="s">
        <v>53</v>
      </c>
      <c r="CA3" s="95" t="s">
        <v>54</v>
      </c>
      <c r="CB3" s="95" t="s">
        <v>55</v>
      </c>
      <c r="CC3" s="95" t="s">
        <v>56</v>
      </c>
      <c r="CD3" s="95" t="s">
        <v>57</v>
      </c>
      <c r="CE3" s="95" t="s">
        <v>58</v>
      </c>
      <c r="CF3" s="95" t="s">
        <v>59</v>
      </c>
      <c r="CG3" s="95" t="s">
        <v>60</v>
      </c>
      <c r="CH3" s="95" t="s">
        <v>61</v>
      </c>
      <c r="CI3" s="95" t="s">
        <v>62</v>
      </c>
      <c r="CJ3" s="95" t="s">
        <v>63</v>
      </c>
      <c r="CK3" s="95" t="s">
        <v>64</v>
      </c>
      <c r="CL3" s="95" t="s">
        <v>88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9" customFormat="1" ht="13.5">
      <c r="A6" s="82"/>
      <c r="B6" s="82"/>
      <c r="C6" s="83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I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aca="true" t="shared" si="1" ref="AJ7:BO7">SUM(AJ8:AJ13)</f>
        <v>0</v>
      </c>
      <c r="AK7" s="65">
        <f t="shared" si="1"/>
        <v>0</v>
      </c>
      <c r="AL7" s="65">
        <f t="shared" si="1"/>
        <v>0</v>
      </c>
      <c r="AM7" s="65">
        <f t="shared" si="1"/>
        <v>0</v>
      </c>
      <c r="AN7" s="65">
        <f t="shared" si="1"/>
        <v>0</v>
      </c>
      <c r="AO7" s="65">
        <f t="shared" si="1"/>
        <v>0</v>
      </c>
      <c r="AP7" s="65">
        <f t="shared" si="1"/>
        <v>0</v>
      </c>
      <c r="AQ7" s="65">
        <f t="shared" si="1"/>
        <v>0</v>
      </c>
      <c r="AR7" s="65">
        <f t="shared" si="1"/>
        <v>0</v>
      </c>
      <c r="AS7" s="65">
        <f t="shared" si="1"/>
        <v>0</v>
      </c>
      <c r="AT7" s="65">
        <f t="shared" si="1"/>
        <v>0</v>
      </c>
      <c r="AU7" s="65">
        <f t="shared" si="1"/>
        <v>0</v>
      </c>
      <c r="AV7" s="65">
        <f t="shared" si="1"/>
        <v>0</v>
      </c>
      <c r="AW7" s="65">
        <f t="shared" si="1"/>
        <v>0</v>
      </c>
      <c r="AX7" s="65">
        <f t="shared" si="1"/>
        <v>0</v>
      </c>
      <c r="AY7" s="65">
        <f t="shared" si="1"/>
        <v>0</v>
      </c>
      <c r="AZ7" s="65">
        <f t="shared" si="1"/>
        <v>0</v>
      </c>
      <c r="BA7" s="65">
        <f t="shared" si="1"/>
        <v>0</v>
      </c>
      <c r="BB7" s="65">
        <f t="shared" si="1"/>
        <v>0</v>
      </c>
      <c r="BC7" s="65">
        <f t="shared" si="1"/>
        <v>0</v>
      </c>
      <c r="BD7" s="65">
        <f t="shared" si="1"/>
        <v>0</v>
      </c>
      <c r="BE7" s="65">
        <f t="shared" si="1"/>
        <v>0</v>
      </c>
      <c r="BF7" s="65">
        <f t="shared" si="1"/>
        <v>0</v>
      </c>
      <c r="BG7" s="65">
        <f t="shared" si="1"/>
        <v>0</v>
      </c>
      <c r="BH7" s="65">
        <f t="shared" si="1"/>
        <v>0</v>
      </c>
      <c r="BI7" s="65">
        <f t="shared" si="1"/>
        <v>0</v>
      </c>
      <c r="BJ7" s="65">
        <f t="shared" si="1"/>
        <v>0</v>
      </c>
      <c r="BK7" s="65">
        <f t="shared" si="1"/>
        <v>0</v>
      </c>
      <c r="BL7" s="65">
        <f t="shared" si="1"/>
        <v>0</v>
      </c>
      <c r="BM7" s="65">
        <f t="shared" si="1"/>
        <v>0</v>
      </c>
      <c r="BN7" s="65">
        <f t="shared" si="1"/>
        <v>0</v>
      </c>
      <c r="BO7" s="65">
        <f t="shared" si="1"/>
        <v>0</v>
      </c>
      <c r="BP7" s="65">
        <f aca="true" t="shared" si="2" ref="BP7:CL7">SUM(BP8:BP13)</f>
        <v>0</v>
      </c>
      <c r="BQ7" s="65">
        <f t="shared" si="2"/>
        <v>0</v>
      </c>
      <c r="BR7" s="65">
        <f t="shared" si="2"/>
        <v>0</v>
      </c>
      <c r="BS7" s="65">
        <f t="shared" si="2"/>
        <v>0</v>
      </c>
      <c r="BT7" s="65">
        <f t="shared" si="2"/>
        <v>0</v>
      </c>
      <c r="BU7" s="65">
        <f t="shared" si="2"/>
        <v>0</v>
      </c>
      <c r="BV7" s="65">
        <f t="shared" si="2"/>
        <v>0</v>
      </c>
      <c r="BW7" s="65">
        <f t="shared" si="2"/>
        <v>0</v>
      </c>
      <c r="BX7" s="65">
        <f t="shared" si="2"/>
        <v>0</v>
      </c>
      <c r="BY7" s="65">
        <f t="shared" si="2"/>
        <v>0</v>
      </c>
      <c r="BZ7" s="65">
        <f t="shared" si="2"/>
        <v>0</v>
      </c>
      <c r="CA7" s="65">
        <f t="shared" si="2"/>
        <v>0</v>
      </c>
      <c r="CB7" s="65">
        <f t="shared" si="2"/>
        <v>0</v>
      </c>
      <c r="CC7" s="65">
        <f t="shared" si="2"/>
        <v>0</v>
      </c>
      <c r="CD7" s="65">
        <f t="shared" si="2"/>
        <v>0</v>
      </c>
      <c r="CE7" s="65">
        <f t="shared" si="2"/>
        <v>0</v>
      </c>
      <c r="CF7" s="65">
        <f t="shared" si="2"/>
        <v>0</v>
      </c>
      <c r="CG7" s="65">
        <f t="shared" si="2"/>
        <v>0</v>
      </c>
      <c r="CH7" s="65">
        <f t="shared" si="2"/>
        <v>0</v>
      </c>
      <c r="CI7" s="65">
        <f t="shared" si="2"/>
        <v>0</v>
      </c>
      <c r="CJ7" s="65">
        <f t="shared" si="2"/>
        <v>0</v>
      </c>
      <c r="CK7" s="65">
        <f t="shared" si="2"/>
        <v>0</v>
      </c>
      <c r="CL7" s="65">
        <f t="shared" si="2"/>
        <v>0</v>
      </c>
    </row>
    <row r="8" spans="1:90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3" ref="D8:D13">SUM(E8:AF8)</f>
        <v>0</v>
      </c>
      <c r="E8" s="68">
        <f aca="true" t="shared" si="4" ref="E8:T13">AH8+BK8</f>
        <v>0</v>
      </c>
      <c r="F8" s="68">
        <f t="shared" si="4"/>
        <v>0</v>
      </c>
      <c r="G8" s="68">
        <f t="shared" si="4"/>
        <v>0</v>
      </c>
      <c r="H8" s="68">
        <f t="shared" si="4"/>
        <v>0</v>
      </c>
      <c r="I8" s="68">
        <f t="shared" si="4"/>
        <v>0</v>
      </c>
      <c r="J8" s="68">
        <f t="shared" si="4"/>
        <v>0</v>
      </c>
      <c r="K8" s="68">
        <f t="shared" si="4"/>
        <v>0</v>
      </c>
      <c r="L8" s="68">
        <f t="shared" si="4"/>
        <v>0</v>
      </c>
      <c r="M8" s="68">
        <f t="shared" si="4"/>
        <v>0</v>
      </c>
      <c r="N8" s="68">
        <f t="shared" si="4"/>
        <v>0</v>
      </c>
      <c r="O8" s="68">
        <f t="shared" si="4"/>
        <v>0</v>
      </c>
      <c r="P8" s="68">
        <f t="shared" si="4"/>
        <v>0</v>
      </c>
      <c r="Q8" s="68">
        <f t="shared" si="4"/>
        <v>0</v>
      </c>
      <c r="R8" s="68">
        <f t="shared" si="4"/>
        <v>0</v>
      </c>
      <c r="S8" s="68">
        <f t="shared" si="4"/>
        <v>0</v>
      </c>
      <c r="T8" s="68">
        <f t="shared" si="4"/>
        <v>0</v>
      </c>
      <c r="U8" s="68">
        <f aca="true" t="shared" si="5" ref="U8:AF13">AX8+CA8</f>
        <v>0</v>
      </c>
      <c r="V8" s="68">
        <f t="shared" si="5"/>
        <v>0</v>
      </c>
      <c r="W8" s="68">
        <f t="shared" si="5"/>
        <v>0</v>
      </c>
      <c r="X8" s="68">
        <f t="shared" si="5"/>
        <v>0</v>
      </c>
      <c r="Y8" s="68">
        <f t="shared" si="5"/>
        <v>0</v>
      </c>
      <c r="Z8" s="68">
        <f t="shared" si="5"/>
        <v>0</v>
      </c>
      <c r="AA8" s="68">
        <f t="shared" si="5"/>
        <v>0</v>
      </c>
      <c r="AB8" s="68">
        <f t="shared" si="5"/>
        <v>0</v>
      </c>
      <c r="AC8" s="68">
        <f t="shared" si="5"/>
        <v>0</v>
      </c>
      <c r="AD8" s="68">
        <f t="shared" si="5"/>
        <v>0</v>
      </c>
      <c r="AE8" s="68">
        <f t="shared" si="5"/>
        <v>0</v>
      </c>
      <c r="AF8" s="68">
        <f t="shared" si="5"/>
        <v>0</v>
      </c>
      <c r="AG8" s="68">
        <f aca="true" t="shared" si="6" ref="AG8:AG13"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 aca="true" t="shared" si="7" ref="BJ8:BJ13"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3"/>
        <v>0</v>
      </c>
      <c r="E9" s="68">
        <f t="shared" si="4"/>
        <v>0</v>
      </c>
      <c r="F9" s="68">
        <f t="shared" si="4"/>
        <v>0</v>
      </c>
      <c r="G9" s="68">
        <f t="shared" si="4"/>
        <v>0</v>
      </c>
      <c r="H9" s="68">
        <f t="shared" si="4"/>
        <v>0</v>
      </c>
      <c r="I9" s="68">
        <f t="shared" si="4"/>
        <v>0</v>
      </c>
      <c r="J9" s="68">
        <f t="shared" si="4"/>
        <v>0</v>
      </c>
      <c r="K9" s="68">
        <f t="shared" si="4"/>
        <v>0</v>
      </c>
      <c r="L9" s="68">
        <f t="shared" si="4"/>
        <v>0</v>
      </c>
      <c r="M9" s="68">
        <f t="shared" si="4"/>
        <v>0</v>
      </c>
      <c r="N9" s="68">
        <f t="shared" si="4"/>
        <v>0</v>
      </c>
      <c r="O9" s="68">
        <f t="shared" si="4"/>
        <v>0</v>
      </c>
      <c r="P9" s="68">
        <f t="shared" si="4"/>
        <v>0</v>
      </c>
      <c r="Q9" s="68">
        <f t="shared" si="4"/>
        <v>0</v>
      </c>
      <c r="R9" s="68">
        <f t="shared" si="4"/>
        <v>0</v>
      </c>
      <c r="S9" s="68">
        <f t="shared" si="4"/>
        <v>0</v>
      </c>
      <c r="T9" s="68">
        <f t="shared" si="4"/>
        <v>0</v>
      </c>
      <c r="U9" s="68">
        <f t="shared" si="5"/>
        <v>0</v>
      </c>
      <c r="V9" s="68">
        <f t="shared" si="5"/>
        <v>0</v>
      </c>
      <c r="W9" s="68">
        <f t="shared" si="5"/>
        <v>0</v>
      </c>
      <c r="X9" s="68">
        <f t="shared" si="5"/>
        <v>0</v>
      </c>
      <c r="Y9" s="68">
        <f t="shared" si="5"/>
        <v>0</v>
      </c>
      <c r="Z9" s="68">
        <f t="shared" si="5"/>
        <v>0</v>
      </c>
      <c r="AA9" s="68">
        <f t="shared" si="5"/>
        <v>0</v>
      </c>
      <c r="AB9" s="68">
        <f t="shared" si="5"/>
        <v>0</v>
      </c>
      <c r="AC9" s="68">
        <f t="shared" si="5"/>
        <v>0</v>
      </c>
      <c r="AD9" s="68">
        <f t="shared" si="5"/>
        <v>0</v>
      </c>
      <c r="AE9" s="68">
        <f t="shared" si="5"/>
        <v>0</v>
      </c>
      <c r="AF9" s="68">
        <f t="shared" si="5"/>
        <v>0</v>
      </c>
      <c r="AG9" s="68">
        <f t="shared" si="6"/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 t="shared" si="7"/>
        <v>0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7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3"/>
        <v>0</v>
      </c>
      <c r="E10" s="68">
        <f t="shared" si="4"/>
        <v>0</v>
      </c>
      <c r="F10" s="68">
        <f t="shared" si="4"/>
        <v>0</v>
      </c>
      <c r="G10" s="68">
        <f t="shared" si="4"/>
        <v>0</v>
      </c>
      <c r="H10" s="68">
        <f t="shared" si="4"/>
        <v>0</v>
      </c>
      <c r="I10" s="68">
        <f t="shared" si="4"/>
        <v>0</v>
      </c>
      <c r="J10" s="68">
        <f t="shared" si="4"/>
        <v>0</v>
      </c>
      <c r="K10" s="68">
        <f t="shared" si="4"/>
        <v>0</v>
      </c>
      <c r="L10" s="68">
        <f t="shared" si="4"/>
        <v>0</v>
      </c>
      <c r="M10" s="68">
        <f t="shared" si="4"/>
        <v>0</v>
      </c>
      <c r="N10" s="68">
        <f t="shared" si="4"/>
        <v>0</v>
      </c>
      <c r="O10" s="68">
        <f t="shared" si="4"/>
        <v>0</v>
      </c>
      <c r="P10" s="68">
        <f t="shared" si="4"/>
        <v>0</v>
      </c>
      <c r="Q10" s="68">
        <f t="shared" si="4"/>
        <v>0</v>
      </c>
      <c r="R10" s="68">
        <f t="shared" si="4"/>
        <v>0</v>
      </c>
      <c r="S10" s="68">
        <f t="shared" si="4"/>
        <v>0</v>
      </c>
      <c r="T10" s="68">
        <f t="shared" si="4"/>
        <v>0</v>
      </c>
      <c r="U10" s="68">
        <f t="shared" si="5"/>
        <v>0</v>
      </c>
      <c r="V10" s="68">
        <f t="shared" si="5"/>
        <v>0</v>
      </c>
      <c r="W10" s="68">
        <f t="shared" si="5"/>
        <v>0</v>
      </c>
      <c r="X10" s="68">
        <f t="shared" si="5"/>
        <v>0</v>
      </c>
      <c r="Y10" s="68">
        <f t="shared" si="5"/>
        <v>0</v>
      </c>
      <c r="Z10" s="68">
        <f t="shared" si="5"/>
        <v>0</v>
      </c>
      <c r="AA10" s="68">
        <f t="shared" si="5"/>
        <v>0</v>
      </c>
      <c r="AB10" s="68">
        <f t="shared" si="5"/>
        <v>0</v>
      </c>
      <c r="AC10" s="68">
        <f t="shared" si="5"/>
        <v>0</v>
      </c>
      <c r="AD10" s="68">
        <f t="shared" si="5"/>
        <v>0</v>
      </c>
      <c r="AE10" s="68">
        <f t="shared" si="5"/>
        <v>0</v>
      </c>
      <c r="AF10" s="68">
        <f t="shared" si="5"/>
        <v>0</v>
      </c>
      <c r="AG10" s="68">
        <f t="shared" si="6"/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6">
        <f t="shared" si="7"/>
        <v>0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7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3"/>
        <v>0</v>
      </c>
      <c r="E11" s="68">
        <f t="shared" si="4"/>
        <v>0</v>
      </c>
      <c r="F11" s="68">
        <f t="shared" si="4"/>
        <v>0</v>
      </c>
      <c r="G11" s="68">
        <f t="shared" si="4"/>
        <v>0</v>
      </c>
      <c r="H11" s="68">
        <f t="shared" si="4"/>
        <v>0</v>
      </c>
      <c r="I11" s="68">
        <f t="shared" si="4"/>
        <v>0</v>
      </c>
      <c r="J11" s="68">
        <f t="shared" si="4"/>
        <v>0</v>
      </c>
      <c r="K11" s="68">
        <f t="shared" si="4"/>
        <v>0</v>
      </c>
      <c r="L11" s="68">
        <f t="shared" si="4"/>
        <v>0</v>
      </c>
      <c r="M11" s="68">
        <f t="shared" si="4"/>
        <v>0</v>
      </c>
      <c r="N11" s="68">
        <f t="shared" si="4"/>
        <v>0</v>
      </c>
      <c r="O11" s="68">
        <f t="shared" si="4"/>
        <v>0</v>
      </c>
      <c r="P11" s="68">
        <f t="shared" si="4"/>
        <v>0</v>
      </c>
      <c r="Q11" s="68">
        <f t="shared" si="4"/>
        <v>0</v>
      </c>
      <c r="R11" s="68">
        <f t="shared" si="4"/>
        <v>0</v>
      </c>
      <c r="S11" s="68">
        <f t="shared" si="4"/>
        <v>0</v>
      </c>
      <c r="T11" s="68">
        <f t="shared" si="4"/>
        <v>0</v>
      </c>
      <c r="U11" s="68">
        <f t="shared" si="5"/>
        <v>0</v>
      </c>
      <c r="V11" s="68">
        <f t="shared" si="5"/>
        <v>0</v>
      </c>
      <c r="W11" s="68">
        <f t="shared" si="5"/>
        <v>0</v>
      </c>
      <c r="X11" s="68">
        <f t="shared" si="5"/>
        <v>0</v>
      </c>
      <c r="Y11" s="68">
        <f t="shared" si="5"/>
        <v>0</v>
      </c>
      <c r="Z11" s="68">
        <f t="shared" si="5"/>
        <v>0</v>
      </c>
      <c r="AA11" s="68">
        <f t="shared" si="5"/>
        <v>0</v>
      </c>
      <c r="AB11" s="68">
        <f t="shared" si="5"/>
        <v>0</v>
      </c>
      <c r="AC11" s="68">
        <f t="shared" si="5"/>
        <v>0</v>
      </c>
      <c r="AD11" s="68">
        <f t="shared" si="5"/>
        <v>0</v>
      </c>
      <c r="AE11" s="68">
        <f t="shared" si="5"/>
        <v>0</v>
      </c>
      <c r="AF11" s="68">
        <f t="shared" si="5"/>
        <v>0</v>
      </c>
      <c r="AG11" s="68">
        <f t="shared" si="6"/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6">
        <f t="shared" si="7"/>
        <v>0</v>
      </c>
      <c r="BK11" s="7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7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7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7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7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7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7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7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7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7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7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7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7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7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7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7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7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7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7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7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7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7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7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7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7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7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7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7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3"/>
        <v>0</v>
      </c>
      <c r="E12" s="68">
        <f t="shared" si="4"/>
        <v>0</v>
      </c>
      <c r="F12" s="68">
        <f t="shared" si="4"/>
        <v>0</v>
      </c>
      <c r="G12" s="68">
        <f t="shared" si="4"/>
        <v>0</v>
      </c>
      <c r="H12" s="68">
        <f t="shared" si="4"/>
        <v>0</v>
      </c>
      <c r="I12" s="68">
        <f t="shared" si="4"/>
        <v>0</v>
      </c>
      <c r="J12" s="68">
        <f t="shared" si="4"/>
        <v>0</v>
      </c>
      <c r="K12" s="68">
        <f t="shared" si="4"/>
        <v>0</v>
      </c>
      <c r="L12" s="68">
        <f t="shared" si="4"/>
        <v>0</v>
      </c>
      <c r="M12" s="68">
        <f t="shared" si="4"/>
        <v>0</v>
      </c>
      <c r="N12" s="68">
        <f t="shared" si="4"/>
        <v>0</v>
      </c>
      <c r="O12" s="68">
        <f t="shared" si="4"/>
        <v>0</v>
      </c>
      <c r="P12" s="68">
        <f t="shared" si="4"/>
        <v>0</v>
      </c>
      <c r="Q12" s="68">
        <f t="shared" si="4"/>
        <v>0</v>
      </c>
      <c r="R12" s="68">
        <f t="shared" si="4"/>
        <v>0</v>
      </c>
      <c r="S12" s="68">
        <f t="shared" si="4"/>
        <v>0</v>
      </c>
      <c r="T12" s="68">
        <f t="shared" si="4"/>
        <v>0</v>
      </c>
      <c r="U12" s="68">
        <f t="shared" si="5"/>
        <v>0</v>
      </c>
      <c r="V12" s="68">
        <f t="shared" si="5"/>
        <v>0</v>
      </c>
      <c r="W12" s="68">
        <f t="shared" si="5"/>
        <v>0</v>
      </c>
      <c r="X12" s="68">
        <f t="shared" si="5"/>
        <v>0</v>
      </c>
      <c r="Y12" s="68">
        <f t="shared" si="5"/>
        <v>0</v>
      </c>
      <c r="Z12" s="68">
        <f t="shared" si="5"/>
        <v>0</v>
      </c>
      <c r="AA12" s="68">
        <f t="shared" si="5"/>
        <v>0</v>
      </c>
      <c r="AB12" s="68">
        <f t="shared" si="5"/>
        <v>0</v>
      </c>
      <c r="AC12" s="68">
        <f t="shared" si="5"/>
        <v>0</v>
      </c>
      <c r="AD12" s="68">
        <f t="shared" si="5"/>
        <v>0</v>
      </c>
      <c r="AE12" s="68">
        <f t="shared" si="5"/>
        <v>0</v>
      </c>
      <c r="AF12" s="68">
        <f t="shared" si="5"/>
        <v>0</v>
      </c>
      <c r="AG12" s="68">
        <f t="shared" si="6"/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6">
        <f t="shared" si="7"/>
        <v>0</v>
      </c>
      <c r="BK12" s="7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7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7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7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7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7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7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7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7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7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7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7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7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7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7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7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7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7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7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7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7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7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7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7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7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7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7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7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3"/>
        <v>0</v>
      </c>
      <c r="E13" s="68">
        <f t="shared" si="4"/>
        <v>0</v>
      </c>
      <c r="F13" s="68">
        <f t="shared" si="4"/>
        <v>0</v>
      </c>
      <c r="G13" s="68">
        <f t="shared" si="4"/>
        <v>0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4"/>
        <v>0</v>
      </c>
      <c r="L13" s="68">
        <f t="shared" si="4"/>
        <v>0</v>
      </c>
      <c r="M13" s="68">
        <f t="shared" si="4"/>
        <v>0</v>
      </c>
      <c r="N13" s="68">
        <f t="shared" si="4"/>
        <v>0</v>
      </c>
      <c r="O13" s="68">
        <f t="shared" si="4"/>
        <v>0</v>
      </c>
      <c r="P13" s="68">
        <f t="shared" si="4"/>
        <v>0</v>
      </c>
      <c r="Q13" s="68">
        <f t="shared" si="4"/>
        <v>0</v>
      </c>
      <c r="R13" s="68">
        <f t="shared" si="4"/>
        <v>0</v>
      </c>
      <c r="S13" s="68">
        <f t="shared" si="4"/>
        <v>0</v>
      </c>
      <c r="T13" s="68">
        <f t="shared" si="4"/>
        <v>0</v>
      </c>
      <c r="U13" s="68">
        <f t="shared" si="5"/>
        <v>0</v>
      </c>
      <c r="V13" s="68">
        <f t="shared" si="5"/>
        <v>0</v>
      </c>
      <c r="W13" s="68">
        <f t="shared" si="5"/>
        <v>0</v>
      </c>
      <c r="X13" s="68">
        <f t="shared" si="5"/>
        <v>0</v>
      </c>
      <c r="Y13" s="68">
        <f t="shared" si="5"/>
        <v>0</v>
      </c>
      <c r="Z13" s="68">
        <f t="shared" si="5"/>
        <v>0</v>
      </c>
      <c r="AA13" s="68">
        <f t="shared" si="5"/>
        <v>0</v>
      </c>
      <c r="AB13" s="68">
        <f t="shared" si="5"/>
        <v>0</v>
      </c>
      <c r="AC13" s="68">
        <f t="shared" si="5"/>
        <v>0</v>
      </c>
      <c r="AD13" s="68">
        <f t="shared" si="5"/>
        <v>0</v>
      </c>
      <c r="AE13" s="68">
        <f t="shared" si="5"/>
        <v>0</v>
      </c>
      <c r="AF13" s="68">
        <f t="shared" si="5"/>
        <v>0</v>
      </c>
      <c r="AG13" s="68">
        <f t="shared" si="6"/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6">
        <f t="shared" si="7"/>
        <v>0</v>
      </c>
      <c r="BK13" s="7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7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7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7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7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7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7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7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7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7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7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7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7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7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7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7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7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7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7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7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7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7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7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7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7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7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7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7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6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702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435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245</v>
      </c>
      <c r="Y7" s="65">
        <f t="shared" si="0"/>
        <v>4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13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13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13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435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435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234</v>
      </c>
      <c r="E11" s="68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8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8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8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8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8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8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8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8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8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8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8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8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5</v>
      </c>
      <c r="R11" s="68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8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8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8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8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8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8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212</v>
      </c>
      <c r="Y11" s="68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4</v>
      </c>
      <c r="Z11" s="68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8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8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8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8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8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13</v>
      </c>
      <c r="AF11" s="68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8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8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20</v>
      </c>
      <c r="E12" s="68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8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8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8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8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8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8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8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8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8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8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8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8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8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8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8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8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8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8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8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20</v>
      </c>
      <c r="Y12" s="68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8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8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8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8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8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8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8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8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8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8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8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8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8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8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8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8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8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8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8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8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8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8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8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8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8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8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8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8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8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8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8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8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8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8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8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8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8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8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65</v>
      </c>
      <c r="AG3" s="35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5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5"/>
    </row>
    <row r="6" spans="1:33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63" t="s">
        <v>118</v>
      </c>
      <c r="B7" s="64" t="s">
        <v>119</v>
      </c>
      <c r="C7" s="63" t="s">
        <v>120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8" customFormat="1" ht="12" customHeight="1">
      <c r="A8" s="66" t="s">
        <v>118</v>
      </c>
      <c r="B8" s="67" t="s">
        <v>122</v>
      </c>
      <c r="C8" s="66" t="s">
        <v>138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8" customFormat="1" ht="12" customHeight="1">
      <c r="A9" s="66" t="s">
        <v>118</v>
      </c>
      <c r="B9" s="67" t="s">
        <v>139</v>
      </c>
      <c r="C9" s="66" t="s">
        <v>140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8" customFormat="1" ht="12" customHeight="1">
      <c r="A10" s="66" t="s">
        <v>118</v>
      </c>
      <c r="B10" s="67" t="s">
        <v>141</v>
      </c>
      <c r="C10" s="66" t="s">
        <v>142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8" customFormat="1" ht="12" customHeight="1">
      <c r="A11" s="66" t="s">
        <v>118</v>
      </c>
      <c r="B11" s="67" t="s">
        <v>143</v>
      </c>
      <c r="C11" s="66" t="s">
        <v>144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8" customFormat="1" ht="12" customHeight="1">
      <c r="A12" s="66" t="s">
        <v>118</v>
      </c>
      <c r="B12" s="67" t="s">
        <v>145</v>
      </c>
      <c r="C12" s="66" t="s">
        <v>146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8" customFormat="1" ht="12" customHeight="1">
      <c r="A13" s="66" t="s">
        <v>118</v>
      </c>
      <c r="B13" s="67" t="s">
        <v>147</v>
      </c>
      <c r="C13" s="66" t="s">
        <v>148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3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9" t="s">
        <v>0</v>
      </c>
      <c r="B2" s="79" t="s">
        <v>25</v>
      </c>
      <c r="C2" s="79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82"/>
      <c r="B3" s="82"/>
      <c r="C3" s="83"/>
      <c r="D3" s="99" t="s">
        <v>11</v>
      </c>
      <c r="E3" s="79" t="s">
        <v>8</v>
      </c>
      <c r="F3" s="101" t="s">
        <v>38</v>
      </c>
      <c r="G3" s="102"/>
      <c r="H3" s="102"/>
      <c r="I3" s="102"/>
      <c r="J3" s="102"/>
      <c r="K3" s="102"/>
      <c r="L3" s="102"/>
      <c r="M3" s="102"/>
      <c r="N3" s="103"/>
      <c r="O3" s="79" t="s">
        <v>103</v>
      </c>
      <c r="P3" s="79" t="s">
        <v>39</v>
      </c>
      <c r="Q3" s="99" t="s">
        <v>11</v>
      </c>
      <c r="R3" s="79" t="s">
        <v>8</v>
      </c>
      <c r="S3" s="104" t="s">
        <v>40</v>
      </c>
      <c r="T3" s="105"/>
      <c r="U3" s="105"/>
      <c r="V3" s="105"/>
      <c r="W3" s="105"/>
      <c r="X3" s="105"/>
      <c r="Y3" s="105"/>
      <c r="Z3" s="105"/>
      <c r="AA3" s="106"/>
      <c r="AB3" s="99" t="s">
        <v>7</v>
      </c>
      <c r="AC3" s="79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9" t="s">
        <v>11</v>
      </c>
      <c r="AN3" s="79" t="s">
        <v>102</v>
      </c>
      <c r="AO3" s="79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9" t="s">
        <v>87</v>
      </c>
      <c r="AZ3" s="79" t="s">
        <v>91</v>
      </c>
      <c r="BA3" s="79" t="s">
        <v>92</v>
      </c>
      <c r="BB3" s="79" t="s">
        <v>93</v>
      </c>
      <c r="BC3" s="79" t="s">
        <v>94</v>
      </c>
      <c r="BD3" s="79" t="s">
        <v>95</v>
      </c>
      <c r="BE3" s="79" t="s">
        <v>96</v>
      </c>
      <c r="BF3" s="79" t="s">
        <v>97</v>
      </c>
      <c r="BG3" s="79" t="s">
        <v>72</v>
      </c>
      <c r="BH3" s="79" t="s">
        <v>98</v>
      </c>
      <c r="BI3" s="79" t="s">
        <v>101</v>
      </c>
    </row>
    <row r="4" spans="1:61" s="2" customFormat="1" ht="25.5" customHeight="1">
      <c r="A4" s="82"/>
      <c r="B4" s="82"/>
      <c r="C4" s="83"/>
      <c r="D4" s="99"/>
      <c r="E4" s="83"/>
      <c r="F4" s="99" t="s">
        <v>11</v>
      </c>
      <c r="G4" s="79" t="s">
        <v>13</v>
      </c>
      <c r="H4" s="79" t="s">
        <v>14</v>
      </c>
      <c r="I4" s="79" t="s">
        <v>15</v>
      </c>
      <c r="J4" s="79" t="s">
        <v>16</v>
      </c>
      <c r="K4" s="79" t="s">
        <v>21</v>
      </c>
      <c r="L4" s="79" t="s">
        <v>18</v>
      </c>
      <c r="M4" s="79" t="s">
        <v>72</v>
      </c>
      <c r="N4" s="79" t="s">
        <v>22</v>
      </c>
      <c r="O4" s="83"/>
      <c r="P4" s="100"/>
      <c r="Q4" s="99"/>
      <c r="R4" s="82"/>
      <c r="S4" s="82" t="s">
        <v>11</v>
      </c>
      <c r="T4" s="79" t="s">
        <v>13</v>
      </c>
      <c r="U4" s="79" t="s">
        <v>14</v>
      </c>
      <c r="V4" s="79" t="s">
        <v>15</v>
      </c>
      <c r="W4" s="79" t="s">
        <v>16</v>
      </c>
      <c r="X4" s="79" t="s">
        <v>21</v>
      </c>
      <c r="Y4" s="79" t="s">
        <v>18</v>
      </c>
      <c r="Z4" s="79" t="s">
        <v>72</v>
      </c>
      <c r="AA4" s="79" t="s">
        <v>22</v>
      </c>
      <c r="AB4" s="99"/>
      <c r="AC4" s="83"/>
      <c r="AD4" s="99" t="s">
        <v>7</v>
      </c>
      <c r="AE4" s="79" t="s">
        <v>13</v>
      </c>
      <c r="AF4" s="79" t="s">
        <v>14</v>
      </c>
      <c r="AG4" s="79" t="s">
        <v>15</v>
      </c>
      <c r="AH4" s="79" t="s">
        <v>16</v>
      </c>
      <c r="AI4" s="79" t="s">
        <v>21</v>
      </c>
      <c r="AJ4" s="79" t="s">
        <v>18</v>
      </c>
      <c r="AK4" s="79" t="s">
        <v>72</v>
      </c>
      <c r="AL4" s="79" t="s">
        <v>22</v>
      </c>
      <c r="AM4" s="99"/>
      <c r="AN4" s="83"/>
      <c r="AO4" s="83"/>
      <c r="AP4" s="99" t="s">
        <v>11</v>
      </c>
      <c r="AQ4" s="79" t="s">
        <v>13</v>
      </c>
      <c r="AR4" s="79" t="s">
        <v>14</v>
      </c>
      <c r="AS4" s="79" t="s">
        <v>15</v>
      </c>
      <c r="AT4" s="79" t="s">
        <v>16</v>
      </c>
      <c r="AU4" s="79" t="s">
        <v>21</v>
      </c>
      <c r="AV4" s="79" t="s">
        <v>18</v>
      </c>
      <c r="AW4" s="79" t="s">
        <v>72</v>
      </c>
      <c r="AX4" s="79" t="s">
        <v>22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11" customFormat="1" ht="11.25">
      <c r="A6" s="82"/>
      <c r="B6" s="82"/>
      <c r="C6" s="83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63" t="s">
        <v>118</v>
      </c>
      <c r="B7" s="64" t="s">
        <v>119</v>
      </c>
      <c r="C7" s="72" t="s">
        <v>120</v>
      </c>
      <c r="D7" s="65">
        <f aca="true" t="shared" si="0" ref="D7:AI7">SUM(D8:D13)</f>
        <v>702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702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aca="true" t="shared" si="1" ref="AJ7:BH7">SUM(AJ8:AJ13)</f>
        <v>0</v>
      </c>
      <c r="AK7" s="65">
        <f t="shared" si="1"/>
        <v>0</v>
      </c>
      <c r="AL7" s="65">
        <f t="shared" si="1"/>
        <v>0</v>
      </c>
      <c r="AM7" s="65">
        <f t="shared" si="1"/>
        <v>702</v>
      </c>
      <c r="AN7" s="65">
        <f t="shared" si="1"/>
        <v>702</v>
      </c>
      <c r="AO7" s="65">
        <f t="shared" si="1"/>
        <v>0</v>
      </c>
      <c r="AP7" s="65">
        <f t="shared" si="1"/>
        <v>0</v>
      </c>
      <c r="AQ7" s="65">
        <f t="shared" si="1"/>
        <v>0</v>
      </c>
      <c r="AR7" s="65">
        <f t="shared" si="1"/>
        <v>0</v>
      </c>
      <c r="AS7" s="65">
        <f t="shared" si="1"/>
        <v>0</v>
      </c>
      <c r="AT7" s="65">
        <f t="shared" si="1"/>
        <v>0</v>
      </c>
      <c r="AU7" s="65">
        <f t="shared" si="1"/>
        <v>0</v>
      </c>
      <c r="AV7" s="65">
        <f t="shared" si="1"/>
        <v>0</v>
      </c>
      <c r="AW7" s="65">
        <f t="shared" si="1"/>
        <v>0</v>
      </c>
      <c r="AX7" s="65">
        <f t="shared" si="1"/>
        <v>0</v>
      </c>
      <c r="AY7" s="65">
        <f t="shared" si="1"/>
        <v>0</v>
      </c>
      <c r="AZ7" s="65">
        <f t="shared" si="1"/>
        <v>0</v>
      </c>
      <c r="BA7" s="65">
        <f t="shared" si="1"/>
        <v>0</v>
      </c>
      <c r="BB7" s="65">
        <f t="shared" si="1"/>
        <v>0</v>
      </c>
      <c r="BC7" s="65">
        <f t="shared" si="1"/>
        <v>0</v>
      </c>
      <c r="BD7" s="65">
        <f t="shared" si="1"/>
        <v>0</v>
      </c>
      <c r="BE7" s="65">
        <f t="shared" si="1"/>
        <v>0</v>
      </c>
      <c r="BF7" s="65">
        <f t="shared" si="1"/>
        <v>0</v>
      </c>
      <c r="BG7" s="65">
        <f t="shared" si="1"/>
        <v>0</v>
      </c>
      <c r="BH7" s="65">
        <f t="shared" si="1"/>
        <v>0</v>
      </c>
      <c r="BI7" s="65" t="s">
        <v>121</v>
      </c>
    </row>
    <row r="8" spans="1:61" s="10" customFormat="1" ht="12" customHeight="1">
      <c r="A8" s="66" t="s">
        <v>118</v>
      </c>
      <c r="B8" s="67" t="s">
        <v>122</v>
      </c>
      <c r="C8" s="66" t="s">
        <v>138</v>
      </c>
      <c r="D8" s="73">
        <f aca="true" t="shared" si="2" ref="D8:D13">SUM(E8,F8,O8,P8)</f>
        <v>0</v>
      </c>
      <c r="E8" s="73">
        <f aca="true" t="shared" si="3" ref="E8:E13">R8</f>
        <v>0</v>
      </c>
      <c r="F8" s="73">
        <f aca="true" t="shared" si="4" ref="F8:F13">SUM(G8:N8)</f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 aca="true" t="shared" si="5" ref="O8:O13">AN8</f>
        <v>0</v>
      </c>
      <c r="P8" s="68">
        <f>'資源化量内訳'!AG8</f>
        <v>0</v>
      </c>
      <c r="Q8" s="73">
        <f aca="true" t="shared" si="6" ref="Q8:Q13">SUM(R8:S8)</f>
        <v>0</v>
      </c>
      <c r="R8" s="73">
        <v>0</v>
      </c>
      <c r="S8" s="73">
        <f aca="true" t="shared" si="7" ref="S8:S13"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 aca="true" t="shared" si="8" ref="AB8:AB13">SUM(AC8:AD8)</f>
        <v>0</v>
      </c>
      <c r="AC8" s="73">
        <v>0</v>
      </c>
      <c r="AD8" s="73">
        <f aca="true" t="shared" si="9" ref="AD8:AD13"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121</v>
      </c>
      <c r="AM8" s="66">
        <f aca="true" t="shared" si="10" ref="AM8:AM13">SUM(AN8:AP8)</f>
        <v>0</v>
      </c>
      <c r="AN8" s="71">
        <v>0</v>
      </c>
      <c r="AO8" s="66">
        <v>0</v>
      </c>
      <c r="AP8" s="66">
        <f aca="true" t="shared" si="11" ref="AP8:AP13"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 aca="true" t="shared" si="12" ref="AY8:AY13"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121</v>
      </c>
    </row>
    <row r="9" spans="1:61" s="10" customFormat="1" ht="12" customHeight="1">
      <c r="A9" s="66" t="s">
        <v>118</v>
      </c>
      <c r="B9" s="67" t="s">
        <v>139</v>
      </c>
      <c r="C9" s="66" t="s">
        <v>140</v>
      </c>
      <c r="D9" s="73">
        <f t="shared" si="2"/>
        <v>13</v>
      </c>
      <c r="E9" s="73">
        <f t="shared" si="3"/>
        <v>0</v>
      </c>
      <c r="F9" s="73">
        <f t="shared" si="4"/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f t="shared" si="5"/>
        <v>13</v>
      </c>
      <c r="P9" s="68">
        <f>'資源化量内訳'!AG9</f>
        <v>0</v>
      </c>
      <c r="Q9" s="73">
        <f t="shared" si="6"/>
        <v>0</v>
      </c>
      <c r="R9" s="73">
        <v>0</v>
      </c>
      <c r="S9" s="73">
        <f t="shared" si="7"/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f t="shared" si="8"/>
        <v>0</v>
      </c>
      <c r="AC9" s="73">
        <v>0</v>
      </c>
      <c r="AD9" s="73">
        <f t="shared" si="9"/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121</v>
      </c>
      <c r="AM9" s="66">
        <f t="shared" si="10"/>
        <v>13</v>
      </c>
      <c r="AN9" s="71">
        <v>13</v>
      </c>
      <c r="AO9" s="66">
        <v>0</v>
      </c>
      <c r="AP9" s="66">
        <f t="shared" si="11"/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f t="shared" si="12"/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121</v>
      </c>
    </row>
    <row r="10" spans="1:61" s="10" customFormat="1" ht="12" customHeight="1">
      <c r="A10" s="66" t="s">
        <v>118</v>
      </c>
      <c r="B10" s="67" t="s">
        <v>141</v>
      </c>
      <c r="C10" s="66" t="s">
        <v>142</v>
      </c>
      <c r="D10" s="73">
        <f t="shared" si="2"/>
        <v>435</v>
      </c>
      <c r="E10" s="73">
        <f t="shared" si="3"/>
        <v>0</v>
      </c>
      <c r="F10" s="73">
        <f t="shared" si="4"/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si="5"/>
        <v>435</v>
      </c>
      <c r="P10" s="68">
        <f>'資源化量内訳'!AG10</f>
        <v>0</v>
      </c>
      <c r="Q10" s="73">
        <f t="shared" si="6"/>
        <v>0</v>
      </c>
      <c r="R10" s="73">
        <v>0</v>
      </c>
      <c r="S10" s="73">
        <f t="shared" si="7"/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 t="shared" si="8"/>
        <v>0</v>
      </c>
      <c r="AC10" s="73">
        <v>0</v>
      </c>
      <c r="AD10" s="73">
        <f t="shared" si="9"/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121</v>
      </c>
      <c r="AM10" s="66">
        <f t="shared" si="10"/>
        <v>435</v>
      </c>
      <c r="AN10" s="71">
        <v>435</v>
      </c>
      <c r="AO10" s="66">
        <v>0</v>
      </c>
      <c r="AP10" s="66">
        <f t="shared" si="11"/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 t="shared" si="12"/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121</v>
      </c>
    </row>
    <row r="11" spans="1:61" s="10" customFormat="1" ht="12" customHeight="1">
      <c r="A11" s="66" t="s">
        <v>118</v>
      </c>
      <c r="B11" s="67" t="s">
        <v>143</v>
      </c>
      <c r="C11" s="66" t="s">
        <v>144</v>
      </c>
      <c r="D11" s="73">
        <f t="shared" si="2"/>
        <v>234</v>
      </c>
      <c r="E11" s="73">
        <f t="shared" si="3"/>
        <v>0</v>
      </c>
      <c r="F11" s="73">
        <f t="shared" si="4"/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f t="shared" si="5"/>
        <v>234</v>
      </c>
      <c r="P11" s="68">
        <f>'資源化量内訳'!AG11</f>
        <v>0</v>
      </c>
      <c r="Q11" s="73">
        <f t="shared" si="6"/>
        <v>0</v>
      </c>
      <c r="R11" s="73">
        <v>0</v>
      </c>
      <c r="S11" s="73">
        <f t="shared" si="7"/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f t="shared" si="8"/>
        <v>0</v>
      </c>
      <c r="AC11" s="73">
        <v>0</v>
      </c>
      <c r="AD11" s="73">
        <f t="shared" si="9"/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121</v>
      </c>
      <c r="AM11" s="66">
        <f t="shared" si="10"/>
        <v>234</v>
      </c>
      <c r="AN11" s="71">
        <v>234</v>
      </c>
      <c r="AO11" s="66">
        <v>0</v>
      </c>
      <c r="AP11" s="66">
        <f t="shared" si="11"/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f t="shared" si="12"/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 t="s">
        <v>121</v>
      </c>
    </row>
    <row r="12" spans="1:61" s="10" customFormat="1" ht="12" customHeight="1">
      <c r="A12" s="66" t="s">
        <v>118</v>
      </c>
      <c r="B12" s="67" t="s">
        <v>145</v>
      </c>
      <c r="C12" s="66" t="s">
        <v>146</v>
      </c>
      <c r="D12" s="73">
        <f t="shared" si="2"/>
        <v>20</v>
      </c>
      <c r="E12" s="73">
        <f t="shared" si="3"/>
        <v>0</v>
      </c>
      <c r="F12" s="73">
        <f t="shared" si="4"/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f t="shared" si="5"/>
        <v>20</v>
      </c>
      <c r="P12" s="68">
        <f>'資源化量内訳'!AG12</f>
        <v>0</v>
      </c>
      <c r="Q12" s="73">
        <f t="shared" si="6"/>
        <v>0</v>
      </c>
      <c r="R12" s="73">
        <v>0</v>
      </c>
      <c r="S12" s="73">
        <f t="shared" si="7"/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f t="shared" si="8"/>
        <v>0</v>
      </c>
      <c r="AC12" s="73">
        <v>0</v>
      </c>
      <c r="AD12" s="73">
        <f t="shared" si="9"/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4" t="s">
        <v>121</v>
      </c>
      <c r="AM12" s="66">
        <f t="shared" si="10"/>
        <v>20</v>
      </c>
      <c r="AN12" s="71">
        <v>20</v>
      </c>
      <c r="AO12" s="66">
        <v>0</v>
      </c>
      <c r="AP12" s="66">
        <f t="shared" si="11"/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f t="shared" si="12"/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 t="s">
        <v>121</v>
      </c>
    </row>
    <row r="13" spans="1:61" s="10" customFormat="1" ht="12" customHeight="1">
      <c r="A13" s="66" t="s">
        <v>118</v>
      </c>
      <c r="B13" s="67" t="s">
        <v>147</v>
      </c>
      <c r="C13" s="66" t="s">
        <v>148</v>
      </c>
      <c r="D13" s="73">
        <f t="shared" si="2"/>
        <v>0</v>
      </c>
      <c r="E13" s="73">
        <f t="shared" si="3"/>
        <v>0</v>
      </c>
      <c r="F13" s="73">
        <f t="shared" si="4"/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5"/>
        <v>0</v>
      </c>
      <c r="P13" s="68">
        <f>'資源化量内訳'!AG13</f>
        <v>0</v>
      </c>
      <c r="Q13" s="73">
        <f t="shared" si="6"/>
        <v>0</v>
      </c>
      <c r="R13" s="73">
        <v>0</v>
      </c>
      <c r="S13" s="73">
        <f t="shared" si="7"/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f t="shared" si="8"/>
        <v>0</v>
      </c>
      <c r="AC13" s="73">
        <v>0</v>
      </c>
      <c r="AD13" s="73">
        <f t="shared" si="9"/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4" t="s">
        <v>121</v>
      </c>
      <c r="AM13" s="66">
        <f t="shared" si="10"/>
        <v>0</v>
      </c>
      <c r="AN13" s="71">
        <v>0</v>
      </c>
      <c r="AO13" s="66">
        <v>0</v>
      </c>
      <c r="AP13" s="66">
        <f t="shared" si="11"/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f t="shared" si="12"/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 t="s">
        <v>121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">
    <cfRule type="expression" priority="58" dxfId="32" stopIfTrue="1">
      <formula>$A7&lt;&gt;""</formula>
    </cfRule>
  </conditionalFormatting>
  <conditionalFormatting sqref="BI7">
    <cfRule type="expression" priority="57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9" t="s">
        <v>32</v>
      </c>
      <c r="B2" s="79" t="s">
        <v>33</v>
      </c>
      <c r="C2" s="79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82"/>
      <c r="B3" s="82"/>
      <c r="C3" s="83"/>
      <c r="D3" s="97" t="s">
        <v>11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6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82"/>
      <c r="B3" s="82"/>
      <c r="C3" s="83"/>
      <c r="D3" s="97" t="s">
        <v>7</v>
      </c>
      <c r="E3" s="95" t="s">
        <v>43</v>
      </c>
      <c r="F3" s="95" t="s">
        <v>44</v>
      </c>
      <c r="G3" s="95" t="s">
        <v>45</v>
      </c>
      <c r="H3" s="95" t="s">
        <v>46</v>
      </c>
      <c r="I3" s="95" t="s">
        <v>47</v>
      </c>
      <c r="J3" s="95" t="s">
        <v>48</v>
      </c>
      <c r="K3" s="95" t="s">
        <v>49</v>
      </c>
      <c r="L3" s="95" t="s">
        <v>27</v>
      </c>
      <c r="M3" s="95" t="s">
        <v>28</v>
      </c>
      <c r="N3" s="95" t="s">
        <v>29</v>
      </c>
      <c r="O3" s="95" t="s">
        <v>30</v>
      </c>
      <c r="P3" s="95" t="s">
        <v>31</v>
      </c>
      <c r="Q3" s="95" t="s">
        <v>50</v>
      </c>
      <c r="R3" s="95" t="s">
        <v>51</v>
      </c>
      <c r="S3" s="95" t="s">
        <v>52</v>
      </c>
      <c r="T3" s="95" t="s">
        <v>53</v>
      </c>
      <c r="U3" s="95" t="s">
        <v>54</v>
      </c>
      <c r="V3" s="95" t="s">
        <v>55</v>
      </c>
      <c r="W3" s="95" t="s">
        <v>56</v>
      </c>
      <c r="X3" s="95" t="s">
        <v>57</v>
      </c>
      <c r="Y3" s="95" t="s">
        <v>58</v>
      </c>
      <c r="Z3" s="95" t="s">
        <v>59</v>
      </c>
      <c r="AA3" s="95" t="s">
        <v>60</v>
      </c>
      <c r="AB3" s="95" t="s">
        <v>61</v>
      </c>
      <c r="AC3" s="95" t="s">
        <v>62</v>
      </c>
      <c r="AD3" s="95" t="s">
        <v>63</v>
      </c>
      <c r="AE3" s="95" t="s">
        <v>64</v>
      </c>
      <c r="AF3" s="95" t="s">
        <v>66</v>
      </c>
      <c r="AG3" s="95" t="s">
        <v>65</v>
      </c>
      <c r="AH3" s="95" t="s">
        <v>117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9" customFormat="1" ht="13.5">
      <c r="A6" s="82"/>
      <c r="B6" s="82"/>
      <c r="C6" s="83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63" t="s">
        <v>124</v>
      </c>
      <c r="B7" s="64" t="s">
        <v>135</v>
      </c>
      <c r="C7" s="63" t="s">
        <v>136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8" customFormat="1" ht="12" customHeight="1">
      <c r="A8" s="66" t="s">
        <v>124</v>
      </c>
      <c r="B8" s="67" t="s">
        <v>137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8" customFormat="1" ht="12" customHeight="1">
      <c r="A9" s="66" t="s">
        <v>124</v>
      </c>
      <c r="B9" s="67" t="s">
        <v>125</v>
      </c>
      <c r="C9" s="66" t="s">
        <v>126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8" customFormat="1" ht="12" customHeight="1">
      <c r="A10" s="66" t="s">
        <v>124</v>
      </c>
      <c r="B10" s="67" t="s">
        <v>127</v>
      </c>
      <c r="C10" s="66" t="s">
        <v>128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8" customFormat="1" ht="12" customHeight="1">
      <c r="A11" s="66" t="s">
        <v>124</v>
      </c>
      <c r="B11" s="67" t="s">
        <v>129</v>
      </c>
      <c r="C11" s="66" t="s">
        <v>130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8" customFormat="1" ht="12" customHeight="1">
      <c r="A12" s="66" t="s">
        <v>124</v>
      </c>
      <c r="B12" s="67" t="s">
        <v>131</v>
      </c>
      <c r="C12" s="66" t="s">
        <v>132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8" customFormat="1" ht="12" customHeight="1">
      <c r="A13" s="66" t="s">
        <v>124</v>
      </c>
      <c r="B13" s="67" t="s">
        <v>133</v>
      </c>
      <c r="C13" s="66" t="s">
        <v>134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29" dxfId="3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2014-10-14T09:27:37Z</dcterms:modified>
  <cp:category/>
  <cp:version/>
  <cp:contentType/>
  <cp:contentStatus/>
</cp:coreProperties>
</file>