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5480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'処理業者と従業員数'!$2:$26</definedName>
    <definedName name="_xlnm.Print_Area" localSheetId="0">'組合状況'!$2:$15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<sst xmlns="http://schemas.openxmlformats.org/spreadsheetml/2006/main" count="975" uniqueCount="276">
  <si>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</si>
  <si>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</si>
  <si>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</si>
  <si>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</si>
  <si>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</si>
  <si>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</si>
  <si>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</si>
  <si>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</si>
  <si>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</si>
  <si>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</si>
  <si>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廃棄物処理従事職員数（市区町村）（平成23年度実績）</t>
  </si>
  <si>
    <t>廃棄物処理従事職員数（一部事務組合・広域連合）（平成23年度実績）</t>
  </si>
  <si>
    <t>収集運搬機材の状況（一部事務組合・広域連合）（平成23年度実績）</t>
  </si>
  <si>
    <t>委託・許可件数（市区町村）（平成23年度実績）</t>
  </si>
  <si>
    <t>委託・許可件数（一部事務組合・広域連合）（平成23年度実績）</t>
  </si>
  <si>
    <t>処理業者と従業員数（平成23年度実績）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</si>
  <si>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</si>
  <si>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</si>
  <si>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</si>
  <si>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</si>
  <si>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</si>
  <si>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</si>
  <si>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</si>
  <si>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</si>
  <si>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</si>
  <si>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</si>
  <si>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</si>
  <si>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</si>
  <si>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</si>
  <si>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</si>
  <si>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</si>
  <si>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</si>
  <si>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</si>
  <si>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</si>
  <si>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</si>
  <si>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</si>
  <si>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</si>
  <si>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</si>
  <si>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</si>
  <si>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</si>
  <si>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</si>
  <si>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</si>
  <si>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</si>
  <si>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</si>
  <si>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</si>
  <si>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</si>
  <si>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</si>
  <si>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</si>
  <si>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</si>
  <si>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</si>
  <si>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</si>
  <si>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</si>
  <si>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</si>
  <si>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</si>
  <si>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</si>
  <si>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</si>
  <si>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</si>
  <si>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</si>
  <si>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</si>
  <si>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</si>
  <si>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</si>
  <si>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滋賀県</t>
  </si>
  <si>
    <t>25000</t>
  </si>
  <si>
    <t>合計</t>
  </si>
  <si>
    <t>25831</t>
  </si>
  <si>
    <t>湖北広域行政事務センター</t>
  </si>
  <si>
    <t>○</t>
  </si>
  <si>
    <t>25203</t>
  </si>
  <si>
    <t>長浜市</t>
  </si>
  <si>
    <t>25214</t>
  </si>
  <si>
    <t>米原市</t>
  </si>
  <si>
    <t>25833</t>
  </si>
  <si>
    <t>八日市布引ライフ組合</t>
  </si>
  <si>
    <t>25213</t>
  </si>
  <si>
    <t>東近江市</t>
  </si>
  <si>
    <t>25204</t>
  </si>
  <si>
    <t>近江八幡市</t>
  </si>
  <si>
    <t>25384</t>
  </si>
  <si>
    <t>竜王町</t>
  </si>
  <si>
    <t>25683</t>
  </si>
  <si>
    <t>日野町</t>
  </si>
  <si>
    <t>25841</t>
  </si>
  <si>
    <t>中部清掃組合</t>
  </si>
  <si>
    <t>25383</t>
  </si>
  <si>
    <t>25847</t>
  </si>
  <si>
    <t>甲賀広域行政組合</t>
  </si>
  <si>
    <t>25209</t>
  </si>
  <si>
    <t>甲賀市</t>
  </si>
  <si>
    <t>25211</t>
  </si>
  <si>
    <t>湖南市</t>
  </si>
  <si>
    <t>25858</t>
  </si>
  <si>
    <t>湖東広域衛生管理組合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</si>
  <si>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</si>
  <si>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</si>
  <si>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</si>
  <si>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</si>
  <si>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</si>
  <si>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</si>
  <si>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</si>
  <si>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</si>
  <si>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25859</t>
  </si>
  <si>
    <t>愛知郡広域行政組合</t>
  </si>
  <si>
    <t>25871</t>
  </si>
  <si>
    <t>湖南広域行政組合</t>
  </si>
  <si>
    <t>25206</t>
  </si>
  <si>
    <t>草津市</t>
  </si>
  <si>
    <t>25207</t>
  </si>
  <si>
    <t>守山市</t>
  </si>
  <si>
    <t>25208</t>
  </si>
  <si>
    <t>栗東市</t>
  </si>
  <si>
    <t>25210</t>
  </si>
  <si>
    <t>野洲市</t>
  </si>
  <si>
    <t>25874</t>
  </si>
  <si>
    <t>彦根愛知犬上広域行政組合</t>
  </si>
  <si>
    <t>25202</t>
  </si>
  <si>
    <t>彦根市</t>
  </si>
  <si>
    <t>ごみ (一般職+技術職)</t>
  </si>
  <si>
    <t>し尿 (一般職+技術職)</t>
  </si>
  <si>
    <t>合計 (一般職+技術職)</t>
  </si>
  <si>
    <t>（人）</t>
  </si>
  <si>
    <t>25201</t>
  </si>
  <si>
    <t>大津市</t>
  </si>
  <si>
    <t>滋賀県</t>
  </si>
  <si>
    <t>25203</t>
  </si>
  <si>
    <t>長浜市</t>
  </si>
  <si>
    <t>滋賀県</t>
  </si>
  <si>
    <t>25204</t>
  </si>
  <si>
    <t>近江八幡市</t>
  </si>
  <si>
    <t>滋賀県</t>
  </si>
  <si>
    <t>25206</t>
  </si>
  <si>
    <t>草津市</t>
  </si>
  <si>
    <t>滋賀県</t>
  </si>
  <si>
    <t>25207</t>
  </si>
  <si>
    <t>守山市</t>
  </si>
  <si>
    <t>滋賀県</t>
  </si>
  <si>
    <t>25208</t>
  </si>
  <si>
    <t>栗東市</t>
  </si>
  <si>
    <t>滋賀県</t>
  </si>
  <si>
    <t>25209</t>
  </si>
  <si>
    <t>甲賀市</t>
  </si>
  <si>
    <t>滋賀県</t>
  </si>
  <si>
    <t>25210</t>
  </si>
  <si>
    <t>野洲市</t>
  </si>
  <si>
    <t>25211</t>
  </si>
  <si>
    <t>湖南市</t>
  </si>
  <si>
    <t>25212</t>
  </si>
  <si>
    <t>高島市</t>
  </si>
  <si>
    <t>滋賀県</t>
  </si>
  <si>
    <t>25213</t>
  </si>
  <si>
    <t>東近江市</t>
  </si>
  <si>
    <t>25425</t>
  </si>
  <si>
    <t>愛荘町</t>
  </si>
  <si>
    <t>25441</t>
  </si>
  <si>
    <t>豊郷町</t>
  </si>
  <si>
    <t>滋賀県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</si>
  <si>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</si>
  <si>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</si>
  <si>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</si>
  <si>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</si>
  <si>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</si>
  <si>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</si>
  <si>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</si>
  <si>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</si>
  <si>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</si>
  <si>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</si>
  <si>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</si>
  <si>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</si>
  <si>
    <t>収集運搬機材の状況（市区町村）（平成23年度実績）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</si>
  <si>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</si>
  <si>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</si>
  <si>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</si>
  <si>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</si>
  <si>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</si>
  <si>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</si>
  <si>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</si>
  <si>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</si>
  <si>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</si>
  <si>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</si>
  <si>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</si>
  <si>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</si>
  <si>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</si>
  <si>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</si>
  <si>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</si>
  <si>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</si>
  <si>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</si>
  <si>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</si>
  <si>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</si>
  <si>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滋賀県</t>
  </si>
  <si>
    <t>25000</t>
  </si>
  <si>
    <t>合計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</si>
  <si>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</si>
  <si>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</si>
  <si>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</si>
  <si>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</si>
  <si>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</si>
  <si>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</si>
  <si>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</si>
  <si>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</si>
  <si>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</si>
  <si>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</si>
  <si>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</si>
  <si>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</si>
  <si>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</si>
  <si>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</si>
  <si>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</si>
  <si>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</si>
  <si>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</si>
  <si>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滋賀県</t>
  </si>
  <si>
    <t>25201</t>
  </si>
  <si>
    <t>大津市</t>
  </si>
  <si>
    <t>滋賀県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</si>
  <si>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</si>
  <si>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</si>
  <si>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</si>
  <si>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</si>
  <si>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</si>
  <si>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</si>
  <si>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</si>
  <si>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</si>
  <si>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</si>
  <si>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</si>
  <si>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</si>
  <si>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</si>
  <si>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</si>
  <si>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</si>
  <si>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</si>
  <si>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</si>
  <si>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</si>
  <si>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</si>
  <si>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25442</t>
  </si>
  <si>
    <t>甲良町</t>
  </si>
  <si>
    <t>25443</t>
  </si>
  <si>
    <t>多賀町</t>
  </si>
  <si>
    <t>25831</t>
  </si>
  <si>
    <t>湖北広域行政事務センター</t>
  </si>
  <si>
    <t>業者数 (ごみ+し尿)</t>
  </si>
  <si>
    <t>従業員数 (収集運搬+中間処理+最終処分)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</si>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</sst>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16</v>
      </c>
      <c r="B2" s="93" t="s">
        <v>17</v>
      </c>
      <c r="C2" s="90" t="s">
        <v>18</v>
      </c>
      <c r="D2" s="96" t="s">
        <v>19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20</v>
      </c>
      <c r="V2" s="86" t="s">
        <v>21</v>
      </c>
      <c r="W2" s="87"/>
      <c r="X2" s="86" t="s">
        <v>22</v>
      </c>
      <c r="Y2" s="87"/>
      <c r="Z2" s="86" t="s">
        <v>23</v>
      </c>
      <c r="AA2" s="87"/>
      <c r="AB2" s="86" t="s">
        <v>24</v>
      </c>
      <c r="AC2" s="87"/>
      <c r="AD2" s="86" t="s">
        <v>25</v>
      </c>
      <c r="AE2" s="87"/>
      <c r="AF2" s="86" t="s">
        <v>26</v>
      </c>
      <c r="AG2" s="87"/>
      <c r="AH2" s="86" t="s">
        <v>27</v>
      </c>
      <c r="AI2" s="87"/>
      <c r="AJ2" s="86" t="s">
        <v>28</v>
      </c>
      <c r="AK2" s="87"/>
      <c r="AL2" s="86" t="s">
        <v>29</v>
      </c>
      <c r="AM2" s="87"/>
      <c r="AN2" s="86" t="s">
        <v>30</v>
      </c>
      <c r="AO2" s="87"/>
      <c r="AP2" s="86" t="s">
        <v>31</v>
      </c>
      <c r="AQ2" s="87"/>
      <c r="AR2" s="86" t="s">
        <v>32</v>
      </c>
      <c r="AS2" s="87"/>
      <c r="AT2" s="86" t="s">
        <v>33</v>
      </c>
      <c r="AU2" s="87"/>
      <c r="AV2" s="86" t="s">
        <v>34</v>
      </c>
      <c r="AW2" s="87"/>
      <c r="AX2" s="86" t="s">
        <v>35</v>
      </c>
      <c r="AY2" s="87"/>
      <c r="AZ2" s="86" t="s">
        <v>36</v>
      </c>
      <c r="BA2" s="87"/>
      <c r="BB2" s="86" t="s">
        <v>37</v>
      </c>
      <c r="BC2" s="87"/>
      <c r="BD2" s="86" t="s">
        <v>38</v>
      </c>
      <c r="BE2" s="87"/>
      <c r="BF2" s="86" t="s">
        <v>39</v>
      </c>
      <c r="BG2" s="87"/>
      <c r="BH2" s="86" t="s">
        <v>40</v>
      </c>
      <c r="BI2" s="87"/>
      <c r="BJ2" s="86" t="s">
        <v>41</v>
      </c>
      <c r="BK2" s="87"/>
      <c r="BL2" s="86" t="s">
        <v>42</v>
      </c>
      <c r="BM2" s="87"/>
      <c r="BN2" s="86" t="s">
        <v>43</v>
      </c>
      <c r="BO2" s="87"/>
      <c r="BP2" s="86" t="s">
        <v>44</v>
      </c>
      <c r="BQ2" s="87"/>
      <c r="BR2" s="86" t="s">
        <v>45</v>
      </c>
      <c r="BS2" s="87"/>
      <c r="BT2" s="86" t="s">
        <v>46</v>
      </c>
      <c r="BU2" s="87"/>
      <c r="BV2" s="86" t="s">
        <v>47</v>
      </c>
      <c r="BW2" s="87"/>
      <c r="BX2" s="86" t="s">
        <v>48</v>
      </c>
      <c r="BY2" s="87"/>
      <c r="BZ2" s="86" t="s">
        <v>49</v>
      </c>
      <c r="CA2" s="87"/>
      <c r="CB2" s="86" t="s">
        <v>50</v>
      </c>
      <c r="CC2" s="87"/>
    </row>
    <row r="3" spans="1:81" s="8" customFormat="1" ht="13.5">
      <c r="A3" s="91"/>
      <c r="B3" s="94"/>
      <c r="C3" s="91"/>
      <c r="D3" s="96" t="s">
        <v>8</v>
      </c>
      <c r="E3" s="97"/>
      <c r="F3" s="97"/>
      <c r="G3" s="97"/>
      <c r="H3" s="97"/>
      <c r="I3" s="97"/>
      <c r="J3" s="97"/>
      <c r="K3" s="97"/>
      <c r="L3" s="98"/>
      <c r="M3" s="96" t="s">
        <v>51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52</v>
      </c>
      <c r="E4" s="99" t="s">
        <v>4</v>
      </c>
      <c r="F4" s="99" t="s">
        <v>5</v>
      </c>
      <c r="G4" s="99" t="s">
        <v>6</v>
      </c>
      <c r="H4" s="99" t="s">
        <v>53</v>
      </c>
      <c r="I4" s="99" t="s">
        <v>54</v>
      </c>
      <c r="J4" s="99" t="s">
        <v>55</v>
      </c>
      <c r="K4" s="99" t="s">
        <v>56</v>
      </c>
      <c r="L4" s="99" t="s">
        <v>7</v>
      </c>
      <c r="M4" s="99" t="s">
        <v>52</v>
      </c>
      <c r="N4" s="99" t="s">
        <v>4</v>
      </c>
      <c r="O4" s="99" t="s">
        <v>5</v>
      </c>
      <c r="P4" s="99" t="s">
        <v>57</v>
      </c>
      <c r="Q4" s="99" t="s">
        <v>53</v>
      </c>
      <c r="R4" s="99" t="s">
        <v>54</v>
      </c>
      <c r="S4" s="99" t="s">
        <v>58</v>
      </c>
      <c r="T4" s="99" t="s">
        <v>7</v>
      </c>
      <c r="U4" s="91"/>
      <c r="V4" s="100" t="s">
        <v>59</v>
      </c>
      <c r="W4" s="103" t="s">
        <v>60</v>
      </c>
      <c r="X4" s="100" t="s">
        <v>59</v>
      </c>
      <c r="Y4" s="103" t="s">
        <v>60</v>
      </c>
      <c r="Z4" s="100" t="s">
        <v>59</v>
      </c>
      <c r="AA4" s="103" t="s">
        <v>60</v>
      </c>
      <c r="AB4" s="100" t="s">
        <v>59</v>
      </c>
      <c r="AC4" s="103" t="s">
        <v>60</v>
      </c>
      <c r="AD4" s="100" t="s">
        <v>59</v>
      </c>
      <c r="AE4" s="103" t="s">
        <v>60</v>
      </c>
      <c r="AF4" s="100" t="s">
        <v>59</v>
      </c>
      <c r="AG4" s="103" t="s">
        <v>60</v>
      </c>
      <c r="AH4" s="100" t="s">
        <v>59</v>
      </c>
      <c r="AI4" s="103" t="s">
        <v>60</v>
      </c>
      <c r="AJ4" s="100" t="s">
        <v>59</v>
      </c>
      <c r="AK4" s="103" t="s">
        <v>60</v>
      </c>
      <c r="AL4" s="100" t="s">
        <v>59</v>
      </c>
      <c r="AM4" s="103" t="s">
        <v>60</v>
      </c>
      <c r="AN4" s="100" t="s">
        <v>59</v>
      </c>
      <c r="AO4" s="103" t="s">
        <v>60</v>
      </c>
      <c r="AP4" s="100" t="s">
        <v>59</v>
      </c>
      <c r="AQ4" s="103" t="s">
        <v>60</v>
      </c>
      <c r="AR4" s="100" t="s">
        <v>59</v>
      </c>
      <c r="AS4" s="103" t="s">
        <v>60</v>
      </c>
      <c r="AT4" s="100" t="s">
        <v>59</v>
      </c>
      <c r="AU4" s="103" t="s">
        <v>60</v>
      </c>
      <c r="AV4" s="100" t="s">
        <v>59</v>
      </c>
      <c r="AW4" s="103" t="s">
        <v>60</v>
      </c>
      <c r="AX4" s="100" t="s">
        <v>59</v>
      </c>
      <c r="AY4" s="103" t="s">
        <v>60</v>
      </c>
      <c r="AZ4" s="100" t="s">
        <v>59</v>
      </c>
      <c r="BA4" s="103" t="s">
        <v>60</v>
      </c>
      <c r="BB4" s="100" t="s">
        <v>59</v>
      </c>
      <c r="BC4" s="103" t="s">
        <v>60</v>
      </c>
      <c r="BD4" s="100" t="s">
        <v>59</v>
      </c>
      <c r="BE4" s="103" t="s">
        <v>60</v>
      </c>
      <c r="BF4" s="100" t="s">
        <v>59</v>
      </c>
      <c r="BG4" s="103" t="s">
        <v>60</v>
      </c>
      <c r="BH4" s="100" t="s">
        <v>59</v>
      </c>
      <c r="BI4" s="103" t="s">
        <v>60</v>
      </c>
      <c r="BJ4" s="100" t="s">
        <v>59</v>
      </c>
      <c r="BK4" s="103" t="s">
        <v>60</v>
      </c>
      <c r="BL4" s="100" t="s">
        <v>59</v>
      </c>
      <c r="BM4" s="103" t="s">
        <v>60</v>
      </c>
      <c r="BN4" s="100" t="s">
        <v>59</v>
      </c>
      <c r="BO4" s="103" t="s">
        <v>60</v>
      </c>
      <c r="BP4" s="100" t="s">
        <v>59</v>
      </c>
      <c r="BQ4" s="103" t="s">
        <v>60</v>
      </c>
      <c r="BR4" s="100" t="s">
        <v>59</v>
      </c>
      <c r="BS4" s="103" t="s">
        <v>60</v>
      </c>
      <c r="BT4" s="100" t="s">
        <v>59</v>
      </c>
      <c r="BU4" s="103" t="s">
        <v>60</v>
      </c>
      <c r="BV4" s="100" t="s">
        <v>59</v>
      </c>
      <c r="BW4" s="103" t="s">
        <v>60</v>
      </c>
      <c r="BX4" s="100" t="s">
        <v>59</v>
      </c>
      <c r="BY4" s="103" t="s">
        <v>60</v>
      </c>
      <c r="BZ4" s="100" t="s">
        <v>59</v>
      </c>
      <c r="CA4" s="103" t="s">
        <v>60</v>
      </c>
      <c r="CB4" s="100" t="s">
        <v>59</v>
      </c>
      <c r="CC4" s="103" t="s">
        <v>60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61</v>
      </c>
      <c r="B7" s="44" t="s">
        <v>62</v>
      </c>
      <c r="C7" s="38" t="s">
        <v>63</v>
      </c>
      <c r="D7" s="38">
        <f aca="true" t="shared" si="0" ref="D7:T7">COUNTIF(D8:D15,"○")</f>
        <v>2</v>
      </c>
      <c r="E7" s="38">
        <f t="shared" si="0"/>
        <v>1</v>
      </c>
      <c r="F7" s="38">
        <f t="shared" si="0"/>
        <v>4</v>
      </c>
      <c r="G7" s="38">
        <f t="shared" si="0"/>
        <v>4</v>
      </c>
      <c r="H7" s="38">
        <f t="shared" si="0"/>
        <v>1</v>
      </c>
      <c r="I7" s="38">
        <f t="shared" si="0"/>
        <v>4</v>
      </c>
      <c r="J7" s="38">
        <f t="shared" si="0"/>
        <v>2</v>
      </c>
      <c r="K7" s="38">
        <f t="shared" si="0"/>
        <v>3</v>
      </c>
      <c r="L7" s="38">
        <f t="shared" si="0"/>
        <v>1</v>
      </c>
      <c r="M7" s="38">
        <f t="shared" si="0"/>
        <v>3</v>
      </c>
      <c r="N7" s="38">
        <f t="shared" si="0"/>
        <v>4</v>
      </c>
      <c r="O7" s="38">
        <f t="shared" si="0"/>
        <v>5</v>
      </c>
      <c r="P7" s="38">
        <f t="shared" si="0"/>
        <v>5</v>
      </c>
      <c r="Q7" s="38">
        <f t="shared" si="0"/>
        <v>3</v>
      </c>
      <c r="R7" s="38">
        <f t="shared" si="0"/>
        <v>3</v>
      </c>
      <c r="S7" s="38">
        <f t="shared" si="0"/>
        <v>0</v>
      </c>
      <c r="T7" s="38">
        <f t="shared" si="0"/>
        <v>1</v>
      </c>
      <c r="U7" s="38">
        <f aca="true" t="shared" si="1" ref="U7:AZ7">COUNTIF(U8:U15,"&lt;&gt;")</f>
        <v>8</v>
      </c>
      <c r="V7" s="38">
        <f t="shared" si="1"/>
        <v>8</v>
      </c>
      <c r="W7" s="38">
        <f t="shared" si="1"/>
        <v>8</v>
      </c>
      <c r="X7" s="38">
        <f t="shared" si="1"/>
        <v>8</v>
      </c>
      <c r="Y7" s="38">
        <f t="shared" si="1"/>
        <v>8</v>
      </c>
      <c r="Z7" s="38">
        <f t="shared" si="1"/>
        <v>5</v>
      </c>
      <c r="AA7" s="38">
        <f t="shared" si="1"/>
        <v>5</v>
      </c>
      <c r="AB7" s="38">
        <f t="shared" si="1"/>
        <v>5</v>
      </c>
      <c r="AC7" s="38">
        <f t="shared" si="1"/>
        <v>5</v>
      </c>
      <c r="AD7" s="38">
        <f t="shared" si="1"/>
        <v>2</v>
      </c>
      <c r="AE7" s="38">
        <f t="shared" si="1"/>
        <v>2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COUNTIF(BA8:BA15,"&lt;&gt;")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61</v>
      </c>
      <c r="B8" s="41" t="s">
        <v>64</v>
      </c>
      <c r="C8" s="40" t="s">
        <v>65</v>
      </c>
      <c r="D8" s="40"/>
      <c r="E8" s="40" t="s">
        <v>66</v>
      </c>
      <c r="F8" s="40" t="s">
        <v>66</v>
      </c>
      <c r="G8" s="40" t="s">
        <v>66</v>
      </c>
      <c r="H8" s="40" t="s">
        <v>66</v>
      </c>
      <c r="I8" s="40" t="s">
        <v>66</v>
      </c>
      <c r="J8" s="40" t="s">
        <v>66</v>
      </c>
      <c r="K8" s="40" t="s">
        <v>66</v>
      </c>
      <c r="L8" s="40"/>
      <c r="M8" s="40"/>
      <c r="N8" s="40" t="s">
        <v>66</v>
      </c>
      <c r="O8" s="40" t="s">
        <v>66</v>
      </c>
      <c r="P8" s="40" t="s">
        <v>66</v>
      </c>
      <c r="Q8" s="40" t="s">
        <v>66</v>
      </c>
      <c r="R8" s="40" t="s">
        <v>66</v>
      </c>
      <c r="S8" s="40"/>
      <c r="T8" s="40"/>
      <c r="U8" s="40">
        <v>2</v>
      </c>
      <c r="V8" s="41" t="s">
        <v>67</v>
      </c>
      <c r="W8" s="40" t="s">
        <v>68</v>
      </c>
      <c r="X8" s="41" t="s">
        <v>69</v>
      </c>
      <c r="Y8" s="40" t="s">
        <v>70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61</v>
      </c>
      <c r="B9" s="41" t="s">
        <v>71</v>
      </c>
      <c r="C9" s="40" t="s">
        <v>72</v>
      </c>
      <c r="D9" s="40" t="s">
        <v>66</v>
      </c>
      <c r="E9" s="40"/>
      <c r="F9" s="40"/>
      <c r="G9" s="40"/>
      <c r="H9" s="40"/>
      <c r="I9" s="40"/>
      <c r="J9" s="40"/>
      <c r="K9" s="40"/>
      <c r="L9" s="40"/>
      <c r="M9" s="40"/>
      <c r="N9" s="40" t="s">
        <v>66</v>
      </c>
      <c r="O9" s="40" t="s">
        <v>66</v>
      </c>
      <c r="P9" s="40" t="s">
        <v>66</v>
      </c>
      <c r="Q9" s="40"/>
      <c r="R9" s="40"/>
      <c r="S9" s="40"/>
      <c r="T9" s="40"/>
      <c r="U9" s="40">
        <v>4</v>
      </c>
      <c r="V9" s="41" t="s">
        <v>73</v>
      </c>
      <c r="W9" s="40" t="s">
        <v>74</v>
      </c>
      <c r="X9" s="41" t="s">
        <v>75</v>
      </c>
      <c r="Y9" s="40" t="s">
        <v>76</v>
      </c>
      <c r="Z9" s="41" t="s">
        <v>77</v>
      </c>
      <c r="AA9" s="40" t="s">
        <v>78</v>
      </c>
      <c r="AB9" s="41" t="s">
        <v>79</v>
      </c>
      <c r="AC9" s="40" t="s">
        <v>80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61</v>
      </c>
      <c r="B10" s="43" t="s">
        <v>81</v>
      </c>
      <c r="C10" s="42" t="s">
        <v>82</v>
      </c>
      <c r="D10" s="42"/>
      <c r="E10" s="42"/>
      <c r="F10" s="42" t="s">
        <v>66</v>
      </c>
      <c r="G10" s="42" t="s">
        <v>66</v>
      </c>
      <c r="H10" s="42"/>
      <c r="I10" s="42" t="s">
        <v>66</v>
      </c>
      <c r="J10" s="42" t="s">
        <v>66</v>
      </c>
      <c r="K10" s="42" t="s">
        <v>66</v>
      </c>
      <c r="L10" s="42"/>
      <c r="M10" s="42" t="s">
        <v>66</v>
      </c>
      <c r="N10" s="42"/>
      <c r="O10" s="42"/>
      <c r="P10" s="42"/>
      <c r="Q10" s="42"/>
      <c r="R10" s="42"/>
      <c r="S10" s="42"/>
      <c r="T10" s="42"/>
      <c r="U10" s="42">
        <v>4</v>
      </c>
      <c r="V10" s="43" t="s">
        <v>73</v>
      </c>
      <c r="W10" s="42" t="s">
        <v>74</v>
      </c>
      <c r="X10" s="43" t="s">
        <v>83</v>
      </c>
      <c r="Y10" s="42" t="s">
        <v>80</v>
      </c>
      <c r="Z10" s="43" t="s">
        <v>77</v>
      </c>
      <c r="AA10" s="42" t="s">
        <v>78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61</v>
      </c>
      <c r="B11" s="43" t="s">
        <v>84</v>
      </c>
      <c r="C11" s="42" t="s">
        <v>85</v>
      </c>
      <c r="D11" s="42"/>
      <c r="E11" s="42"/>
      <c r="F11" s="42" t="s">
        <v>66</v>
      </c>
      <c r="G11" s="42"/>
      <c r="H11" s="42"/>
      <c r="I11" s="42" t="s">
        <v>66</v>
      </c>
      <c r="J11" s="42"/>
      <c r="K11" s="42" t="s">
        <v>66</v>
      </c>
      <c r="L11" s="42"/>
      <c r="M11" s="42"/>
      <c r="N11" s="42" t="s">
        <v>66</v>
      </c>
      <c r="O11" s="42" t="s">
        <v>66</v>
      </c>
      <c r="P11" s="42" t="s">
        <v>66</v>
      </c>
      <c r="Q11" s="42"/>
      <c r="R11" s="42" t="s">
        <v>66</v>
      </c>
      <c r="S11" s="42"/>
      <c r="T11" s="42"/>
      <c r="U11" s="42">
        <v>2</v>
      </c>
      <c r="V11" s="43" t="s">
        <v>86</v>
      </c>
      <c r="W11" s="42" t="s">
        <v>87</v>
      </c>
      <c r="X11" s="43" t="s">
        <v>88</v>
      </c>
      <c r="Y11" s="42" t="s">
        <v>89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61</v>
      </c>
      <c r="B12" s="41" t="s">
        <v>90</v>
      </c>
      <c r="C12" s="40" t="s">
        <v>91</v>
      </c>
      <c r="D12" s="40"/>
      <c r="E12" s="40"/>
      <c r="F12" s="40" t="s">
        <v>66</v>
      </c>
      <c r="G12" s="40"/>
      <c r="H12" s="40"/>
      <c r="I12" s="40"/>
      <c r="J12" s="40"/>
      <c r="K12" s="40"/>
      <c r="L12" s="40" t="s">
        <v>66</v>
      </c>
      <c r="M12" s="40"/>
      <c r="N12" s="40"/>
      <c r="O12" s="40" t="s">
        <v>66</v>
      </c>
      <c r="P12" s="40" t="s">
        <v>66</v>
      </c>
      <c r="Q12" s="40" t="s">
        <v>66</v>
      </c>
      <c r="R12" s="40" t="s">
        <v>66</v>
      </c>
      <c r="S12" s="40"/>
      <c r="T12" s="40" t="s">
        <v>66</v>
      </c>
      <c r="U12" s="40">
        <v>5</v>
      </c>
      <c r="V12" s="41" t="s">
        <v>73</v>
      </c>
      <c r="W12" s="40" t="s">
        <v>74</v>
      </c>
      <c r="X12" s="41" t="s">
        <v>92</v>
      </c>
      <c r="Y12" s="40" t="s">
        <v>93</v>
      </c>
      <c r="Z12" s="41" t="s">
        <v>94</v>
      </c>
      <c r="AA12" s="40" t="s">
        <v>95</v>
      </c>
      <c r="AB12" s="41" t="s">
        <v>96</v>
      </c>
      <c r="AC12" s="40" t="s">
        <v>97</v>
      </c>
      <c r="AD12" s="41" t="s">
        <v>98</v>
      </c>
      <c r="AE12" s="40" t="s">
        <v>99</v>
      </c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61</v>
      </c>
      <c r="B13" s="41" t="s">
        <v>100</v>
      </c>
      <c r="C13" s="40" t="s">
        <v>101</v>
      </c>
      <c r="D13" s="40"/>
      <c r="E13" s="40"/>
      <c r="F13" s="40"/>
      <c r="G13" s="40" t="s">
        <v>66</v>
      </c>
      <c r="H13" s="40"/>
      <c r="I13" s="40"/>
      <c r="J13" s="40"/>
      <c r="K13" s="40"/>
      <c r="L13" s="40"/>
      <c r="M13" s="40" t="s">
        <v>66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73</v>
      </c>
      <c r="W13" s="40" t="s">
        <v>74</v>
      </c>
      <c r="X13" s="41" t="s">
        <v>92</v>
      </c>
      <c r="Y13" s="40" t="s">
        <v>93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61</v>
      </c>
      <c r="B14" s="41" t="s">
        <v>102</v>
      </c>
      <c r="C14" s="40" t="s">
        <v>103</v>
      </c>
      <c r="D14" s="40" t="s">
        <v>66</v>
      </c>
      <c r="E14" s="40"/>
      <c r="F14" s="40"/>
      <c r="G14" s="40"/>
      <c r="H14" s="40"/>
      <c r="I14" s="40"/>
      <c r="J14" s="40"/>
      <c r="K14" s="40"/>
      <c r="L14" s="40"/>
      <c r="M14" s="40"/>
      <c r="N14" s="40" t="s">
        <v>66</v>
      </c>
      <c r="O14" s="40" t="s">
        <v>66</v>
      </c>
      <c r="P14" s="40" t="s">
        <v>66</v>
      </c>
      <c r="Q14" s="40" t="s">
        <v>66</v>
      </c>
      <c r="R14" s="40"/>
      <c r="S14" s="40"/>
      <c r="T14" s="40"/>
      <c r="U14" s="40">
        <v>4</v>
      </c>
      <c r="V14" s="41" t="s">
        <v>104</v>
      </c>
      <c r="W14" s="40" t="s">
        <v>105</v>
      </c>
      <c r="X14" s="41" t="s">
        <v>106</v>
      </c>
      <c r="Y14" s="40" t="s">
        <v>107</v>
      </c>
      <c r="Z14" s="41" t="s">
        <v>108</v>
      </c>
      <c r="AA14" s="40" t="s">
        <v>109</v>
      </c>
      <c r="AB14" s="41" t="s">
        <v>110</v>
      </c>
      <c r="AC14" s="40" t="s">
        <v>111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61</v>
      </c>
      <c r="B15" s="41" t="s">
        <v>112</v>
      </c>
      <c r="C15" s="40" t="s">
        <v>113</v>
      </c>
      <c r="D15" s="40"/>
      <c r="E15" s="40"/>
      <c r="F15" s="40"/>
      <c r="G15" s="40" t="s">
        <v>66</v>
      </c>
      <c r="H15" s="40"/>
      <c r="I15" s="40" t="s">
        <v>66</v>
      </c>
      <c r="J15" s="40"/>
      <c r="K15" s="40"/>
      <c r="L15" s="40"/>
      <c r="M15" s="40" t="s">
        <v>66</v>
      </c>
      <c r="N15" s="40"/>
      <c r="O15" s="40"/>
      <c r="P15" s="40"/>
      <c r="Q15" s="40"/>
      <c r="R15" s="40"/>
      <c r="S15" s="40"/>
      <c r="T15" s="40"/>
      <c r="U15" s="40">
        <v>5</v>
      </c>
      <c r="V15" s="41" t="s">
        <v>114</v>
      </c>
      <c r="W15" s="40" t="s">
        <v>115</v>
      </c>
      <c r="X15" s="41" t="s">
        <v>92</v>
      </c>
      <c r="Y15" s="40" t="s">
        <v>93</v>
      </c>
      <c r="Z15" s="41" t="s">
        <v>94</v>
      </c>
      <c r="AA15" s="40" t="s">
        <v>95</v>
      </c>
      <c r="AB15" s="41" t="s">
        <v>96</v>
      </c>
      <c r="AC15" s="40" t="s">
        <v>97</v>
      </c>
      <c r="AD15" s="41" t="s">
        <v>98</v>
      </c>
      <c r="AE15" s="40" t="s">
        <v>99</v>
      </c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10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16</v>
      </c>
      <c r="B2" s="90" t="s">
        <v>17</v>
      </c>
      <c r="C2" s="109" t="s">
        <v>60</v>
      </c>
      <c r="D2" s="81" t="s">
        <v>116</v>
      </c>
      <c r="E2" s="56"/>
      <c r="F2" s="46"/>
      <c r="G2" s="56"/>
      <c r="H2" s="56"/>
      <c r="I2" s="56"/>
      <c r="J2" s="56"/>
      <c r="K2" s="56"/>
      <c r="L2" s="57"/>
      <c r="M2" s="81" t="s">
        <v>117</v>
      </c>
      <c r="N2" s="56"/>
      <c r="O2" s="46"/>
      <c r="P2" s="56"/>
      <c r="Q2" s="56"/>
      <c r="R2" s="56"/>
      <c r="S2" s="56"/>
      <c r="T2" s="56"/>
      <c r="U2" s="57"/>
      <c r="V2" s="81" t="s">
        <v>118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63</v>
      </c>
      <c r="E3" s="82" t="s">
        <v>0</v>
      </c>
      <c r="F3" s="46"/>
      <c r="G3" s="57"/>
      <c r="H3" s="82" t="s">
        <v>1</v>
      </c>
      <c r="I3" s="56"/>
      <c r="J3" s="56"/>
      <c r="K3" s="56"/>
      <c r="L3" s="57"/>
      <c r="M3" s="47" t="s">
        <v>63</v>
      </c>
      <c r="N3" s="82" t="s">
        <v>0</v>
      </c>
      <c r="O3" s="46"/>
      <c r="P3" s="57"/>
      <c r="Q3" s="82" t="s">
        <v>1</v>
      </c>
      <c r="R3" s="56"/>
      <c r="S3" s="56"/>
      <c r="T3" s="56"/>
      <c r="U3" s="57"/>
      <c r="V3" s="47"/>
      <c r="W3" s="82" t="s">
        <v>0</v>
      </c>
      <c r="X3" s="46"/>
      <c r="Y3" s="57"/>
      <c r="Z3" s="82" t="s">
        <v>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63</v>
      </c>
      <c r="F4" s="90" t="s">
        <v>2</v>
      </c>
      <c r="G4" s="90" t="s">
        <v>3</v>
      </c>
      <c r="H4" s="107" t="s">
        <v>63</v>
      </c>
      <c r="I4" s="90" t="s">
        <v>4</v>
      </c>
      <c r="J4" s="90" t="s">
        <v>5</v>
      </c>
      <c r="K4" s="90" t="s">
        <v>6</v>
      </c>
      <c r="L4" s="90" t="s">
        <v>7</v>
      </c>
      <c r="M4" s="47"/>
      <c r="N4" s="107" t="s">
        <v>63</v>
      </c>
      <c r="O4" s="90" t="s">
        <v>2</v>
      </c>
      <c r="P4" s="90" t="s">
        <v>3</v>
      </c>
      <c r="Q4" s="107" t="s">
        <v>63</v>
      </c>
      <c r="R4" s="90" t="s">
        <v>4</v>
      </c>
      <c r="S4" s="90" t="s">
        <v>5</v>
      </c>
      <c r="T4" s="90" t="s">
        <v>6</v>
      </c>
      <c r="U4" s="90" t="s">
        <v>7</v>
      </c>
      <c r="V4" s="47"/>
      <c r="W4" s="107" t="s">
        <v>63</v>
      </c>
      <c r="X4" s="90" t="s">
        <v>2</v>
      </c>
      <c r="Y4" s="90" t="s">
        <v>3</v>
      </c>
      <c r="Z4" s="107" t="s">
        <v>63</v>
      </c>
      <c r="AA4" s="90" t="s">
        <v>4</v>
      </c>
      <c r="AB4" s="90" t="s">
        <v>5</v>
      </c>
      <c r="AC4" s="90" t="s">
        <v>6</v>
      </c>
      <c r="AD4" s="90" t="s">
        <v>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119</v>
      </c>
      <c r="E6" s="58" t="s">
        <v>119</v>
      </c>
      <c r="F6" s="78" t="s">
        <v>119</v>
      </c>
      <c r="G6" s="78" t="s">
        <v>119</v>
      </c>
      <c r="H6" s="58" t="s">
        <v>119</v>
      </c>
      <c r="I6" s="78" t="s">
        <v>119</v>
      </c>
      <c r="J6" s="78" t="s">
        <v>119</v>
      </c>
      <c r="K6" s="78" t="s">
        <v>119</v>
      </c>
      <c r="L6" s="78" t="s">
        <v>119</v>
      </c>
      <c r="M6" s="58" t="s">
        <v>119</v>
      </c>
      <c r="N6" s="58" t="s">
        <v>119</v>
      </c>
      <c r="O6" s="78" t="s">
        <v>119</v>
      </c>
      <c r="P6" s="78" t="s">
        <v>119</v>
      </c>
      <c r="Q6" s="58" t="s">
        <v>119</v>
      </c>
      <c r="R6" s="78" t="s">
        <v>119</v>
      </c>
      <c r="S6" s="78" t="s">
        <v>119</v>
      </c>
      <c r="T6" s="78" t="s">
        <v>119</v>
      </c>
      <c r="U6" s="78" t="s">
        <v>119</v>
      </c>
      <c r="V6" s="58" t="s">
        <v>119</v>
      </c>
      <c r="W6" s="58" t="s">
        <v>119</v>
      </c>
      <c r="X6" s="78" t="s">
        <v>119</v>
      </c>
      <c r="Y6" s="78" t="s">
        <v>119</v>
      </c>
      <c r="Z6" s="58" t="s">
        <v>119</v>
      </c>
      <c r="AA6" s="78" t="s">
        <v>119</v>
      </c>
      <c r="AB6" s="78" t="s">
        <v>119</v>
      </c>
      <c r="AC6" s="78" t="s">
        <v>119</v>
      </c>
      <c r="AD6" s="78" t="s">
        <v>119</v>
      </c>
    </row>
    <row r="7" spans="1:30" s="11" customFormat="1" ht="12" customHeight="1">
      <c r="A7" s="10" t="s">
        <v>61</v>
      </c>
      <c r="B7" s="35" t="s">
        <v>62</v>
      </c>
      <c r="C7" s="10" t="s">
        <v>63</v>
      </c>
      <c r="D7" s="48">
        <f aca="true" t="shared" si="0" ref="D7:AD7">SUM(D8:D26)</f>
        <v>264</v>
      </c>
      <c r="E7" s="48">
        <f t="shared" si="0"/>
        <v>151</v>
      </c>
      <c r="F7" s="48">
        <f t="shared" si="0"/>
        <v>112</v>
      </c>
      <c r="G7" s="48">
        <f t="shared" si="0"/>
        <v>39</v>
      </c>
      <c r="H7" s="48">
        <f t="shared" si="0"/>
        <v>113</v>
      </c>
      <c r="I7" s="48">
        <f t="shared" si="0"/>
        <v>56</v>
      </c>
      <c r="J7" s="48">
        <f t="shared" si="0"/>
        <v>44</v>
      </c>
      <c r="K7" s="48">
        <f t="shared" si="0"/>
        <v>5</v>
      </c>
      <c r="L7" s="48">
        <f t="shared" si="0"/>
        <v>8</v>
      </c>
      <c r="M7" s="48">
        <f t="shared" si="0"/>
        <v>32</v>
      </c>
      <c r="N7" s="48">
        <f t="shared" si="0"/>
        <v>28</v>
      </c>
      <c r="O7" s="48">
        <f t="shared" si="0"/>
        <v>19</v>
      </c>
      <c r="P7" s="48">
        <f t="shared" si="0"/>
        <v>9</v>
      </c>
      <c r="Q7" s="48">
        <f t="shared" si="0"/>
        <v>4</v>
      </c>
      <c r="R7" s="48">
        <f t="shared" si="0"/>
        <v>0</v>
      </c>
      <c r="S7" s="48">
        <f t="shared" si="0"/>
        <v>4</v>
      </c>
      <c r="T7" s="48">
        <f t="shared" si="0"/>
        <v>0</v>
      </c>
      <c r="U7" s="48">
        <f t="shared" si="0"/>
        <v>0</v>
      </c>
      <c r="V7" s="48">
        <f t="shared" si="0"/>
        <v>296</v>
      </c>
      <c r="W7" s="48">
        <f t="shared" si="0"/>
        <v>179</v>
      </c>
      <c r="X7" s="48">
        <f t="shared" si="0"/>
        <v>131</v>
      </c>
      <c r="Y7" s="48">
        <f t="shared" si="0"/>
        <v>48</v>
      </c>
      <c r="Z7" s="48">
        <f t="shared" si="0"/>
        <v>117</v>
      </c>
      <c r="AA7" s="48">
        <f t="shared" si="0"/>
        <v>56</v>
      </c>
      <c r="AB7" s="48">
        <f t="shared" si="0"/>
        <v>48</v>
      </c>
      <c r="AC7" s="48">
        <f t="shared" si="0"/>
        <v>5</v>
      </c>
      <c r="AD7" s="48">
        <f t="shared" si="0"/>
        <v>8</v>
      </c>
    </row>
    <row r="8" spans="1:30" s="13" customFormat="1" ht="12" customHeight="1">
      <c r="A8" s="12" t="s">
        <v>61</v>
      </c>
      <c r="B8" s="36" t="s">
        <v>120</v>
      </c>
      <c r="C8" s="12" t="s">
        <v>121</v>
      </c>
      <c r="D8" s="49">
        <f aca="true" t="shared" si="1" ref="D8:D26">SUM(E8,+H8)</f>
        <v>78</v>
      </c>
      <c r="E8" s="49">
        <f aca="true" t="shared" si="2" ref="E8:E26">SUM(F8:G8)</f>
        <v>55</v>
      </c>
      <c r="F8" s="49">
        <v>36</v>
      </c>
      <c r="G8" s="49">
        <v>19</v>
      </c>
      <c r="H8" s="49">
        <f aca="true" t="shared" si="3" ref="H8:H26">SUM(I8:L8)</f>
        <v>23</v>
      </c>
      <c r="I8" s="49">
        <v>22</v>
      </c>
      <c r="J8" s="49">
        <v>0</v>
      </c>
      <c r="K8" s="49">
        <v>1</v>
      </c>
      <c r="L8" s="49">
        <v>0</v>
      </c>
      <c r="M8" s="49">
        <f aca="true" t="shared" si="4" ref="M8:M26">SUM(N8,+Q8)</f>
        <v>9</v>
      </c>
      <c r="N8" s="49">
        <f aca="true" t="shared" si="5" ref="N8:N26">SUM(O8:P8)</f>
        <v>9</v>
      </c>
      <c r="O8" s="49">
        <v>3</v>
      </c>
      <c r="P8" s="49">
        <v>6</v>
      </c>
      <c r="Q8" s="49">
        <f aca="true" t="shared" si="6" ref="Q8:Q26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6">SUM(D8,+M8)</f>
        <v>87</v>
      </c>
      <c r="W8" s="49">
        <f aca="true" t="shared" si="8" ref="W8:W26">SUM(E8,+N8)</f>
        <v>64</v>
      </c>
      <c r="X8" s="49">
        <f aca="true" t="shared" si="9" ref="X8:X26">SUM(F8,+O8)</f>
        <v>39</v>
      </c>
      <c r="Y8" s="49">
        <f aca="true" t="shared" si="10" ref="Y8:Y26">SUM(G8,+P8)</f>
        <v>25</v>
      </c>
      <c r="Z8" s="49">
        <f aca="true" t="shared" si="11" ref="Z8:Z26">SUM(H8,+Q8)</f>
        <v>23</v>
      </c>
      <c r="AA8" s="49">
        <f aca="true" t="shared" si="12" ref="AA8:AA26">SUM(I8,+R8)</f>
        <v>22</v>
      </c>
      <c r="AB8" s="49">
        <f aca="true" t="shared" si="13" ref="AB8:AB26">SUM(J8,+S8)</f>
        <v>0</v>
      </c>
      <c r="AC8" s="49">
        <f aca="true" t="shared" si="14" ref="AC8:AC26">SUM(K8,+T8)</f>
        <v>1</v>
      </c>
      <c r="AD8" s="49">
        <f aca="true" t="shared" si="15" ref="AD8:AD26">SUM(L8,+U8)</f>
        <v>0</v>
      </c>
    </row>
    <row r="9" spans="1:30" s="13" customFormat="1" ht="12" customHeight="1">
      <c r="A9" s="12" t="s">
        <v>61</v>
      </c>
      <c r="B9" s="36" t="s">
        <v>114</v>
      </c>
      <c r="C9" s="12" t="s">
        <v>115</v>
      </c>
      <c r="D9" s="49">
        <f t="shared" si="1"/>
        <v>57</v>
      </c>
      <c r="E9" s="49">
        <f t="shared" si="2"/>
        <v>19</v>
      </c>
      <c r="F9" s="49">
        <v>10</v>
      </c>
      <c r="G9" s="49">
        <v>9</v>
      </c>
      <c r="H9" s="49">
        <f t="shared" si="3"/>
        <v>38</v>
      </c>
      <c r="I9" s="49">
        <v>27</v>
      </c>
      <c r="J9" s="49">
        <v>3</v>
      </c>
      <c r="K9" s="49">
        <v>0</v>
      </c>
      <c r="L9" s="49">
        <v>8</v>
      </c>
      <c r="M9" s="49">
        <f t="shared" si="4"/>
        <v>10</v>
      </c>
      <c r="N9" s="49">
        <f t="shared" si="5"/>
        <v>9</v>
      </c>
      <c r="O9" s="49">
        <v>6</v>
      </c>
      <c r="P9" s="49">
        <v>3</v>
      </c>
      <c r="Q9" s="49">
        <f t="shared" si="6"/>
        <v>1</v>
      </c>
      <c r="R9" s="49">
        <v>0</v>
      </c>
      <c r="S9" s="49">
        <v>1</v>
      </c>
      <c r="T9" s="49">
        <v>0</v>
      </c>
      <c r="U9" s="49">
        <v>0</v>
      </c>
      <c r="V9" s="49">
        <f t="shared" si="7"/>
        <v>67</v>
      </c>
      <c r="W9" s="49">
        <f t="shared" si="8"/>
        <v>28</v>
      </c>
      <c r="X9" s="49">
        <f t="shared" si="9"/>
        <v>16</v>
      </c>
      <c r="Y9" s="49">
        <f t="shared" si="10"/>
        <v>12</v>
      </c>
      <c r="Z9" s="49">
        <f t="shared" si="11"/>
        <v>39</v>
      </c>
      <c r="AA9" s="49">
        <f t="shared" si="12"/>
        <v>27</v>
      </c>
      <c r="AB9" s="49">
        <f t="shared" si="13"/>
        <v>4</v>
      </c>
      <c r="AC9" s="49">
        <f t="shared" si="14"/>
        <v>0</v>
      </c>
      <c r="AD9" s="49">
        <f t="shared" si="15"/>
        <v>8</v>
      </c>
    </row>
    <row r="10" spans="1:30" s="13" customFormat="1" ht="12" customHeight="1">
      <c r="A10" s="12" t="s">
        <v>122</v>
      </c>
      <c r="B10" s="36" t="s">
        <v>123</v>
      </c>
      <c r="C10" s="12" t="s">
        <v>124</v>
      </c>
      <c r="D10" s="49">
        <f t="shared" si="1"/>
        <v>1</v>
      </c>
      <c r="E10" s="49">
        <f t="shared" si="2"/>
        <v>1</v>
      </c>
      <c r="F10" s="49">
        <v>1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</v>
      </c>
      <c r="W10" s="49">
        <f t="shared" si="8"/>
        <v>1</v>
      </c>
      <c r="X10" s="49">
        <f t="shared" si="9"/>
        <v>1</v>
      </c>
      <c r="Y10" s="49">
        <f t="shared" si="10"/>
        <v>0</v>
      </c>
      <c r="Z10" s="49">
        <f t="shared" si="11"/>
        <v>0</v>
      </c>
      <c r="AA10" s="49">
        <f t="shared" si="12"/>
        <v>0</v>
      </c>
      <c r="AB10" s="49">
        <f t="shared" si="13"/>
        <v>0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125</v>
      </c>
      <c r="B11" s="36" t="s">
        <v>126</v>
      </c>
      <c r="C11" s="12" t="s">
        <v>127</v>
      </c>
      <c r="D11" s="49">
        <f t="shared" si="1"/>
        <v>20</v>
      </c>
      <c r="E11" s="49">
        <f t="shared" si="2"/>
        <v>9</v>
      </c>
      <c r="F11" s="49">
        <v>3</v>
      </c>
      <c r="G11" s="49">
        <v>6</v>
      </c>
      <c r="H11" s="49">
        <f t="shared" si="3"/>
        <v>11</v>
      </c>
      <c r="I11" s="49">
        <v>0</v>
      </c>
      <c r="J11" s="49">
        <v>10</v>
      </c>
      <c r="K11" s="49">
        <v>1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20</v>
      </c>
      <c r="W11" s="49">
        <f t="shared" si="8"/>
        <v>9</v>
      </c>
      <c r="X11" s="49">
        <f t="shared" si="9"/>
        <v>3</v>
      </c>
      <c r="Y11" s="49">
        <f t="shared" si="10"/>
        <v>6</v>
      </c>
      <c r="Z11" s="49">
        <f t="shared" si="11"/>
        <v>11</v>
      </c>
      <c r="AA11" s="49">
        <f t="shared" si="12"/>
        <v>0</v>
      </c>
      <c r="AB11" s="49">
        <f t="shared" si="13"/>
        <v>10</v>
      </c>
      <c r="AC11" s="49">
        <f t="shared" si="14"/>
        <v>1</v>
      </c>
      <c r="AD11" s="49">
        <f t="shared" si="15"/>
        <v>0</v>
      </c>
    </row>
    <row r="12" spans="1:30" s="13" customFormat="1" ht="12" customHeight="1">
      <c r="A12" s="19" t="s">
        <v>128</v>
      </c>
      <c r="B12" s="20" t="s">
        <v>129</v>
      </c>
      <c r="C12" s="14" t="s">
        <v>130</v>
      </c>
      <c r="D12" s="50">
        <f t="shared" si="1"/>
        <v>14</v>
      </c>
      <c r="E12" s="50">
        <f t="shared" si="2"/>
        <v>14</v>
      </c>
      <c r="F12" s="50">
        <v>10</v>
      </c>
      <c r="G12" s="50">
        <v>4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14</v>
      </c>
      <c r="W12" s="50">
        <f t="shared" si="8"/>
        <v>14</v>
      </c>
      <c r="X12" s="50">
        <f t="shared" si="9"/>
        <v>10</v>
      </c>
      <c r="Y12" s="50">
        <f t="shared" si="10"/>
        <v>4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131</v>
      </c>
      <c r="B13" s="20" t="s">
        <v>132</v>
      </c>
      <c r="C13" s="14" t="s">
        <v>133</v>
      </c>
      <c r="D13" s="50">
        <f t="shared" si="1"/>
        <v>7</v>
      </c>
      <c r="E13" s="50">
        <f t="shared" si="2"/>
        <v>7</v>
      </c>
      <c r="F13" s="50">
        <v>7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1</v>
      </c>
      <c r="N13" s="50">
        <f t="shared" si="5"/>
        <v>1</v>
      </c>
      <c r="O13" s="50">
        <v>1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8</v>
      </c>
      <c r="W13" s="50">
        <f t="shared" si="8"/>
        <v>8</v>
      </c>
      <c r="X13" s="50">
        <f t="shared" si="9"/>
        <v>8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134</v>
      </c>
      <c r="B14" s="20" t="s">
        <v>135</v>
      </c>
      <c r="C14" s="14" t="s">
        <v>136</v>
      </c>
      <c r="D14" s="50">
        <f t="shared" si="1"/>
        <v>4</v>
      </c>
      <c r="E14" s="50">
        <f t="shared" si="2"/>
        <v>4</v>
      </c>
      <c r="F14" s="50">
        <v>3</v>
      </c>
      <c r="G14" s="50">
        <v>1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5</v>
      </c>
      <c r="W14" s="50">
        <f t="shared" si="8"/>
        <v>5</v>
      </c>
      <c r="X14" s="50">
        <f t="shared" si="9"/>
        <v>4</v>
      </c>
      <c r="Y14" s="50">
        <f t="shared" si="10"/>
        <v>1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137</v>
      </c>
      <c r="B15" s="20" t="s">
        <v>138</v>
      </c>
      <c r="C15" s="14" t="s">
        <v>139</v>
      </c>
      <c r="D15" s="50">
        <f t="shared" si="1"/>
        <v>8</v>
      </c>
      <c r="E15" s="50">
        <f t="shared" si="2"/>
        <v>4</v>
      </c>
      <c r="F15" s="50">
        <v>4</v>
      </c>
      <c r="G15" s="50">
        <v>0</v>
      </c>
      <c r="H15" s="50">
        <f t="shared" si="3"/>
        <v>4</v>
      </c>
      <c r="I15" s="50">
        <v>2</v>
      </c>
      <c r="J15" s="50">
        <v>1</v>
      </c>
      <c r="K15" s="50">
        <v>1</v>
      </c>
      <c r="L15" s="50">
        <v>0</v>
      </c>
      <c r="M15" s="50">
        <f t="shared" si="4"/>
        <v>1</v>
      </c>
      <c r="N15" s="50">
        <f t="shared" si="5"/>
        <v>1</v>
      </c>
      <c r="O15" s="50">
        <v>1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9</v>
      </c>
      <c r="W15" s="50">
        <f t="shared" si="8"/>
        <v>5</v>
      </c>
      <c r="X15" s="50">
        <f t="shared" si="9"/>
        <v>5</v>
      </c>
      <c r="Y15" s="50">
        <f t="shared" si="10"/>
        <v>0</v>
      </c>
      <c r="Z15" s="50">
        <f t="shared" si="11"/>
        <v>4</v>
      </c>
      <c r="AA15" s="50">
        <f t="shared" si="12"/>
        <v>2</v>
      </c>
      <c r="AB15" s="50">
        <f t="shared" si="13"/>
        <v>1</v>
      </c>
      <c r="AC15" s="50">
        <f t="shared" si="14"/>
        <v>1</v>
      </c>
      <c r="AD15" s="50">
        <f t="shared" si="15"/>
        <v>0</v>
      </c>
    </row>
    <row r="16" spans="1:30" s="13" customFormat="1" ht="12" customHeight="1">
      <c r="A16" s="19" t="s">
        <v>140</v>
      </c>
      <c r="B16" s="20" t="s">
        <v>141</v>
      </c>
      <c r="C16" s="14" t="s">
        <v>142</v>
      </c>
      <c r="D16" s="50">
        <f t="shared" si="1"/>
        <v>6</v>
      </c>
      <c r="E16" s="50">
        <f t="shared" si="2"/>
        <v>6</v>
      </c>
      <c r="F16" s="50">
        <v>6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7</v>
      </c>
      <c r="W16" s="50">
        <f t="shared" si="8"/>
        <v>7</v>
      </c>
      <c r="X16" s="50">
        <f t="shared" si="9"/>
        <v>7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125</v>
      </c>
      <c r="B17" s="20" t="s">
        <v>143</v>
      </c>
      <c r="C17" s="14" t="s">
        <v>144</v>
      </c>
      <c r="D17" s="50">
        <f t="shared" si="1"/>
        <v>10</v>
      </c>
      <c r="E17" s="50">
        <f t="shared" si="2"/>
        <v>2</v>
      </c>
      <c r="F17" s="50">
        <v>2</v>
      </c>
      <c r="G17" s="50">
        <v>0</v>
      </c>
      <c r="H17" s="50">
        <f t="shared" si="3"/>
        <v>8</v>
      </c>
      <c r="I17" s="50">
        <v>5</v>
      </c>
      <c r="J17" s="50">
        <v>3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11</v>
      </c>
      <c r="W17" s="50">
        <f t="shared" si="8"/>
        <v>3</v>
      </c>
      <c r="X17" s="50">
        <f t="shared" si="9"/>
        <v>3</v>
      </c>
      <c r="Y17" s="50">
        <f t="shared" si="10"/>
        <v>0</v>
      </c>
      <c r="Z17" s="50">
        <f t="shared" si="11"/>
        <v>8</v>
      </c>
      <c r="AA17" s="50">
        <f t="shared" si="12"/>
        <v>5</v>
      </c>
      <c r="AB17" s="50">
        <f t="shared" si="13"/>
        <v>3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61</v>
      </c>
      <c r="B18" s="20" t="s">
        <v>145</v>
      </c>
      <c r="C18" s="14" t="s">
        <v>146</v>
      </c>
      <c r="D18" s="50">
        <f t="shared" si="1"/>
        <v>34</v>
      </c>
      <c r="E18" s="50">
        <f t="shared" si="2"/>
        <v>5</v>
      </c>
      <c r="F18" s="50">
        <v>5</v>
      </c>
      <c r="G18" s="50">
        <v>0</v>
      </c>
      <c r="H18" s="50">
        <f t="shared" si="3"/>
        <v>29</v>
      </c>
      <c r="I18" s="50">
        <v>0</v>
      </c>
      <c r="J18" s="50">
        <v>27</v>
      </c>
      <c r="K18" s="50">
        <v>2</v>
      </c>
      <c r="L18" s="50">
        <v>0</v>
      </c>
      <c r="M18" s="50">
        <f t="shared" si="4"/>
        <v>4</v>
      </c>
      <c r="N18" s="50">
        <f t="shared" si="5"/>
        <v>1</v>
      </c>
      <c r="O18" s="50">
        <v>1</v>
      </c>
      <c r="P18" s="50">
        <v>0</v>
      </c>
      <c r="Q18" s="50">
        <f t="shared" si="6"/>
        <v>3</v>
      </c>
      <c r="R18" s="50">
        <v>0</v>
      </c>
      <c r="S18" s="50">
        <v>3</v>
      </c>
      <c r="T18" s="50">
        <v>0</v>
      </c>
      <c r="U18" s="50">
        <v>0</v>
      </c>
      <c r="V18" s="50">
        <f t="shared" si="7"/>
        <v>38</v>
      </c>
      <c r="W18" s="50">
        <f t="shared" si="8"/>
        <v>6</v>
      </c>
      <c r="X18" s="50">
        <f t="shared" si="9"/>
        <v>6</v>
      </c>
      <c r="Y18" s="50">
        <f t="shared" si="10"/>
        <v>0</v>
      </c>
      <c r="Z18" s="50">
        <f t="shared" si="11"/>
        <v>32</v>
      </c>
      <c r="AA18" s="50">
        <f t="shared" si="12"/>
        <v>0</v>
      </c>
      <c r="AB18" s="50">
        <f t="shared" si="13"/>
        <v>30</v>
      </c>
      <c r="AC18" s="50">
        <f t="shared" si="14"/>
        <v>2</v>
      </c>
      <c r="AD18" s="50">
        <f t="shared" si="15"/>
        <v>0</v>
      </c>
    </row>
    <row r="19" spans="1:30" s="13" customFormat="1" ht="12" customHeight="1">
      <c r="A19" s="19" t="s">
        <v>147</v>
      </c>
      <c r="B19" s="20" t="s">
        <v>148</v>
      </c>
      <c r="C19" s="14" t="s">
        <v>149</v>
      </c>
      <c r="D19" s="50">
        <f t="shared" si="1"/>
        <v>13</v>
      </c>
      <c r="E19" s="50">
        <f t="shared" si="2"/>
        <v>13</v>
      </c>
      <c r="F19" s="50">
        <v>13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14</v>
      </c>
      <c r="W19" s="50">
        <f t="shared" si="8"/>
        <v>14</v>
      </c>
      <c r="X19" s="50">
        <f t="shared" si="9"/>
        <v>14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61</v>
      </c>
      <c r="B20" s="20" t="s">
        <v>69</v>
      </c>
      <c r="C20" s="14" t="s">
        <v>70</v>
      </c>
      <c r="D20" s="50">
        <f t="shared" si="1"/>
        <v>0</v>
      </c>
      <c r="E20" s="50">
        <f t="shared" si="2"/>
        <v>0</v>
      </c>
      <c r="F20" s="50">
        <v>0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0</v>
      </c>
      <c r="W20" s="50">
        <f t="shared" si="8"/>
        <v>0</v>
      </c>
      <c r="X20" s="50">
        <f t="shared" si="9"/>
        <v>0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61</v>
      </c>
      <c r="B21" s="20" t="s">
        <v>83</v>
      </c>
      <c r="C21" s="14" t="s">
        <v>80</v>
      </c>
      <c r="D21" s="50">
        <f t="shared" si="1"/>
        <v>3</v>
      </c>
      <c r="E21" s="50">
        <f t="shared" si="2"/>
        <v>3</v>
      </c>
      <c r="F21" s="50">
        <v>3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4</v>
      </c>
      <c r="W21" s="50">
        <f t="shared" si="8"/>
        <v>4</v>
      </c>
      <c r="X21" s="50">
        <f t="shared" si="9"/>
        <v>4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61</v>
      </c>
      <c r="B22" s="20" t="s">
        <v>77</v>
      </c>
      <c r="C22" s="14" t="s">
        <v>78</v>
      </c>
      <c r="D22" s="50">
        <f t="shared" si="1"/>
        <v>2</v>
      </c>
      <c r="E22" s="50">
        <f t="shared" si="2"/>
        <v>2</v>
      </c>
      <c r="F22" s="50">
        <v>2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3</v>
      </c>
      <c r="W22" s="50">
        <f t="shared" si="8"/>
        <v>3</v>
      </c>
      <c r="X22" s="50">
        <f t="shared" si="9"/>
        <v>3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137</v>
      </c>
      <c r="B23" s="20" t="s">
        <v>150</v>
      </c>
      <c r="C23" s="14" t="s">
        <v>151</v>
      </c>
      <c r="D23" s="50">
        <f t="shared" si="1"/>
        <v>3</v>
      </c>
      <c r="E23" s="50">
        <f t="shared" si="2"/>
        <v>3</v>
      </c>
      <c r="F23" s="50">
        <v>3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3</v>
      </c>
      <c r="W23" s="50">
        <f t="shared" si="8"/>
        <v>3</v>
      </c>
      <c r="X23" s="50">
        <f t="shared" si="9"/>
        <v>3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137</v>
      </c>
      <c r="B24" s="20" t="s">
        <v>152</v>
      </c>
      <c r="C24" s="14" t="s">
        <v>153</v>
      </c>
      <c r="D24" s="50">
        <f t="shared" si="1"/>
        <v>1</v>
      </c>
      <c r="E24" s="50">
        <f t="shared" si="2"/>
        <v>1</v>
      </c>
      <c r="F24" s="50">
        <v>1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</v>
      </c>
      <c r="W24" s="50">
        <f t="shared" si="8"/>
        <v>1</v>
      </c>
      <c r="X24" s="50">
        <f t="shared" si="9"/>
        <v>1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61</v>
      </c>
      <c r="B25" s="20" t="s">
        <v>96</v>
      </c>
      <c r="C25" s="14" t="s">
        <v>97</v>
      </c>
      <c r="D25" s="50">
        <f t="shared" si="1"/>
        <v>2</v>
      </c>
      <c r="E25" s="50">
        <f t="shared" si="2"/>
        <v>2</v>
      </c>
      <c r="F25" s="50">
        <v>2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61</v>
      </c>
      <c r="B26" s="20" t="s">
        <v>98</v>
      </c>
      <c r="C26" s="14" t="s">
        <v>99</v>
      </c>
      <c r="D26" s="50">
        <f t="shared" si="1"/>
        <v>1</v>
      </c>
      <c r="E26" s="50">
        <f t="shared" si="2"/>
        <v>1</v>
      </c>
      <c r="F26" s="50">
        <v>1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1</v>
      </c>
      <c r="N26" s="50">
        <f t="shared" si="5"/>
        <v>1</v>
      </c>
      <c r="O26" s="50">
        <v>1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2</v>
      </c>
      <c r="W26" s="50">
        <f t="shared" si="8"/>
        <v>2</v>
      </c>
      <c r="X26" s="50">
        <f t="shared" si="9"/>
        <v>2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11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16</v>
      </c>
      <c r="B2" s="90" t="s">
        <v>17</v>
      </c>
      <c r="C2" s="109" t="s">
        <v>18</v>
      </c>
      <c r="D2" s="81" t="s">
        <v>116</v>
      </c>
      <c r="E2" s="56"/>
      <c r="F2" s="46"/>
      <c r="G2" s="56"/>
      <c r="H2" s="56"/>
      <c r="I2" s="56"/>
      <c r="J2" s="56"/>
      <c r="K2" s="56"/>
      <c r="L2" s="57"/>
      <c r="M2" s="81" t="s">
        <v>117</v>
      </c>
      <c r="N2" s="56"/>
      <c r="O2" s="46"/>
      <c r="P2" s="56"/>
      <c r="Q2" s="56"/>
      <c r="R2" s="56"/>
      <c r="S2" s="56"/>
      <c r="T2" s="56"/>
      <c r="U2" s="57"/>
      <c r="V2" s="81" t="s">
        <v>118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63</v>
      </c>
      <c r="E3" s="82" t="s">
        <v>0</v>
      </c>
      <c r="F3" s="46"/>
      <c r="G3" s="57"/>
      <c r="H3" s="82" t="s">
        <v>1</v>
      </c>
      <c r="I3" s="56"/>
      <c r="J3" s="56"/>
      <c r="K3" s="56"/>
      <c r="L3" s="57"/>
      <c r="M3" s="47" t="s">
        <v>63</v>
      </c>
      <c r="N3" s="82" t="s">
        <v>0</v>
      </c>
      <c r="O3" s="46"/>
      <c r="P3" s="57"/>
      <c r="Q3" s="82" t="s">
        <v>1</v>
      </c>
      <c r="R3" s="56"/>
      <c r="S3" s="56"/>
      <c r="T3" s="56"/>
      <c r="U3" s="57"/>
      <c r="V3" s="47"/>
      <c r="W3" s="82" t="s">
        <v>0</v>
      </c>
      <c r="X3" s="46"/>
      <c r="Y3" s="57"/>
      <c r="Z3" s="82" t="s">
        <v>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63</v>
      </c>
      <c r="F4" s="90" t="s">
        <v>2</v>
      </c>
      <c r="G4" s="90" t="s">
        <v>3</v>
      </c>
      <c r="H4" s="107" t="s">
        <v>63</v>
      </c>
      <c r="I4" s="90" t="s">
        <v>4</v>
      </c>
      <c r="J4" s="90" t="s">
        <v>5</v>
      </c>
      <c r="K4" s="90" t="s">
        <v>6</v>
      </c>
      <c r="L4" s="90" t="s">
        <v>7</v>
      </c>
      <c r="M4" s="47"/>
      <c r="N4" s="107" t="s">
        <v>63</v>
      </c>
      <c r="O4" s="90" t="s">
        <v>2</v>
      </c>
      <c r="P4" s="90" t="s">
        <v>3</v>
      </c>
      <c r="Q4" s="107" t="s">
        <v>63</v>
      </c>
      <c r="R4" s="90" t="s">
        <v>4</v>
      </c>
      <c r="S4" s="90" t="s">
        <v>5</v>
      </c>
      <c r="T4" s="90" t="s">
        <v>6</v>
      </c>
      <c r="U4" s="90" t="s">
        <v>7</v>
      </c>
      <c r="V4" s="47"/>
      <c r="W4" s="107" t="s">
        <v>63</v>
      </c>
      <c r="X4" s="90" t="s">
        <v>2</v>
      </c>
      <c r="Y4" s="90" t="s">
        <v>3</v>
      </c>
      <c r="Z4" s="107" t="s">
        <v>63</v>
      </c>
      <c r="AA4" s="90" t="s">
        <v>4</v>
      </c>
      <c r="AB4" s="90" t="s">
        <v>5</v>
      </c>
      <c r="AC4" s="90" t="s">
        <v>6</v>
      </c>
      <c r="AD4" s="90" t="s">
        <v>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119</v>
      </c>
      <c r="E6" s="58" t="s">
        <v>119</v>
      </c>
      <c r="F6" s="78" t="s">
        <v>119</v>
      </c>
      <c r="G6" s="78" t="s">
        <v>119</v>
      </c>
      <c r="H6" s="58" t="s">
        <v>119</v>
      </c>
      <c r="I6" s="78" t="s">
        <v>119</v>
      </c>
      <c r="J6" s="78" t="s">
        <v>119</v>
      </c>
      <c r="K6" s="78" t="s">
        <v>119</v>
      </c>
      <c r="L6" s="78" t="s">
        <v>119</v>
      </c>
      <c r="M6" s="58" t="s">
        <v>119</v>
      </c>
      <c r="N6" s="58" t="s">
        <v>119</v>
      </c>
      <c r="O6" s="78" t="s">
        <v>119</v>
      </c>
      <c r="P6" s="78" t="s">
        <v>119</v>
      </c>
      <c r="Q6" s="58" t="s">
        <v>119</v>
      </c>
      <c r="R6" s="78" t="s">
        <v>119</v>
      </c>
      <c r="S6" s="78" t="s">
        <v>119</v>
      </c>
      <c r="T6" s="78" t="s">
        <v>119</v>
      </c>
      <c r="U6" s="78" t="s">
        <v>119</v>
      </c>
      <c r="V6" s="58" t="s">
        <v>119</v>
      </c>
      <c r="W6" s="58" t="s">
        <v>119</v>
      </c>
      <c r="X6" s="78" t="s">
        <v>119</v>
      </c>
      <c r="Y6" s="78" t="s">
        <v>119</v>
      </c>
      <c r="Z6" s="58" t="s">
        <v>119</v>
      </c>
      <c r="AA6" s="78" t="s">
        <v>119</v>
      </c>
      <c r="AB6" s="78" t="s">
        <v>119</v>
      </c>
      <c r="AC6" s="78" t="s">
        <v>119</v>
      </c>
      <c r="AD6" s="78" t="s">
        <v>119</v>
      </c>
    </row>
    <row r="7" spans="1:30" s="26" customFormat="1" ht="12" customHeight="1">
      <c r="A7" s="10" t="s">
        <v>61</v>
      </c>
      <c r="B7" s="35" t="s">
        <v>62</v>
      </c>
      <c r="C7" s="10" t="s">
        <v>63</v>
      </c>
      <c r="D7" s="48">
        <f aca="true" t="shared" si="0" ref="D7:AD7">SUM(D8:D15)</f>
        <v>59</v>
      </c>
      <c r="E7" s="48">
        <f t="shared" si="0"/>
        <v>52</v>
      </c>
      <c r="F7" s="48">
        <f t="shared" si="0"/>
        <v>23</v>
      </c>
      <c r="G7" s="48">
        <f t="shared" si="0"/>
        <v>29</v>
      </c>
      <c r="H7" s="48">
        <f t="shared" si="0"/>
        <v>7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7</v>
      </c>
      <c r="M7" s="48">
        <f t="shared" si="0"/>
        <v>43</v>
      </c>
      <c r="N7" s="48">
        <f t="shared" si="0"/>
        <v>35</v>
      </c>
      <c r="O7" s="48">
        <f t="shared" si="0"/>
        <v>16</v>
      </c>
      <c r="P7" s="48">
        <f t="shared" si="0"/>
        <v>19</v>
      </c>
      <c r="Q7" s="48">
        <f t="shared" si="0"/>
        <v>8</v>
      </c>
      <c r="R7" s="48">
        <f t="shared" si="0"/>
        <v>0</v>
      </c>
      <c r="S7" s="48">
        <f t="shared" si="0"/>
        <v>2</v>
      </c>
      <c r="T7" s="48">
        <f t="shared" si="0"/>
        <v>0</v>
      </c>
      <c r="U7" s="48">
        <f t="shared" si="0"/>
        <v>6</v>
      </c>
      <c r="V7" s="48">
        <f t="shared" si="0"/>
        <v>102</v>
      </c>
      <c r="W7" s="48">
        <f t="shared" si="0"/>
        <v>87</v>
      </c>
      <c r="X7" s="48">
        <f t="shared" si="0"/>
        <v>39</v>
      </c>
      <c r="Y7" s="48">
        <f t="shared" si="0"/>
        <v>48</v>
      </c>
      <c r="Z7" s="48">
        <f t="shared" si="0"/>
        <v>15</v>
      </c>
      <c r="AA7" s="48">
        <f t="shared" si="0"/>
        <v>0</v>
      </c>
      <c r="AB7" s="48">
        <f t="shared" si="0"/>
        <v>2</v>
      </c>
      <c r="AC7" s="48">
        <f t="shared" si="0"/>
        <v>0</v>
      </c>
      <c r="AD7" s="48">
        <f t="shared" si="0"/>
        <v>13</v>
      </c>
    </row>
    <row r="8" spans="1:30" s="27" customFormat="1" ht="12" customHeight="1">
      <c r="A8" s="12" t="s">
        <v>61</v>
      </c>
      <c r="B8" s="36" t="s">
        <v>64</v>
      </c>
      <c r="C8" s="12" t="s">
        <v>65</v>
      </c>
      <c r="D8" s="49">
        <f aca="true" t="shared" si="1" ref="D8:D15">SUM(E8,+H8)</f>
        <v>0</v>
      </c>
      <c r="E8" s="49">
        <f aca="true" t="shared" si="2" ref="E8:E15">SUM(F8:G8)</f>
        <v>0</v>
      </c>
      <c r="F8" s="49">
        <v>0</v>
      </c>
      <c r="G8" s="49">
        <v>0</v>
      </c>
      <c r="H8" s="49">
        <f aca="true" t="shared" si="3" ref="H8:H15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5">SUM(N8,+Q8)</f>
        <v>0</v>
      </c>
      <c r="N8" s="49">
        <f aca="true" t="shared" si="5" ref="N8:N15">SUM(O8:P8)</f>
        <v>0</v>
      </c>
      <c r="O8" s="49">
        <v>0</v>
      </c>
      <c r="P8" s="49">
        <v>0</v>
      </c>
      <c r="Q8" s="49">
        <f aca="true" t="shared" si="6" ref="Q8:Q15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5">SUM(D8,+M8)</f>
        <v>0</v>
      </c>
      <c r="W8" s="49">
        <f t="shared" si="7"/>
        <v>0</v>
      </c>
      <c r="X8" s="49">
        <f t="shared" si="7"/>
        <v>0</v>
      </c>
      <c r="Y8" s="49">
        <f t="shared" si="7"/>
        <v>0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61</v>
      </c>
      <c r="B9" s="36" t="s">
        <v>71</v>
      </c>
      <c r="C9" s="12" t="s">
        <v>72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7</v>
      </c>
      <c r="N9" s="49">
        <f t="shared" si="5"/>
        <v>7</v>
      </c>
      <c r="O9" s="49">
        <v>6</v>
      </c>
      <c r="P9" s="49">
        <v>1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7</v>
      </c>
      <c r="W9" s="49">
        <f t="shared" si="7"/>
        <v>7</v>
      </c>
      <c r="X9" s="49">
        <f t="shared" si="7"/>
        <v>6</v>
      </c>
      <c r="Y9" s="49">
        <f t="shared" si="7"/>
        <v>1</v>
      </c>
      <c r="Z9" s="49">
        <f t="shared" si="7"/>
        <v>0</v>
      </c>
      <c r="AA9" s="49">
        <f t="shared" si="7"/>
        <v>0</v>
      </c>
      <c r="AB9" s="49">
        <f t="shared" si="7"/>
        <v>0</v>
      </c>
      <c r="AC9" s="49">
        <f t="shared" si="7"/>
        <v>0</v>
      </c>
      <c r="AD9" s="49">
        <f t="shared" si="7"/>
        <v>0</v>
      </c>
    </row>
    <row r="10" spans="1:30" s="27" customFormat="1" ht="12" customHeight="1">
      <c r="A10" s="12" t="s">
        <v>154</v>
      </c>
      <c r="B10" s="36" t="s">
        <v>155</v>
      </c>
      <c r="C10" s="12" t="s">
        <v>156</v>
      </c>
      <c r="D10" s="49">
        <f t="shared" si="1"/>
        <v>10</v>
      </c>
      <c r="E10" s="49">
        <f t="shared" si="2"/>
        <v>10</v>
      </c>
      <c r="F10" s="49">
        <v>8</v>
      </c>
      <c r="G10" s="49">
        <v>2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10</v>
      </c>
      <c r="W10" s="49">
        <f t="shared" si="7"/>
        <v>10</v>
      </c>
      <c r="X10" s="49">
        <f t="shared" si="7"/>
        <v>8</v>
      </c>
      <c r="Y10" s="49">
        <f t="shared" si="7"/>
        <v>2</v>
      </c>
      <c r="Z10" s="49">
        <f t="shared" si="7"/>
        <v>0</v>
      </c>
      <c r="AA10" s="49">
        <f t="shared" si="7"/>
        <v>0</v>
      </c>
      <c r="AB10" s="49">
        <f t="shared" si="7"/>
        <v>0</v>
      </c>
      <c r="AC10" s="49">
        <f t="shared" si="7"/>
        <v>0</v>
      </c>
      <c r="AD10" s="49">
        <f t="shared" si="7"/>
        <v>0</v>
      </c>
    </row>
    <row r="11" spans="1:30" s="27" customFormat="1" ht="12" customHeight="1">
      <c r="A11" s="12" t="s">
        <v>125</v>
      </c>
      <c r="B11" s="36" t="s">
        <v>157</v>
      </c>
      <c r="C11" s="12" t="s">
        <v>158</v>
      </c>
      <c r="D11" s="49">
        <f t="shared" si="1"/>
        <v>28</v>
      </c>
      <c r="E11" s="49">
        <f t="shared" si="2"/>
        <v>21</v>
      </c>
      <c r="F11" s="49">
        <v>3</v>
      </c>
      <c r="G11" s="49">
        <v>18</v>
      </c>
      <c r="H11" s="49">
        <f t="shared" si="3"/>
        <v>7</v>
      </c>
      <c r="I11" s="49">
        <v>0</v>
      </c>
      <c r="J11" s="49">
        <v>0</v>
      </c>
      <c r="K11" s="49">
        <v>0</v>
      </c>
      <c r="L11" s="49">
        <v>7</v>
      </c>
      <c r="M11" s="49">
        <f t="shared" si="4"/>
        <v>16</v>
      </c>
      <c r="N11" s="49">
        <f t="shared" si="5"/>
        <v>14</v>
      </c>
      <c r="O11" s="49">
        <v>3</v>
      </c>
      <c r="P11" s="49">
        <v>11</v>
      </c>
      <c r="Q11" s="49">
        <f t="shared" si="6"/>
        <v>2</v>
      </c>
      <c r="R11" s="49">
        <v>0</v>
      </c>
      <c r="S11" s="49">
        <v>0</v>
      </c>
      <c r="T11" s="49">
        <v>0</v>
      </c>
      <c r="U11" s="49">
        <v>2</v>
      </c>
      <c r="V11" s="49">
        <f t="shared" si="7"/>
        <v>44</v>
      </c>
      <c r="W11" s="49">
        <f t="shared" si="7"/>
        <v>35</v>
      </c>
      <c r="X11" s="49">
        <f t="shared" si="7"/>
        <v>6</v>
      </c>
      <c r="Y11" s="49">
        <f t="shared" si="7"/>
        <v>29</v>
      </c>
      <c r="Z11" s="49">
        <f t="shared" si="7"/>
        <v>9</v>
      </c>
      <c r="AA11" s="49">
        <f t="shared" si="7"/>
        <v>0</v>
      </c>
      <c r="AB11" s="49">
        <f t="shared" si="7"/>
        <v>0</v>
      </c>
      <c r="AC11" s="49">
        <f t="shared" si="7"/>
        <v>0</v>
      </c>
      <c r="AD11" s="49">
        <f t="shared" si="7"/>
        <v>9</v>
      </c>
    </row>
    <row r="12" spans="1:30" s="27" customFormat="1" ht="12" customHeight="1">
      <c r="A12" s="28" t="s">
        <v>128</v>
      </c>
      <c r="B12" s="29" t="s">
        <v>159</v>
      </c>
      <c r="C12" s="12" t="s">
        <v>160</v>
      </c>
      <c r="D12" s="59">
        <f t="shared" si="1"/>
        <v>11</v>
      </c>
      <c r="E12" s="59">
        <f t="shared" si="2"/>
        <v>11</v>
      </c>
      <c r="F12" s="59">
        <v>5</v>
      </c>
      <c r="G12" s="59">
        <v>6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12</v>
      </c>
      <c r="N12" s="59">
        <f t="shared" si="5"/>
        <v>12</v>
      </c>
      <c r="O12" s="59">
        <v>7</v>
      </c>
      <c r="P12" s="59">
        <v>5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23</v>
      </c>
      <c r="W12" s="59">
        <f t="shared" si="7"/>
        <v>23</v>
      </c>
      <c r="X12" s="59">
        <f t="shared" si="7"/>
        <v>12</v>
      </c>
      <c r="Y12" s="59">
        <f t="shared" si="7"/>
        <v>11</v>
      </c>
      <c r="Z12" s="59">
        <f t="shared" si="7"/>
        <v>0</v>
      </c>
      <c r="AA12" s="59">
        <f t="shared" si="7"/>
        <v>0</v>
      </c>
      <c r="AB12" s="59">
        <f t="shared" si="7"/>
        <v>0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131</v>
      </c>
      <c r="B13" s="29" t="s">
        <v>161</v>
      </c>
      <c r="C13" s="12" t="s">
        <v>162</v>
      </c>
      <c r="D13" s="59">
        <f t="shared" si="1"/>
        <v>2</v>
      </c>
      <c r="E13" s="59">
        <f t="shared" si="2"/>
        <v>2</v>
      </c>
      <c r="F13" s="59">
        <v>1</v>
      </c>
      <c r="G13" s="59">
        <v>1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0</v>
      </c>
      <c r="N13" s="59">
        <f t="shared" si="5"/>
        <v>0</v>
      </c>
      <c r="O13" s="59">
        <v>0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</v>
      </c>
      <c r="W13" s="59">
        <f t="shared" si="7"/>
        <v>2</v>
      </c>
      <c r="X13" s="59">
        <f t="shared" si="7"/>
        <v>1</v>
      </c>
      <c r="Y13" s="59">
        <f t="shared" si="7"/>
        <v>1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134</v>
      </c>
      <c r="B14" s="29" t="s">
        <v>163</v>
      </c>
      <c r="C14" s="12" t="s">
        <v>164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8</v>
      </c>
      <c r="N14" s="59">
        <f t="shared" si="5"/>
        <v>2</v>
      </c>
      <c r="O14" s="59">
        <v>0</v>
      </c>
      <c r="P14" s="59">
        <v>2</v>
      </c>
      <c r="Q14" s="59">
        <f t="shared" si="6"/>
        <v>6</v>
      </c>
      <c r="R14" s="59">
        <v>0</v>
      </c>
      <c r="S14" s="59">
        <v>2</v>
      </c>
      <c r="T14" s="59">
        <v>0</v>
      </c>
      <c r="U14" s="59">
        <v>4</v>
      </c>
      <c r="V14" s="59">
        <f t="shared" si="7"/>
        <v>8</v>
      </c>
      <c r="W14" s="59">
        <f t="shared" si="7"/>
        <v>2</v>
      </c>
      <c r="X14" s="59">
        <f t="shared" si="7"/>
        <v>0</v>
      </c>
      <c r="Y14" s="59">
        <f t="shared" si="7"/>
        <v>2</v>
      </c>
      <c r="Z14" s="59">
        <f t="shared" si="7"/>
        <v>6</v>
      </c>
      <c r="AA14" s="59">
        <f t="shared" si="7"/>
        <v>0</v>
      </c>
      <c r="AB14" s="59">
        <f t="shared" si="7"/>
        <v>2</v>
      </c>
      <c r="AC14" s="59">
        <f t="shared" si="7"/>
        <v>0</v>
      </c>
      <c r="AD14" s="59">
        <f t="shared" si="7"/>
        <v>4</v>
      </c>
    </row>
    <row r="15" spans="1:30" s="27" customFormat="1" ht="12" customHeight="1">
      <c r="A15" s="28" t="s">
        <v>137</v>
      </c>
      <c r="B15" s="29" t="s">
        <v>165</v>
      </c>
      <c r="C15" s="12" t="s">
        <v>166</v>
      </c>
      <c r="D15" s="59">
        <f t="shared" si="1"/>
        <v>8</v>
      </c>
      <c r="E15" s="59">
        <f t="shared" si="2"/>
        <v>8</v>
      </c>
      <c r="F15" s="59">
        <v>6</v>
      </c>
      <c r="G15" s="59">
        <v>2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8</v>
      </c>
      <c r="W15" s="59">
        <f t="shared" si="7"/>
        <v>8</v>
      </c>
      <c r="X15" s="59">
        <f t="shared" si="7"/>
        <v>6</v>
      </c>
      <c r="Y15" s="59">
        <f t="shared" si="7"/>
        <v>2</v>
      </c>
      <c r="Z15" s="59">
        <f t="shared" si="7"/>
        <v>0</v>
      </c>
      <c r="AA15" s="59">
        <f t="shared" si="7"/>
        <v>0</v>
      </c>
      <c r="AB15" s="59">
        <f t="shared" si="7"/>
        <v>0</v>
      </c>
      <c r="AC15" s="59">
        <f t="shared" si="7"/>
        <v>0</v>
      </c>
      <c r="AD15" s="59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167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168</v>
      </c>
      <c r="B2" s="90" t="s">
        <v>169</v>
      </c>
      <c r="C2" s="123" t="s">
        <v>170</v>
      </c>
      <c r="D2" s="64" t="s">
        <v>171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172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173</v>
      </c>
      <c r="E3" s="67"/>
      <c r="F3" s="67"/>
      <c r="G3" s="67"/>
      <c r="H3" s="67"/>
      <c r="I3" s="67"/>
      <c r="J3" s="67"/>
      <c r="K3" s="68"/>
      <c r="L3" s="83" t="s">
        <v>174</v>
      </c>
      <c r="M3" s="67"/>
      <c r="N3" s="67"/>
      <c r="O3" s="67"/>
      <c r="P3" s="67"/>
      <c r="Q3" s="67"/>
      <c r="R3" s="67"/>
      <c r="S3" s="68"/>
      <c r="T3" s="83" t="s">
        <v>175</v>
      </c>
      <c r="U3" s="67"/>
      <c r="V3" s="67"/>
      <c r="W3" s="67"/>
      <c r="X3" s="67"/>
      <c r="Y3" s="67"/>
      <c r="Z3" s="67"/>
      <c r="AA3" s="68"/>
      <c r="AB3" s="84" t="s">
        <v>173</v>
      </c>
      <c r="AC3" s="69"/>
      <c r="AD3" s="69"/>
      <c r="AE3" s="69"/>
      <c r="AF3" s="69"/>
      <c r="AG3" s="69"/>
      <c r="AH3" s="69"/>
      <c r="AI3" s="69"/>
      <c r="AJ3" s="84" t="s">
        <v>174</v>
      </c>
      <c r="AK3" s="69"/>
      <c r="AL3" s="69"/>
      <c r="AM3" s="69"/>
      <c r="AN3" s="69"/>
      <c r="AO3" s="69"/>
      <c r="AP3" s="69"/>
      <c r="AQ3" s="69"/>
      <c r="AR3" s="84" t="s">
        <v>175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176</v>
      </c>
      <c r="E4" s="116"/>
      <c r="F4" s="111" t="s">
        <v>177</v>
      </c>
      <c r="G4" s="112"/>
      <c r="H4" s="111" t="s">
        <v>178</v>
      </c>
      <c r="I4" s="112"/>
      <c r="J4" s="115" t="s">
        <v>179</v>
      </c>
      <c r="K4" s="116"/>
      <c r="L4" s="115" t="s">
        <v>176</v>
      </c>
      <c r="M4" s="116"/>
      <c r="N4" s="111" t="s">
        <v>177</v>
      </c>
      <c r="O4" s="112"/>
      <c r="P4" s="111" t="s">
        <v>178</v>
      </c>
      <c r="Q4" s="112"/>
      <c r="R4" s="115" t="s">
        <v>179</v>
      </c>
      <c r="S4" s="116"/>
      <c r="T4" s="115" t="s">
        <v>176</v>
      </c>
      <c r="U4" s="116"/>
      <c r="V4" s="111" t="s">
        <v>177</v>
      </c>
      <c r="W4" s="112"/>
      <c r="X4" s="111" t="s">
        <v>178</v>
      </c>
      <c r="Y4" s="112"/>
      <c r="Z4" s="115" t="s">
        <v>179</v>
      </c>
      <c r="AA4" s="116"/>
      <c r="AB4" s="71" t="s">
        <v>176</v>
      </c>
      <c r="AC4" s="72"/>
      <c r="AD4" s="72"/>
      <c r="AE4" s="73"/>
      <c r="AF4" s="119" t="s">
        <v>180</v>
      </c>
      <c r="AG4" s="120"/>
      <c r="AH4" s="119" t="s">
        <v>179</v>
      </c>
      <c r="AI4" s="120"/>
      <c r="AJ4" s="71" t="s">
        <v>176</v>
      </c>
      <c r="AK4" s="72"/>
      <c r="AL4" s="72"/>
      <c r="AM4" s="73"/>
      <c r="AN4" s="119" t="s">
        <v>180</v>
      </c>
      <c r="AO4" s="120"/>
      <c r="AP4" s="119" t="s">
        <v>179</v>
      </c>
      <c r="AQ4" s="120"/>
      <c r="AR4" s="71" t="s">
        <v>176</v>
      </c>
      <c r="AS4" s="72"/>
      <c r="AT4" s="72"/>
      <c r="AU4" s="73"/>
      <c r="AV4" s="119" t="s">
        <v>180</v>
      </c>
      <c r="AW4" s="120"/>
      <c r="AX4" s="119" t="s">
        <v>179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181</v>
      </c>
      <c r="AC5" s="73"/>
      <c r="AD5" s="71" t="s">
        <v>182</v>
      </c>
      <c r="AE5" s="73"/>
      <c r="AF5" s="121"/>
      <c r="AG5" s="122"/>
      <c r="AH5" s="121"/>
      <c r="AI5" s="122"/>
      <c r="AJ5" s="71" t="s">
        <v>181</v>
      </c>
      <c r="AK5" s="73"/>
      <c r="AL5" s="71" t="s">
        <v>182</v>
      </c>
      <c r="AM5" s="73"/>
      <c r="AN5" s="121"/>
      <c r="AO5" s="122"/>
      <c r="AP5" s="121"/>
      <c r="AQ5" s="122"/>
      <c r="AR5" s="71" t="s">
        <v>181</v>
      </c>
      <c r="AS5" s="73"/>
      <c r="AT5" s="71" t="s">
        <v>182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183</v>
      </c>
      <c r="E6" s="74" t="s">
        <v>184</v>
      </c>
      <c r="F6" s="74" t="s">
        <v>183</v>
      </c>
      <c r="G6" s="74" t="s">
        <v>184</v>
      </c>
      <c r="H6" s="74" t="s">
        <v>183</v>
      </c>
      <c r="I6" s="74" t="s">
        <v>184</v>
      </c>
      <c r="J6" s="74" t="s">
        <v>185</v>
      </c>
      <c r="K6" s="74" t="s">
        <v>184</v>
      </c>
      <c r="L6" s="74" t="s">
        <v>183</v>
      </c>
      <c r="M6" s="74" t="s">
        <v>184</v>
      </c>
      <c r="N6" s="74" t="s">
        <v>183</v>
      </c>
      <c r="O6" s="74" t="s">
        <v>184</v>
      </c>
      <c r="P6" s="74" t="s">
        <v>183</v>
      </c>
      <c r="Q6" s="74" t="s">
        <v>184</v>
      </c>
      <c r="R6" s="74" t="s">
        <v>185</v>
      </c>
      <c r="S6" s="74" t="s">
        <v>184</v>
      </c>
      <c r="T6" s="74" t="s">
        <v>183</v>
      </c>
      <c r="U6" s="74" t="s">
        <v>184</v>
      </c>
      <c r="V6" s="74" t="s">
        <v>183</v>
      </c>
      <c r="W6" s="74" t="s">
        <v>184</v>
      </c>
      <c r="X6" s="74" t="s">
        <v>183</v>
      </c>
      <c r="Y6" s="74" t="s">
        <v>184</v>
      </c>
      <c r="Z6" s="74" t="s">
        <v>185</v>
      </c>
      <c r="AA6" s="74" t="s">
        <v>184</v>
      </c>
      <c r="AB6" s="74" t="s">
        <v>183</v>
      </c>
      <c r="AC6" s="74" t="s">
        <v>186</v>
      </c>
      <c r="AD6" s="74" t="s">
        <v>183</v>
      </c>
      <c r="AE6" s="74" t="s">
        <v>186</v>
      </c>
      <c r="AF6" s="74" t="s">
        <v>183</v>
      </c>
      <c r="AG6" s="74" t="s">
        <v>186</v>
      </c>
      <c r="AH6" s="74" t="s">
        <v>185</v>
      </c>
      <c r="AI6" s="74" t="s">
        <v>186</v>
      </c>
      <c r="AJ6" s="74" t="s">
        <v>183</v>
      </c>
      <c r="AK6" s="74" t="s">
        <v>186</v>
      </c>
      <c r="AL6" s="74" t="s">
        <v>183</v>
      </c>
      <c r="AM6" s="74" t="s">
        <v>186</v>
      </c>
      <c r="AN6" s="74" t="s">
        <v>183</v>
      </c>
      <c r="AO6" s="74" t="s">
        <v>186</v>
      </c>
      <c r="AP6" s="74" t="s">
        <v>185</v>
      </c>
      <c r="AQ6" s="74" t="s">
        <v>186</v>
      </c>
      <c r="AR6" s="74" t="s">
        <v>183</v>
      </c>
      <c r="AS6" s="74" t="s">
        <v>186</v>
      </c>
      <c r="AT6" s="74" t="s">
        <v>183</v>
      </c>
      <c r="AU6" s="74" t="s">
        <v>186</v>
      </c>
      <c r="AV6" s="74" t="s">
        <v>183</v>
      </c>
      <c r="AW6" s="74" t="s">
        <v>186</v>
      </c>
      <c r="AX6" s="74" t="s">
        <v>185</v>
      </c>
      <c r="AY6" s="85" t="s">
        <v>186</v>
      </c>
    </row>
    <row r="7" spans="1:51" s="26" customFormat="1" ht="12" customHeight="1">
      <c r="A7" s="10" t="s">
        <v>187</v>
      </c>
      <c r="B7" s="35" t="s">
        <v>188</v>
      </c>
      <c r="C7" s="10" t="s">
        <v>189</v>
      </c>
      <c r="D7" s="48">
        <f aca="true" t="shared" si="0" ref="D7:AY7">SUM(D8:D26)</f>
        <v>33</v>
      </c>
      <c r="E7" s="48">
        <f t="shared" si="0"/>
        <v>74</v>
      </c>
      <c r="F7" s="48">
        <f t="shared" si="0"/>
        <v>13</v>
      </c>
      <c r="G7" s="48">
        <f t="shared" si="0"/>
        <v>16</v>
      </c>
      <c r="H7" s="48">
        <f t="shared" si="0"/>
        <v>5</v>
      </c>
      <c r="I7" s="48">
        <f t="shared" si="0"/>
        <v>14</v>
      </c>
      <c r="J7" s="48">
        <f t="shared" si="0"/>
        <v>1</v>
      </c>
      <c r="K7" s="48">
        <f t="shared" si="0"/>
        <v>3</v>
      </c>
      <c r="L7" s="48">
        <f t="shared" si="0"/>
        <v>440</v>
      </c>
      <c r="M7" s="48">
        <f t="shared" si="0"/>
        <v>1103</v>
      </c>
      <c r="N7" s="48">
        <f t="shared" si="0"/>
        <v>38</v>
      </c>
      <c r="O7" s="48">
        <f t="shared" si="0"/>
        <v>139</v>
      </c>
      <c r="P7" s="48">
        <f t="shared" si="0"/>
        <v>4</v>
      </c>
      <c r="Q7" s="48">
        <f t="shared" si="0"/>
        <v>33</v>
      </c>
      <c r="R7" s="48">
        <f t="shared" si="0"/>
        <v>0</v>
      </c>
      <c r="S7" s="48">
        <f t="shared" si="0"/>
        <v>0</v>
      </c>
      <c r="T7" s="48">
        <f t="shared" si="0"/>
        <v>1298</v>
      </c>
      <c r="U7" s="48">
        <f t="shared" si="0"/>
        <v>3412</v>
      </c>
      <c r="V7" s="48">
        <f t="shared" si="0"/>
        <v>171</v>
      </c>
      <c r="W7" s="48">
        <f t="shared" si="0"/>
        <v>658</v>
      </c>
      <c r="X7" s="48">
        <f t="shared" si="0"/>
        <v>6</v>
      </c>
      <c r="Y7" s="48">
        <f t="shared" si="0"/>
        <v>21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87</v>
      </c>
      <c r="AK7" s="48">
        <f t="shared" si="0"/>
        <v>309</v>
      </c>
      <c r="AL7" s="48">
        <f t="shared" si="0"/>
        <v>6</v>
      </c>
      <c r="AM7" s="48">
        <f t="shared" si="0"/>
        <v>28</v>
      </c>
      <c r="AN7" s="48">
        <f t="shared" si="0"/>
        <v>5</v>
      </c>
      <c r="AO7" s="48">
        <f t="shared" si="0"/>
        <v>45</v>
      </c>
      <c r="AP7" s="48">
        <f t="shared" si="0"/>
        <v>0</v>
      </c>
      <c r="AQ7" s="48">
        <f t="shared" si="0"/>
        <v>0</v>
      </c>
      <c r="AR7" s="48">
        <f t="shared" si="0"/>
        <v>170</v>
      </c>
      <c r="AS7" s="48">
        <f t="shared" si="0"/>
        <v>725</v>
      </c>
      <c r="AT7" s="48">
        <f t="shared" si="0"/>
        <v>2</v>
      </c>
      <c r="AU7" s="48">
        <f t="shared" si="0"/>
        <v>5</v>
      </c>
      <c r="AV7" s="48">
        <f t="shared" si="0"/>
        <v>2</v>
      </c>
      <c r="AW7" s="48">
        <f t="shared" si="0"/>
        <v>20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61</v>
      </c>
      <c r="B8" s="36" t="s">
        <v>120</v>
      </c>
      <c r="C8" s="12" t="s">
        <v>121</v>
      </c>
      <c r="D8" s="49">
        <v>16</v>
      </c>
      <c r="E8" s="49">
        <v>32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71</v>
      </c>
      <c r="M8" s="49">
        <v>180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354</v>
      </c>
      <c r="U8" s="49">
        <v>952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/>
      <c r="AC8" s="49"/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3</v>
      </c>
      <c r="AK8" s="49">
        <v>10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15</v>
      </c>
      <c r="AS8" s="49">
        <v>43</v>
      </c>
      <c r="AT8" s="49">
        <v>0</v>
      </c>
      <c r="AU8" s="49">
        <v>0</v>
      </c>
      <c r="AV8" s="49">
        <v>2</v>
      </c>
      <c r="AW8" s="49">
        <v>20</v>
      </c>
      <c r="AX8" s="49">
        <v>0</v>
      </c>
      <c r="AY8" s="49">
        <v>0</v>
      </c>
    </row>
    <row r="9" spans="1:51" s="27" customFormat="1" ht="12" customHeight="1">
      <c r="A9" s="12" t="s">
        <v>61</v>
      </c>
      <c r="B9" s="36" t="s">
        <v>114</v>
      </c>
      <c r="C9" s="12" t="s">
        <v>115</v>
      </c>
      <c r="D9" s="49">
        <v>11</v>
      </c>
      <c r="E9" s="49">
        <v>22</v>
      </c>
      <c r="F9" s="49">
        <v>11</v>
      </c>
      <c r="G9" s="49">
        <v>12</v>
      </c>
      <c r="H9" s="49">
        <v>4</v>
      </c>
      <c r="I9" s="49">
        <v>10</v>
      </c>
      <c r="J9" s="49">
        <v>0</v>
      </c>
      <c r="K9" s="49">
        <v>0</v>
      </c>
      <c r="L9" s="49">
        <v>9</v>
      </c>
      <c r="M9" s="49">
        <v>21</v>
      </c>
      <c r="N9" s="49">
        <v>3</v>
      </c>
      <c r="O9" s="49">
        <v>7</v>
      </c>
      <c r="P9" s="49">
        <v>1</v>
      </c>
      <c r="Q9" s="49">
        <v>2</v>
      </c>
      <c r="R9" s="49">
        <v>0</v>
      </c>
      <c r="S9" s="49">
        <v>0</v>
      </c>
      <c r="T9" s="49">
        <v>77</v>
      </c>
      <c r="U9" s="49">
        <v>174</v>
      </c>
      <c r="V9" s="49">
        <v>84</v>
      </c>
      <c r="W9" s="49">
        <v>375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10</v>
      </c>
      <c r="AK9" s="49">
        <v>20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13</v>
      </c>
      <c r="AS9" s="49">
        <v>46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61</v>
      </c>
      <c r="B10" s="36" t="s">
        <v>67</v>
      </c>
      <c r="C10" s="12" t="s">
        <v>68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61</v>
      </c>
      <c r="B11" s="36" t="s">
        <v>75</v>
      </c>
      <c r="C11" s="12" t="s">
        <v>76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4</v>
      </c>
      <c r="J11" s="49">
        <v>1</v>
      </c>
      <c r="K11" s="49">
        <v>3</v>
      </c>
      <c r="L11" s="49">
        <v>16</v>
      </c>
      <c r="M11" s="49">
        <v>39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54</v>
      </c>
      <c r="U11" s="49">
        <v>132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14</v>
      </c>
      <c r="AK11" s="49">
        <v>52</v>
      </c>
      <c r="AL11" s="49">
        <v>1</v>
      </c>
      <c r="AM11" s="49">
        <v>10</v>
      </c>
      <c r="AN11" s="49">
        <v>5</v>
      </c>
      <c r="AO11" s="49">
        <v>45</v>
      </c>
      <c r="AP11" s="49">
        <v>0</v>
      </c>
      <c r="AQ11" s="49">
        <v>0</v>
      </c>
      <c r="AR11" s="49">
        <v>18</v>
      </c>
      <c r="AS11" s="49">
        <v>83</v>
      </c>
      <c r="AT11" s="49">
        <v>2</v>
      </c>
      <c r="AU11" s="49">
        <v>5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61</v>
      </c>
      <c r="B12" s="20" t="s">
        <v>104</v>
      </c>
      <c r="C12" s="14" t="s">
        <v>105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44</v>
      </c>
      <c r="M12" s="50">
        <v>113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185</v>
      </c>
      <c r="U12" s="50">
        <v>552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61</v>
      </c>
      <c r="B13" s="20" t="s">
        <v>106</v>
      </c>
      <c r="C13" s="14" t="s">
        <v>107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21</v>
      </c>
      <c r="M13" s="50">
        <v>47</v>
      </c>
      <c r="N13" s="50">
        <v>0</v>
      </c>
      <c r="O13" s="50">
        <v>0</v>
      </c>
      <c r="P13" s="50">
        <v>2</v>
      </c>
      <c r="Q13" s="50">
        <v>19</v>
      </c>
      <c r="R13" s="50">
        <v>0</v>
      </c>
      <c r="S13" s="50">
        <v>0</v>
      </c>
      <c r="T13" s="50">
        <v>92</v>
      </c>
      <c r="U13" s="50">
        <v>222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</v>
      </c>
      <c r="AK13" s="50">
        <v>7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61</v>
      </c>
      <c r="B14" s="20" t="s">
        <v>108</v>
      </c>
      <c r="C14" s="14" t="s">
        <v>109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31</v>
      </c>
      <c r="M14" s="50">
        <v>89</v>
      </c>
      <c r="N14" s="50">
        <v>0</v>
      </c>
      <c r="O14" s="50">
        <v>0</v>
      </c>
      <c r="P14" s="50">
        <v>1</v>
      </c>
      <c r="Q14" s="50">
        <v>12</v>
      </c>
      <c r="R14" s="50">
        <v>0</v>
      </c>
      <c r="S14" s="50">
        <v>0</v>
      </c>
      <c r="T14" s="50">
        <v>51</v>
      </c>
      <c r="U14" s="50">
        <v>56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61</v>
      </c>
      <c r="B15" s="20" t="s">
        <v>86</v>
      </c>
      <c r="C15" s="14" t="s">
        <v>87</v>
      </c>
      <c r="D15" s="50">
        <v>1</v>
      </c>
      <c r="E15" s="50">
        <v>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19</v>
      </c>
      <c r="M15" s="50">
        <v>44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29</v>
      </c>
      <c r="U15" s="50">
        <v>163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28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61</v>
      </c>
      <c r="B16" s="20" t="s">
        <v>110</v>
      </c>
      <c r="C16" s="14" t="s">
        <v>111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22</v>
      </c>
      <c r="M16" s="50">
        <v>69</v>
      </c>
      <c r="N16" s="50">
        <v>2</v>
      </c>
      <c r="O16" s="50">
        <v>14</v>
      </c>
      <c r="P16" s="50">
        <v>0</v>
      </c>
      <c r="Q16" s="50">
        <v>0</v>
      </c>
      <c r="R16" s="50">
        <v>0</v>
      </c>
      <c r="S16" s="50">
        <v>0</v>
      </c>
      <c r="T16" s="50">
        <v>31</v>
      </c>
      <c r="U16" s="50">
        <v>62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7</v>
      </c>
      <c r="AK16" s="50">
        <v>28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61</v>
      </c>
      <c r="B17" s="20" t="s">
        <v>88</v>
      </c>
      <c r="C17" s="14" t="s">
        <v>89</v>
      </c>
      <c r="D17" s="50">
        <v>5</v>
      </c>
      <c r="E17" s="50">
        <v>18</v>
      </c>
      <c r="F17" s="50">
        <v>2</v>
      </c>
      <c r="G17" s="50">
        <v>4</v>
      </c>
      <c r="H17" s="50">
        <v>0</v>
      </c>
      <c r="I17" s="50">
        <v>0</v>
      </c>
      <c r="J17" s="50">
        <v>0</v>
      </c>
      <c r="K17" s="50">
        <v>0</v>
      </c>
      <c r="L17" s="50">
        <v>10</v>
      </c>
      <c r="M17" s="50">
        <v>22</v>
      </c>
      <c r="N17" s="50">
        <v>6</v>
      </c>
      <c r="O17" s="50">
        <v>12</v>
      </c>
      <c r="P17" s="50">
        <v>0</v>
      </c>
      <c r="Q17" s="50">
        <v>0</v>
      </c>
      <c r="R17" s="50">
        <v>0</v>
      </c>
      <c r="S17" s="50">
        <v>0</v>
      </c>
      <c r="T17" s="50">
        <v>59</v>
      </c>
      <c r="U17" s="50">
        <v>144</v>
      </c>
      <c r="V17" s="50">
        <v>29</v>
      </c>
      <c r="W17" s="50">
        <v>91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31</v>
      </c>
      <c r="AK17" s="50">
        <v>109</v>
      </c>
      <c r="AL17" s="50">
        <v>5</v>
      </c>
      <c r="AM17" s="50">
        <v>18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61</v>
      </c>
      <c r="B18" s="20" t="s">
        <v>145</v>
      </c>
      <c r="C18" s="14" t="s">
        <v>146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37</v>
      </c>
      <c r="M18" s="50">
        <v>93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22</v>
      </c>
      <c r="U18" s="50">
        <v>41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11</v>
      </c>
      <c r="AK18" s="50">
        <v>48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61</v>
      </c>
      <c r="B19" s="20" t="s">
        <v>73</v>
      </c>
      <c r="C19" s="14" t="s">
        <v>74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70</v>
      </c>
      <c r="M19" s="50">
        <v>165</v>
      </c>
      <c r="N19" s="50">
        <v>15</v>
      </c>
      <c r="O19" s="50">
        <v>79</v>
      </c>
      <c r="P19" s="50">
        <v>0</v>
      </c>
      <c r="Q19" s="50">
        <v>0</v>
      </c>
      <c r="R19" s="50">
        <v>0</v>
      </c>
      <c r="S19" s="50">
        <v>0</v>
      </c>
      <c r="T19" s="50">
        <v>150</v>
      </c>
      <c r="U19" s="50">
        <v>407</v>
      </c>
      <c r="V19" s="50">
        <v>42</v>
      </c>
      <c r="W19" s="50">
        <v>136</v>
      </c>
      <c r="X19" s="50">
        <v>6</v>
      </c>
      <c r="Y19" s="50">
        <v>21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75</v>
      </c>
      <c r="AS19" s="50">
        <v>331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61</v>
      </c>
      <c r="B20" s="20" t="s">
        <v>69</v>
      </c>
      <c r="C20" s="14" t="s">
        <v>70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61</v>
      </c>
      <c r="B21" s="20" t="s">
        <v>83</v>
      </c>
      <c r="C21" s="14" t="s">
        <v>80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18</v>
      </c>
      <c r="M21" s="50">
        <v>42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33</v>
      </c>
      <c r="U21" s="50">
        <v>80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61</v>
      </c>
      <c r="B22" s="20" t="s">
        <v>77</v>
      </c>
      <c r="C22" s="14" t="s">
        <v>78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37</v>
      </c>
      <c r="M22" s="50">
        <v>83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43</v>
      </c>
      <c r="AS22" s="50">
        <v>194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61</v>
      </c>
      <c r="B23" s="20" t="s">
        <v>92</v>
      </c>
      <c r="C23" s="14" t="s">
        <v>93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20</v>
      </c>
      <c r="M23" s="50">
        <v>54</v>
      </c>
      <c r="N23" s="50">
        <v>5</v>
      </c>
      <c r="O23" s="50">
        <v>10</v>
      </c>
      <c r="P23" s="50">
        <v>0</v>
      </c>
      <c r="Q23" s="50">
        <v>0</v>
      </c>
      <c r="R23" s="50">
        <v>0</v>
      </c>
      <c r="S23" s="50">
        <v>0</v>
      </c>
      <c r="T23" s="50">
        <v>51</v>
      </c>
      <c r="U23" s="50">
        <v>131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9</v>
      </c>
      <c r="AK23" s="50">
        <v>35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61</v>
      </c>
      <c r="B24" s="20" t="s">
        <v>94</v>
      </c>
      <c r="C24" s="14" t="s">
        <v>95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12</v>
      </c>
      <c r="N24" s="50">
        <v>7</v>
      </c>
      <c r="O24" s="50">
        <v>17</v>
      </c>
      <c r="P24" s="50">
        <v>0</v>
      </c>
      <c r="Q24" s="50">
        <v>0</v>
      </c>
      <c r="R24" s="50">
        <v>0</v>
      </c>
      <c r="S24" s="50">
        <v>0</v>
      </c>
      <c r="T24" s="50">
        <v>33</v>
      </c>
      <c r="U24" s="50">
        <v>65</v>
      </c>
      <c r="V24" s="50">
        <v>16</v>
      </c>
      <c r="W24" s="50">
        <v>56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61</v>
      </c>
      <c r="B25" s="20" t="s">
        <v>96</v>
      </c>
      <c r="C25" s="14" t="s">
        <v>97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8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43</v>
      </c>
      <c r="U25" s="50">
        <v>142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61</v>
      </c>
      <c r="B26" s="20" t="s">
        <v>98</v>
      </c>
      <c r="C26" s="14" t="s">
        <v>99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8</v>
      </c>
      <c r="M26" s="50">
        <v>22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34</v>
      </c>
      <c r="U26" s="50">
        <v>89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16</v>
      </c>
      <c r="B2" s="90" t="s">
        <v>17</v>
      </c>
      <c r="C2" s="90" t="s">
        <v>18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51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190</v>
      </c>
      <c r="E3" s="67"/>
      <c r="F3" s="67"/>
      <c r="G3" s="67"/>
      <c r="H3" s="67"/>
      <c r="I3" s="67"/>
      <c r="J3" s="67"/>
      <c r="K3" s="68"/>
      <c r="L3" s="83" t="s">
        <v>191</v>
      </c>
      <c r="M3" s="67"/>
      <c r="N3" s="67"/>
      <c r="O3" s="67"/>
      <c r="P3" s="67"/>
      <c r="Q3" s="67"/>
      <c r="R3" s="67"/>
      <c r="S3" s="68"/>
      <c r="T3" s="83" t="s">
        <v>192</v>
      </c>
      <c r="U3" s="67"/>
      <c r="V3" s="67"/>
      <c r="W3" s="67"/>
      <c r="X3" s="67"/>
      <c r="Y3" s="67"/>
      <c r="Z3" s="67"/>
      <c r="AA3" s="68"/>
      <c r="AB3" s="84" t="s">
        <v>190</v>
      </c>
      <c r="AC3" s="69"/>
      <c r="AD3" s="69"/>
      <c r="AE3" s="69"/>
      <c r="AF3" s="69"/>
      <c r="AG3" s="69"/>
      <c r="AH3" s="69"/>
      <c r="AI3" s="69"/>
      <c r="AJ3" s="84" t="s">
        <v>191</v>
      </c>
      <c r="AK3" s="69"/>
      <c r="AL3" s="69"/>
      <c r="AM3" s="69"/>
      <c r="AN3" s="69"/>
      <c r="AO3" s="69"/>
      <c r="AP3" s="69"/>
      <c r="AQ3" s="69"/>
      <c r="AR3" s="84" t="s">
        <v>192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193</v>
      </c>
      <c r="E4" s="116"/>
      <c r="F4" s="111" t="s">
        <v>194</v>
      </c>
      <c r="G4" s="112"/>
      <c r="H4" s="111" t="s">
        <v>195</v>
      </c>
      <c r="I4" s="112"/>
      <c r="J4" s="115" t="s">
        <v>196</v>
      </c>
      <c r="K4" s="116"/>
      <c r="L4" s="115" t="s">
        <v>193</v>
      </c>
      <c r="M4" s="116"/>
      <c r="N4" s="111" t="s">
        <v>194</v>
      </c>
      <c r="O4" s="112"/>
      <c r="P4" s="111" t="s">
        <v>195</v>
      </c>
      <c r="Q4" s="112"/>
      <c r="R4" s="115" t="s">
        <v>196</v>
      </c>
      <c r="S4" s="116"/>
      <c r="T4" s="115" t="s">
        <v>193</v>
      </c>
      <c r="U4" s="116"/>
      <c r="V4" s="111" t="s">
        <v>194</v>
      </c>
      <c r="W4" s="112"/>
      <c r="X4" s="111" t="s">
        <v>195</v>
      </c>
      <c r="Y4" s="112"/>
      <c r="Z4" s="115" t="s">
        <v>196</v>
      </c>
      <c r="AA4" s="116"/>
      <c r="AB4" s="71" t="s">
        <v>193</v>
      </c>
      <c r="AC4" s="72"/>
      <c r="AD4" s="72"/>
      <c r="AE4" s="73"/>
      <c r="AF4" s="119" t="s">
        <v>197</v>
      </c>
      <c r="AG4" s="120"/>
      <c r="AH4" s="119" t="s">
        <v>196</v>
      </c>
      <c r="AI4" s="120"/>
      <c r="AJ4" s="71" t="s">
        <v>193</v>
      </c>
      <c r="AK4" s="72"/>
      <c r="AL4" s="72"/>
      <c r="AM4" s="73"/>
      <c r="AN4" s="119" t="s">
        <v>197</v>
      </c>
      <c r="AO4" s="120"/>
      <c r="AP4" s="119" t="s">
        <v>196</v>
      </c>
      <c r="AQ4" s="120"/>
      <c r="AR4" s="71" t="s">
        <v>193</v>
      </c>
      <c r="AS4" s="72"/>
      <c r="AT4" s="72"/>
      <c r="AU4" s="73"/>
      <c r="AV4" s="119" t="s">
        <v>197</v>
      </c>
      <c r="AW4" s="120"/>
      <c r="AX4" s="119" t="s">
        <v>196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198</v>
      </c>
      <c r="AC5" s="73"/>
      <c r="AD5" s="71" t="s">
        <v>7</v>
      </c>
      <c r="AE5" s="73"/>
      <c r="AF5" s="121"/>
      <c r="AG5" s="122"/>
      <c r="AH5" s="121"/>
      <c r="AI5" s="122"/>
      <c r="AJ5" s="71" t="s">
        <v>198</v>
      </c>
      <c r="AK5" s="73"/>
      <c r="AL5" s="71" t="s">
        <v>7</v>
      </c>
      <c r="AM5" s="73"/>
      <c r="AN5" s="121"/>
      <c r="AO5" s="122"/>
      <c r="AP5" s="121"/>
      <c r="AQ5" s="122"/>
      <c r="AR5" s="71" t="s">
        <v>198</v>
      </c>
      <c r="AS5" s="73"/>
      <c r="AT5" s="71" t="s">
        <v>7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199</v>
      </c>
      <c r="E6" s="74" t="s">
        <v>200</v>
      </c>
      <c r="F6" s="74" t="s">
        <v>199</v>
      </c>
      <c r="G6" s="74" t="s">
        <v>200</v>
      </c>
      <c r="H6" s="74" t="s">
        <v>199</v>
      </c>
      <c r="I6" s="74" t="s">
        <v>200</v>
      </c>
      <c r="J6" s="74" t="s">
        <v>201</v>
      </c>
      <c r="K6" s="74" t="s">
        <v>200</v>
      </c>
      <c r="L6" s="74" t="s">
        <v>199</v>
      </c>
      <c r="M6" s="74" t="s">
        <v>200</v>
      </c>
      <c r="N6" s="74" t="s">
        <v>199</v>
      </c>
      <c r="O6" s="74" t="s">
        <v>200</v>
      </c>
      <c r="P6" s="74" t="s">
        <v>199</v>
      </c>
      <c r="Q6" s="74" t="s">
        <v>200</v>
      </c>
      <c r="R6" s="74" t="s">
        <v>201</v>
      </c>
      <c r="S6" s="74" t="s">
        <v>200</v>
      </c>
      <c r="T6" s="74" t="s">
        <v>199</v>
      </c>
      <c r="U6" s="74" t="s">
        <v>200</v>
      </c>
      <c r="V6" s="74" t="s">
        <v>199</v>
      </c>
      <c r="W6" s="74" t="s">
        <v>200</v>
      </c>
      <c r="X6" s="74" t="s">
        <v>199</v>
      </c>
      <c r="Y6" s="74" t="s">
        <v>200</v>
      </c>
      <c r="Z6" s="74" t="s">
        <v>201</v>
      </c>
      <c r="AA6" s="74" t="s">
        <v>200</v>
      </c>
      <c r="AB6" s="74" t="s">
        <v>199</v>
      </c>
      <c r="AC6" s="74" t="s">
        <v>202</v>
      </c>
      <c r="AD6" s="74" t="s">
        <v>199</v>
      </c>
      <c r="AE6" s="74" t="s">
        <v>202</v>
      </c>
      <c r="AF6" s="74" t="s">
        <v>199</v>
      </c>
      <c r="AG6" s="74" t="s">
        <v>202</v>
      </c>
      <c r="AH6" s="74" t="s">
        <v>201</v>
      </c>
      <c r="AI6" s="74" t="s">
        <v>202</v>
      </c>
      <c r="AJ6" s="74" t="s">
        <v>199</v>
      </c>
      <c r="AK6" s="74" t="s">
        <v>202</v>
      </c>
      <c r="AL6" s="74" t="s">
        <v>199</v>
      </c>
      <c r="AM6" s="74" t="s">
        <v>202</v>
      </c>
      <c r="AN6" s="74" t="s">
        <v>199</v>
      </c>
      <c r="AO6" s="74" t="s">
        <v>202</v>
      </c>
      <c r="AP6" s="74" t="s">
        <v>201</v>
      </c>
      <c r="AQ6" s="74" t="s">
        <v>202</v>
      </c>
      <c r="AR6" s="74" t="s">
        <v>199</v>
      </c>
      <c r="AS6" s="74" t="s">
        <v>202</v>
      </c>
      <c r="AT6" s="74" t="s">
        <v>199</v>
      </c>
      <c r="AU6" s="74" t="s">
        <v>202</v>
      </c>
      <c r="AV6" s="74" t="s">
        <v>199</v>
      </c>
      <c r="AW6" s="74" t="s">
        <v>202</v>
      </c>
      <c r="AX6" s="74" t="s">
        <v>201</v>
      </c>
      <c r="AY6" s="85" t="s">
        <v>202</v>
      </c>
    </row>
    <row r="7" spans="1:51" s="26" customFormat="1" ht="12" customHeight="1">
      <c r="A7" s="10" t="s">
        <v>61</v>
      </c>
      <c r="B7" s="35" t="s">
        <v>62</v>
      </c>
      <c r="C7" s="10" t="s">
        <v>63</v>
      </c>
      <c r="D7" s="48">
        <f aca="true" t="shared" si="0" ref="D7:AY7">SUM(D8:D15)</f>
        <v>16</v>
      </c>
      <c r="E7" s="48">
        <f t="shared" si="0"/>
        <v>34</v>
      </c>
      <c r="F7" s="48">
        <f t="shared" si="0"/>
        <v>0</v>
      </c>
      <c r="G7" s="48">
        <f t="shared" si="0"/>
        <v>0</v>
      </c>
      <c r="H7" s="48">
        <f t="shared" si="0"/>
        <v>11</v>
      </c>
      <c r="I7" s="48">
        <f t="shared" si="0"/>
        <v>35</v>
      </c>
      <c r="J7" s="48">
        <f t="shared" si="0"/>
        <v>0</v>
      </c>
      <c r="K7" s="48">
        <f t="shared" si="0"/>
        <v>0</v>
      </c>
      <c r="L7" s="48">
        <f t="shared" si="0"/>
        <v>31</v>
      </c>
      <c r="M7" s="48">
        <f t="shared" si="0"/>
        <v>72</v>
      </c>
      <c r="N7" s="48">
        <f t="shared" si="0"/>
        <v>0</v>
      </c>
      <c r="O7" s="48">
        <f t="shared" si="0"/>
        <v>0</v>
      </c>
      <c r="P7" s="48">
        <f t="shared" si="0"/>
        <v>2</v>
      </c>
      <c r="Q7" s="48">
        <f t="shared" si="0"/>
        <v>20</v>
      </c>
      <c r="R7" s="48">
        <f t="shared" si="0"/>
        <v>0</v>
      </c>
      <c r="S7" s="48">
        <f t="shared" si="0"/>
        <v>0</v>
      </c>
      <c r="T7" s="48">
        <f t="shared" si="0"/>
        <v>124</v>
      </c>
      <c r="U7" s="48">
        <f t="shared" si="0"/>
        <v>399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161</v>
      </c>
      <c r="AK7" s="48">
        <f t="shared" si="0"/>
        <v>649</v>
      </c>
      <c r="AL7" s="48">
        <f t="shared" si="0"/>
        <v>2</v>
      </c>
      <c r="AM7" s="48">
        <f t="shared" si="0"/>
        <v>3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71</v>
      </c>
      <c r="AS7" s="48">
        <f t="shared" si="0"/>
        <v>302</v>
      </c>
      <c r="AT7" s="48">
        <f t="shared" si="0"/>
        <v>5</v>
      </c>
      <c r="AU7" s="48">
        <f t="shared" si="0"/>
        <v>17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61</v>
      </c>
      <c r="B8" s="36" t="s">
        <v>64</v>
      </c>
      <c r="C8" s="12" t="s">
        <v>65</v>
      </c>
      <c r="D8" s="49">
        <v>16</v>
      </c>
      <c r="E8" s="49">
        <v>34</v>
      </c>
      <c r="F8" s="49">
        <v>0</v>
      </c>
      <c r="G8" s="49">
        <v>0</v>
      </c>
      <c r="H8" s="49">
        <v>7</v>
      </c>
      <c r="I8" s="49">
        <v>23</v>
      </c>
      <c r="J8" s="49">
        <v>0</v>
      </c>
      <c r="K8" s="49">
        <v>0</v>
      </c>
      <c r="L8" s="49">
        <v>31</v>
      </c>
      <c r="M8" s="49">
        <v>72</v>
      </c>
      <c r="N8" s="49">
        <v>0</v>
      </c>
      <c r="O8" s="49">
        <v>0</v>
      </c>
      <c r="P8" s="49">
        <v>2</v>
      </c>
      <c r="Q8" s="49">
        <v>20</v>
      </c>
      <c r="R8" s="49">
        <v>0</v>
      </c>
      <c r="S8" s="49">
        <v>0</v>
      </c>
      <c r="T8" s="49">
        <v>124</v>
      </c>
      <c r="U8" s="49">
        <v>399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21</v>
      </c>
      <c r="AK8" s="49">
        <v>79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31</v>
      </c>
      <c r="AS8" s="49">
        <v>131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61</v>
      </c>
      <c r="B9" s="36" t="s">
        <v>71</v>
      </c>
      <c r="C9" s="12" t="s">
        <v>72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2</v>
      </c>
      <c r="AH9" s="49">
        <v>0</v>
      </c>
      <c r="AI9" s="49">
        <v>0</v>
      </c>
      <c r="AJ9" s="49">
        <v>72</v>
      </c>
      <c r="AK9" s="49">
        <v>315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61</v>
      </c>
      <c r="B10" s="36" t="s">
        <v>81</v>
      </c>
      <c r="C10" s="12" t="s">
        <v>82</v>
      </c>
      <c r="D10" s="49">
        <v>0</v>
      </c>
      <c r="E10" s="49">
        <v>0</v>
      </c>
      <c r="F10" s="49">
        <v>0</v>
      </c>
      <c r="G10" s="49">
        <v>0</v>
      </c>
      <c r="H10" s="49">
        <v>3</v>
      </c>
      <c r="I10" s="49">
        <v>10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61</v>
      </c>
      <c r="B11" s="36" t="s">
        <v>84</v>
      </c>
      <c r="C11" s="12" t="s">
        <v>85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42</v>
      </c>
      <c r="AK11" s="49">
        <v>145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61</v>
      </c>
      <c r="B12" s="20" t="s">
        <v>90</v>
      </c>
      <c r="C12" s="14" t="s">
        <v>91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2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</v>
      </c>
      <c r="AG12" s="50">
        <v>2</v>
      </c>
      <c r="AH12" s="50">
        <v>0</v>
      </c>
      <c r="AI12" s="50">
        <v>0</v>
      </c>
      <c r="AJ12" s="50">
        <v>14</v>
      </c>
      <c r="AK12" s="50">
        <v>56</v>
      </c>
      <c r="AL12" s="50">
        <v>2</v>
      </c>
      <c r="AM12" s="50">
        <v>3</v>
      </c>
      <c r="AN12" s="50">
        <v>0</v>
      </c>
      <c r="AO12" s="50">
        <v>0</v>
      </c>
      <c r="AP12" s="50">
        <v>0</v>
      </c>
      <c r="AQ12" s="50">
        <v>0</v>
      </c>
      <c r="AR12" s="50">
        <v>21</v>
      </c>
      <c r="AS12" s="50">
        <v>85</v>
      </c>
      <c r="AT12" s="50">
        <v>5</v>
      </c>
      <c r="AU12" s="50">
        <v>17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61</v>
      </c>
      <c r="B13" s="20" t="s">
        <v>100</v>
      </c>
      <c r="C13" s="14" t="s">
        <v>101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61</v>
      </c>
      <c r="B14" s="20" t="s">
        <v>102</v>
      </c>
      <c r="C14" s="14" t="s">
        <v>103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12</v>
      </c>
      <c r="AK14" s="50">
        <v>54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19</v>
      </c>
      <c r="AS14" s="50">
        <v>86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61</v>
      </c>
      <c r="B15" s="20" t="s">
        <v>112</v>
      </c>
      <c r="C15" s="14" t="s">
        <v>113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16</v>
      </c>
      <c r="B2" s="90" t="s">
        <v>17</v>
      </c>
      <c r="C2" s="109" t="s">
        <v>203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51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204</v>
      </c>
      <c r="E3" s="56"/>
      <c r="F3" s="56"/>
      <c r="G3" s="57"/>
      <c r="H3" s="82" t="s">
        <v>205</v>
      </c>
      <c r="I3" s="56"/>
      <c r="J3" s="56"/>
      <c r="K3" s="57"/>
      <c r="L3" s="82" t="s">
        <v>204</v>
      </c>
      <c r="M3" s="56"/>
      <c r="N3" s="56"/>
      <c r="O3" s="57"/>
      <c r="P3" s="82" t="s">
        <v>205</v>
      </c>
      <c r="Q3" s="56"/>
      <c r="R3" s="56"/>
      <c r="S3" s="57"/>
    </row>
    <row r="4" spans="1:19" ht="18" customHeight="1">
      <c r="A4" s="91"/>
      <c r="B4" s="91"/>
      <c r="C4" s="107"/>
      <c r="D4" s="107" t="s">
        <v>63</v>
      </c>
      <c r="E4" s="90" t="s">
        <v>4</v>
      </c>
      <c r="F4" s="90" t="s">
        <v>5</v>
      </c>
      <c r="G4" s="90" t="s">
        <v>6</v>
      </c>
      <c r="H4" s="107" t="s">
        <v>63</v>
      </c>
      <c r="I4" s="90" t="s">
        <v>4</v>
      </c>
      <c r="J4" s="90" t="s">
        <v>5</v>
      </c>
      <c r="K4" s="90" t="s">
        <v>6</v>
      </c>
      <c r="L4" s="107" t="s">
        <v>63</v>
      </c>
      <c r="M4" s="90" t="s">
        <v>4</v>
      </c>
      <c r="N4" s="90" t="s">
        <v>5</v>
      </c>
      <c r="O4" s="90" t="s">
        <v>6</v>
      </c>
      <c r="P4" s="107" t="s">
        <v>63</v>
      </c>
      <c r="Q4" s="90" t="s">
        <v>4</v>
      </c>
      <c r="R4" s="90" t="s">
        <v>5</v>
      </c>
      <c r="S4" s="90" t="s">
        <v>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206</v>
      </c>
      <c r="E6" s="45" t="s">
        <v>206</v>
      </c>
      <c r="F6" s="45" t="s">
        <v>206</v>
      </c>
      <c r="G6" s="45" t="s">
        <v>206</v>
      </c>
      <c r="H6" s="47" t="s">
        <v>206</v>
      </c>
      <c r="I6" s="45" t="s">
        <v>206</v>
      </c>
      <c r="J6" s="45" t="s">
        <v>206</v>
      </c>
      <c r="K6" s="45" t="s">
        <v>206</v>
      </c>
      <c r="L6" s="47" t="s">
        <v>206</v>
      </c>
      <c r="M6" s="45" t="s">
        <v>206</v>
      </c>
      <c r="N6" s="45" t="s">
        <v>206</v>
      </c>
      <c r="O6" s="45" t="s">
        <v>206</v>
      </c>
      <c r="P6" s="47" t="s">
        <v>206</v>
      </c>
      <c r="Q6" s="45" t="s">
        <v>206</v>
      </c>
      <c r="R6" s="45" t="s">
        <v>206</v>
      </c>
      <c r="S6" s="45" t="s">
        <v>206</v>
      </c>
    </row>
    <row r="7" spans="1:19" s="11" customFormat="1" ht="12" customHeight="1">
      <c r="A7" s="10" t="s">
        <v>61</v>
      </c>
      <c r="B7" s="35" t="s">
        <v>62</v>
      </c>
      <c r="C7" s="10" t="s">
        <v>63</v>
      </c>
      <c r="D7" s="48">
        <f aca="true" t="shared" si="0" ref="D7:S7">SUM(D8:D26)</f>
        <v>115</v>
      </c>
      <c r="E7" s="48">
        <f t="shared" si="0"/>
        <v>80</v>
      </c>
      <c r="F7" s="48">
        <f t="shared" si="0"/>
        <v>28</v>
      </c>
      <c r="G7" s="48">
        <f t="shared" si="0"/>
        <v>7</v>
      </c>
      <c r="H7" s="48">
        <f t="shared" si="0"/>
        <v>394</v>
      </c>
      <c r="I7" s="48">
        <f t="shared" si="0"/>
        <v>377</v>
      </c>
      <c r="J7" s="48">
        <f t="shared" si="0"/>
        <v>17</v>
      </c>
      <c r="K7" s="48">
        <f t="shared" si="0"/>
        <v>0</v>
      </c>
      <c r="L7" s="48">
        <f t="shared" si="0"/>
        <v>19</v>
      </c>
      <c r="M7" s="48">
        <f t="shared" si="0"/>
        <v>15</v>
      </c>
      <c r="N7" s="48">
        <f t="shared" si="0"/>
        <v>0</v>
      </c>
      <c r="O7" s="48">
        <f t="shared" si="0"/>
        <v>4</v>
      </c>
      <c r="P7" s="48">
        <f t="shared" si="0"/>
        <v>39</v>
      </c>
      <c r="Q7" s="48">
        <f t="shared" si="0"/>
        <v>39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207</v>
      </c>
      <c r="B8" s="36" t="s">
        <v>208</v>
      </c>
      <c r="C8" s="12" t="s">
        <v>209</v>
      </c>
      <c r="D8" s="49">
        <f aca="true" t="shared" si="1" ref="D8:D26">SUM(E8:G8)</f>
        <v>10</v>
      </c>
      <c r="E8" s="49">
        <v>6</v>
      </c>
      <c r="F8" s="49">
        <v>2</v>
      </c>
      <c r="G8" s="49">
        <v>2</v>
      </c>
      <c r="H8" s="49">
        <f aca="true" t="shared" si="2" ref="H8:H26">SUM(I8:K8)</f>
        <v>86</v>
      </c>
      <c r="I8" s="49">
        <v>85</v>
      </c>
      <c r="J8" s="49">
        <v>1</v>
      </c>
      <c r="K8" s="49">
        <v>0</v>
      </c>
      <c r="L8" s="49">
        <f aca="true" t="shared" si="3" ref="L8:L26">SUM(M8:O8)</f>
        <v>7</v>
      </c>
      <c r="M8" s="49">
        <v>3</v>
      </c>
      <c r="N8" s="49">
        <v>0</v>
      </c>
      <c r="O8" s="49">
        <v>4</v>
      </c>
      <c r="P8" s="49">
        <f aca="true" t="shared" si="4" ref="P8:P26">SUM(Q8:S8)</f>
        <v>8</v>
      </c>
      <c r="Q8" s="49">
        <v>8</v>
      </c>
      <c r="R8" s="49">
        <v>0</v>
      </c>
      <c r="S8" s="49">
        <v>0</v>
      </c>
    </row>
    <row r="9" spans="1:19" s="13" customFormat="1" ht="12" customHeight="1">
      <c r="A9" s="12" t="s">
        <v>61</v>
      </c>
      <c r="B9" s="36" t="s">
        <v>114</v>
      </c>
      <c r="C9" s="12" t="s">
        <v>115</v>
      </c>
      <c r="D9" s="49">
        <f t="shared" si="1"/>
        <v>4</v>
      </c>
      <c r="E9" s="49">
        <v>2</v>
      </c>
      <c r="F9" s="49">
        <v>1</v>
      </c>
      <c r="G9" s="49">
        <v>1</v>
      </c>
      <c r="H9" s="49">
        <f t="shared" si="2"/>
        <v>34</v>
      </c>
      <c r="I9" s="49">
        <v>31</v>
      </c>
      <c r="J9" s="49">
        <v>3</v>
      </c>
      <c r="K9" s="49">
        <v>0</v>
      </c>
      <c r="L9" s="49">
        <f t="shared" si="3"/>
        <v>1</v>
      </c>
      <c r="M9" s="49">
        <v>1</v>
      </c>
      <c r="N9" s="49">
        <v>0</v>
      </c>
      <c r="O9" s="49">
        <v>0</v>
      </c>
      <c r="P9" s="49">
        <f t="shared" si="4"/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61</v>
      </c>
      <c r="B10" s="36" t="s">
        <v>67</v>
      </c>
      <c r="C10" s="12" t="s">
        <v>68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61</v>
      </c>
      <c r="B11" s="36" t="s">
        <v>75</v>
      </c>
      <c r="C11" s="12" t="s">
        <v>76</v>
      </c>
      <c r="D11" s="49">
        <f t="shared" si="1"/>
        <v>12</v>
      </c>
      <c r="E11" s="49">
        <v>10</v>
      </c>
      <c r="F11" s="49">
        <v>2</v>
      </c>
      <c r="G11" s="49">
        <v>0</v>
      </c>
      <c r="H11" s="49">
        <f t="shared" si="2"/>
        <v>13</v>
      </c>
      <c r="I11" s="49">
        <v>13</v>
      </c>
      <c r="J11" s="49">
        <v>0</v>
      </c>
      <c r="K11" s="49">
        <v>0</v>
      </c>
      <c r="L11" s="49">
        <f t="shared" si="3"/>
        <v>2</v>
      </c>
      <c r="M11" s="49">
        <v>2</v>
      </c>
      <c r="N11" s="49">
        <v>0</v>
      </c>
      <c r="O11" s="49">
        <v>0</v>
      </c>
      <c r="P11" s="49">
        <f t="shared" si="4"/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61</v>
      </c>
      <c r="B12" s="20" t="s">
        <v>104</v>
      </c>
      <c r="C12" s="14" t="s">
        <v>105</v>
      </c>
      <c r="D12" s="50">
        <f t="shared" si="1"/>
        <v>26</v>
      </c>
      <c r="E12" s="50">
        <v>14</v>
      </c>
      <c r="F12" s="50">
        <v>10</v>
      </c>
      <c r="G12" s="50">
        <v>2</v>
      </c>
      <c r="H12" s="50">
        <f t="shared" si="2"/>
        <v>25</v>
      </c>
      <c r="I12" s="50">
        <v>25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210</v>
      </c>
      <c r="B13" s="20" t="s">
        <v>211</v>
      </c>
      <c r="C13" s="14" t="s">
        <v>212</v>
      </c>
      <c r="D13" s="50">
        <f t="shared" si="1"/>
        <v>6</v>
      </c>
      <c r="E13" s="50">
        <v>2</v>
      </c>
      <c r="F13" s="50">
        <v>4</v>
      </c>
      <c r="G13" s="50">
        <v>0</v>
      </c>
      <c r="H13" s="50">
        <f t="shared" si="2"/>
        <v>22</v>
      </c>
      <c r="I13" s="50">
        <v>22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210</v>
      </c>
      <c r="B14" s="20" t="s">
        <v>213</v>
      </c>
      <c r="C14" s="14" t="s">
        <v>214</v>
      </c>
      <c r="D14" s="50">
        <f t="shared" si="1"/>
        <v>4</v>
      </c>
      <c r="E14" s="50">
        <v>2</v>
      </c>
      <c r="F14" s="50">
        <v>1</v>
      </c>
      <c r="G14" s="50">
        <v>1</v>
      </c>
      <c r="H14" s="50">
        <f t="shared" si="2"/>
        <v>21</v>
      </c>
      <c r="I14" s="50">
        <v>21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210</v>
      </c>
      <c r="B15" s="20" t="s">
        <v>215</v>
      </c>
      <c r="C15" s="14" t="s">
        <v>216</v>
      </c>
      <c r="D15" s="50">
        <f t="shared" si="1"/>
        <v>7</v>
      </c>
      <c r="E15" s="50">
        <v>4</v>
      </c>
      <c r="F15" s="50">
        <v>2</v>
      </c>
      <c r="G15" s="50">
        <v>1</v>
      </c>
      <c r="H15" s="50">
        <f t="shared" si="2"/>
        <v>30</v>
      </c>
      <c r="I15" s="50">
        <v>24</v>
      </c>
      <c r="J15" s="50">
        <v>6</v>
      </c>
      <c r="K15" s="50">
        <v>0</v>
      </c>
      <c r="L15" s="50">
        <f t="shared" si="3"/>
        <v>3</v>
      </c>
      <c r="M15" s="50">
        <v>3</v>
      </c>
      <c r="N15" s="50">
        <v>0</v>
      </c>
      <c r="O15" s="50">
        <v>0</v>
      </c>
      <c r="P15" s="50">
        <f t="shared" si="4"/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210</v>
      </c>
      <c r="B16" s="20" t="s">
        <v>217</v>
      </c>
      <c r="C16" s="14" t="s">
        <v>218</v>
      </c>
      <c r="D16" s="50">
        <f t="shared" si="1"/>
        <v>2</v>
      </c>
      <c r="E16" s="50">
        <v>2</v>
      </c>
      <c r="F16" s="50">
        <v>0</v>
      </c>
      <c r="G16" s="50">
        <v>0</v>
      </c>
      <c r="H16" s="50">
        <f t="shared" si="2"/>
        <v>16</v>
      </c>
      <c r="I16" s="50">
        <v>16</v>
      </c>
      <c r="J16" s="50">
        <v>0</v>
      </c>
      <c r="K16" s="50">
        <v>0</v>
      </c>
      <c r="L16" s="50">
        <f t="shared" si="3"/>
        <v>2</v>
      </c>
      <c r="M16" s="50">
        <v>2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210</v>
      </c>
      <c r="B17" s="20" t="s">
        <v>219</v>
      </c>
      <c r="C17" s="14" t="s">
        <v>220</v>
      </c>
      <c r="D17" s="50">
        <f t="shared" si="1"/>
        <v>2</v>
      </c>
      <c r="E17" s="50">
        <v>2</v>
      </c>
      <c r="F17" s="50">
        <v>0</v>
      </c>
      <c r="G17" s="50">
        <v>0</v>
      </c>
      <c r="H17" s="50">
        <f t="shared" si="2"/>
        <v>39</v>
      </c>
      <c r="I17" s="50">
        <v>36</v>
      </c>
      <c r="J17" s="50">
        <v>3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210</v>
      </c>
      <c r="B18" s="20" t="s">
        <v>221</v>
      </c>
      <c r="C18" s="14" t="s">
        <v>222</v>
      </c>
      <c r="D18" s="50">
        <f t="shared" si="1"/>
        <v>3</v>
      </c>
      <c r="E18" s="50">
        <v>2</v>
      </c>
      <c r="F18" s="50">
        <v>1</v>
      </c>
      <c r="G18" s="50">
        <v>0</v>
      </c>
      <c r="H18" s="50">
        <f t="shared" si="2"/>
        <v>7</v>
      </c>
      <c r="I18" s="50">
        <v>6</v>
      </c>
      <c r="J18" s="50">
        <v>1</v>
      </c>
      <c r="K18" s="50">
        <v>0</v>
      </c>
      <c r="L18" s="50">
        <f t="shared" si="3"/>
        <v>1</v>
      </c>
      <c r="M18" s="50">
        <v>1</v>
      </c>
      <c r="N18" s="50">
        <v>0</v>
      </c>
      <c r="O18" s="50">
        <v>0</v>
      </c>
      <c r="P18" s="50">
        <f t="shared" si="4"/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210</v>
      </c>
      <c r="B19" s="20" t="s">
        <v>223</v>
      </c>
      <c r="C19" s="14" t="s">
        <v>224</v>
      </c>
      <c r="D19" s="50">
        <f t="shared" si="1"/>
        <v>14</v>
      </c>
      <c r="E19" s="50">
        <v>14</v>
      </c>
      <c r="F19" s="50">
        <v>0</v>
      </c>
      <c r="G19" s="50">
        <v>0</v>
      </c>
      <c r="H19" s="50">
        <f t="shared" si="2"/>
        <v>27</v>
      </c>
      <c r="I19" s="50">
        <v>27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7</v>
      </c>
      <c r="Q19" s="50">
        <v>7</v>
      </c>
      <c r="R19" s="50">
        <v>0</v>
      </c>
      <c r="S19" s="50">
        <v>0</v>
      </c>
    </row>
    <row r="20" spans="1:19" s="13" customFormat="1" ht="12" customHeight="1">
      <c r="A20" s="19" t="s">
        <v>210</v>
      </c>
      <c r="B20" s="20" t="s">
        <v>225</v>
      </c>
      <c r="C20" s="14" t="s">
        <v>226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210</v>
      </c>
      <c r="B21" s="20" t="s">
        <v>227</v>
      </c>
      <c r="C21" s="14" t="s">
        <v>228</v>
      </c>
      <c r="D21" s="50">
        <f t="shared" si="1"/>
        <v>3</v>
      </c>
      <c r="E21" s="50">
        <v>3</v>
      </c>
      <c r="F21" s="50">
        <v>0</v>
      </c>
      <c r="G21" s="50">
        <v>0</v>
      </c>
      <c r="H21" s="50">
        <f t="shared" si="2"/>
        <v>13</v>
      </c>
      <c r="I21" s="50">
        <v>12</v>
      </c>
      <c r="J21" s="50">
        <v>1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61</v>
      </c>
      <c r="B22" s="20" t="s">
        <v>77</v>
      </c>
      <c r="C22" s="14" t="s">
        <v>78</v>
      </c>
      <c r="D22" s="50">
        <f t="shared" si="1"/>
        <v>1</v>
      </c>
      <c r="E22" s="50">
        <v>1</v>
      </c>
      <c r="F22" s="50">
        <v>0</v>
      </c>
      <c r="G22" s="50">
        <v>0</v>
      </c>
      <c r="H22" s="50">
        <f t="shared" si="2"/>
        <v>3</v>
      </c>
      <c r="I22" s="50">
        <v>3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61</v>
      </c>
      <c r="B23" s="20" t="s">
        <v>92</v>
      </c>
      <c r="C23" s="14" t="s">
        <v>93</v>
      </c>
      <c r="D23" s="50">
        <f t="shared" si="1"/>
        <v>7</v>
      </c>
      <c r="E23" s="50">
        <v>4</v>
      </c>
      <c r="F23" s="50">
        <v>3</v>
      </c>
      <c r="G23" s="50">
        <v>0</v>
      </c>
      <c r="H23" s="50">
        <f t="shared" si="2"/>
        <v>17</v>
      </c>
      <c r="I23" s="50">
        <v>16</v>
      </c>
      <c r="J23" s="50">
        <v>1</v>
      </c>
      <c r="K23" s="50">
        <v>0</v>
      </c>
      <c r="L23" s="50">
        <f t="shared" si="3"/>
        <v>2</v>
      </c>
      <c r="M23" s="50">
        <v>2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61</v>
      </c>
      <c r="B24" s="20" t="s">
        <v>94</v>
      </c>
      <c r="C24" s="14" t="s">
        <v>95</v>
      </c>
      <c r="D24" s="50">
        <f t="shared" si="1"/>
        <v>9</v>
      </c>
      <c r="E24" s="50">
        <v>9</v>
      </c>
      <c r="F24" s="50">
        <v>0</v>
      </c>
      <c r="G24" s="50">
        <v>0</v>
      </c>
      <c r="H24" s="50">
        <f t="shared" si="2"/>
        <v>17</v>
      </c>
      <c r="I24" s="50">
        <v>17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210</v>
      </c>
      <c r="B25" s="20" t="s">
        <v>229</v>
      </c>
      <c r="C25" s="14" t="s">
        <v>230</v>
      </c>
      <c r="D25" s="50">
        <f t="shared" si="1"/>
        <v>3</v>
      </c>
      <c r="E25" s="50">
        <v>1</v>
      </c>
      <c r="F25" s="50">
        <v>2</v>
      </c>
      <c r="G25" s="50">
        <v>0</v>
      </c>
      <c r="H25" s="50">
        <f t="shared" si="2"/>
        <v>15</v>
      </c>
      <c r="I25" s="50">
        <v>14</v>
      </c>
      <c r="J25" s="50">
        <v>1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210</v>
      </c>
      <c r="B26" s="20" t="s">
        <v>231</v>
      </c>
      <c r="C26" s="14" t="s">
        <v>232</v>
      </c>
      <c r="D26" s="50">
        <f t="shared" si="1"/>
        <v>2</v>
      </c>
      <c r="E26" s="50">
        <v>2</v>
      </c>
      <c r="F26" s="50">
        <v>0</v>
      </c>
      <c r="G26" s="50">
        <v>0</v>
      </c>
      <c r="H26" s="50">
        <f t="shared" si="2"/>
        <v>9</v>
      </c>
      <c r="I26" s="50">
        <v>9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14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16</v>
      </c>
      <c r="B2" s="90" t="s">
        <v>17</v>
      </c>
      <c r="C2" s="109" t="s">
        <v>18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51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204</v>
      </c>
      <c r="E3" s="56"/>
      <c r="F3" s="56"/>
      <c r="G3" s="57"/>
      <c r="H3" s="82" t="s">
        <v>205</v>
      </c>
      <c r="I3" s="56"/>
      <c r="J3" s="56"/>
      <c r="K3" s="57"/>
      <c r="L3" s="82" t="s">
        <v>204</v>
      </c>
      <c r="M3" s="56"/>
      <c r="N3" s="56"/>
      <c r="O3" s="57"/>
      <c r="P3" s="82" t="s">
        <v>205</v>
      </c>
      <c r="Q3" s="56"/>
      <c r="R3" s="56"/>
      <c r="S3" s="57"/>
    </row>
    <row r="4" spans="1:19" ht="18" customHeight="1">
      <c r="A4" s="91"/>
      <c r="B4" s="91"/>
      <c r="C4" s="107"/>
      <c r="D4" s="107" t="s">
        <v>63</v>
      </c>
      <c r="E4" s="90" t="s">
        <v>4</v>
      </c>
      <c r="F4" s="90" t="s">
        <v>5</v>
      </c>
      <c r="G4" s="90" t="s">
        <v>6</v>
      </c>
      <c r="H4" s="107" t="s">
        <v>63</v>
      </c>
      <c r="I4" s="90" t="s">
        <v>4</v>
      </c>
      <c r="J4" s="90" t="s">
        <v>5</v>
      </c>
      <c r="K4" s="90" t="s">
        <v>6</v>
      </c>
      <c r="L4" s="107" t="s">
        <v>63</v>
      </c>
      <c r="M4" s="90" t="s">
        <v>4</v>
      </c>
      <c r="N4" s="90" t="s">
        <v>5</v>
      </c>
      <c r="O4" s="90" t="s">
        <v>6</v>
      </c>
      <c r="P4" s="107" t="s">
        <v>63</v>
      </c>
      <c r="Q4" s="90" t="s">
        <v>4</v>
      </c>
      <c r="R4" s="90" t="s">
        <v>5</v>
      </c>
      <c r="S4" s="90" t="s">
        <v>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206</v>
      </c>
      <c r="E6" s="78" t="s">
        <v>206</v>
      </c>
      <c r="F6" s="78" t="s">
        <v>206</v>
      </c>
      <c r="G6" s="78" t="s">
        <v>206</v>
      </c>
      <c r="H6" s="58" t="s">
        <v>206</v>
      </c>
      <c r="I6" s="78" t="s">
        <v>206</v>
      </c>
      <c r="J6" s="78" t="s">
        <v>206</v>
      </c>
      <c r="K6" s="78" t="s">
        <v>206</v>
      </c>
      <c r="L6" s="58" t="s">
        <v>206</v>
      </c>
      <c r="M6" s="78" t="s">
        <v>206</v>
      </c>
      <c r="N6" s="78" t="s">
        <v>206</v>
      </c>
      <c r="O6" s="78" t="s">
        <v>206</v>
      </c>
      <c r="P6" s="58" t="s">
        <v>206</v>
      </c>
      <c r="Q6" s="78" t="s">
        <v>206</v>
      </c>
      <c r="R6" s="78" t="s">
        <v>206</v>
      </c>
      <c r="S6" s="78" t="s">
        <v>206</v>
      </c>
    </row>
    <row r="7" spans="1:19" s="11" customFormat="1" ht="12" customHeight="1">
      <c r="A7" s="10" t="s">
        <v>61</v>
      </c>
      <c r="B7" s="35" t="s">
        <v>62</v>
      </c>
      <c r="C7" s="10" t="s">
        <v>63</v>
      </c>
      <c r="D7" s="48">
        <f aca="true" t="shared" si="0" ref="D7:S7">SUM(D8:D15)</f>
        <v>15</v>
      </c>
      <c r="E7" s="48">
        <f t="shared" si="0"/>
        <v>6</v>
      </c>
      <c r="F7" s="48">
        <f t="shared" si="0"/>
        <v>5</v>
      </c>
      <c r="G7" s="48">
        <f t="shared" si="0"/>
        <v>4</v>
      </c>
      <c r="H7" s="48">
        <f t="shared" si="0"/>
        <v>54</v>
      </c>
      <c r="I7" s="48">
        <f t="shared" si="0"/>
        <v>49</v>
      </c>
      <c r="J7" s="48">
        <f t="shared" si="0"/>
        <v>5</v>
      </c>
      <c r="K7" s="48">
        <f t="shared" si="0"/>
        <v>0</v>
      </c>
      <c r="L7" s="48">
        <f t="shared" si="0"/>
        <v>23</v>
      </c>
      <c r="M7" s="48">
        <f t="shared" si="0"/>
        <v>17</v>
      </c>
      <c r="N7" s="48">
        <f t="shared" si="0"/>
        <v>1</v>
      </c>
      <c r="O7" s="48">
        <f t="shared" si="0"/>
        <v>5</v>
      </c>
      <c r="P7" s="48">
        <f t="shared" si="0"/>
        <v>18</v>
      </c>
      <c r="Q7" s="48">
        <f t="shared" si="0"/>
        <v>18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207</v>
      </c>
      <c r="B8" s="36" t="s">
        <v>233</v>
      </c>
      <c r="C8" s="12" t="s">
        <v>234</v>
      </c>
      <c r="D8" s="49">
        <f aca="true" t="shared" si="1" ref="D8:D15">SUM(E8:G8)</f>
        <v>7</v>
      </c>
      <c r="E8" s="49">
        <v>6</v>
      </c>
      <c r="F8" s="49">
        <v>0</v>
      </c>
      <c r="G8" s="49">
        <v>1</v>
      </c>
      <c r="H8" s="49">
        <f aca="true" t="shared" si="2" ref="H8:H15">SUM(I8:K8)</f>
        <v>54</v>
      </c>
      <c r="I8" s="49">
        <v>49</v>
      </c>
      <c r="J8" s="49">
        <v>5</v>
      </c>
      <c r="K8" s="49">
        <v>0</v>
      </c>
      <c r="L8" s="49">
        <f aca="true" t="shared" si="3" ref="L8:L15">SUM(M8:O8)</f>
        <v>7</v>
      </c>
      <c r="M8" s="49">
        <v>6</v>
      </c>
      <c r="N8" s="49">
        <v>0</v>
      </c>
      <c r="O8" s="49">
        <v>1</v>
      </c>
      <c r="P8" s="49">
        <f aca="true" t="shared" si="4" ref="P8:P15">SUM(Q8:S8)</f>
        <v>8</v>
      </c>
      <c r="Q8" s="49">
        <v>8</v>
      </c>
      <c r="R8" s="49">
        <v>0</v>
      </c>
      <c r="S8" s="49">
        <v>0</v>
      </c>
    </row>
    <row r="9" spans="1:19" s="13" customFormat="1" ht="12" customHeight="1">
      <c r="A9" s="12" t="s">
        <v>61</v>
      </c>
      <c r="B9" s="36" t="s">
        <v>71</v>
      </c>
      <c r="C9" s="12" t="s">
        <v>72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4</v>
      </c>
      <c r="M9" s="49">
        <v>1</v>
      </c>
      <c r="N9" s="49">
        <v>1</v>
      </c>
      <c r="O9" s="49">
        <v>2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61</v>
      </c>
      <c r="B10" s="36" t="s">
        <v>81</v>
      </c>
      <c r="C10" s="12" t="s">
        <v>82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61</v>
      </c>
      <c r="B11" s="36" t="s">
        <v>84</v>
      </c>
      <c r="C11" s="12" t="s">
        <v>85</v>
      </c>
      <c r="D11" s="49">
        <f t="shared" si="1"/>
        <v>1</v>
      </c>
      <c r="E11" s="49">
        <v>0</v>
      </c>
      <c r="F11" s="49">
        <v>0</v>
      </c>
      <c r="G11" s="49">
        <v>1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4</v>
      </c>
      <c r="M11" s="49">
        <v>3</v>
      </c>
      <c r="N11" s="49">
        <v>0</v>
      </c>
      <c r="O11" s="49">
        <v>1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61</v>
      </c>
      <c r="B12" s="20" t="s">
        <v>90</v>
      </c>
      <c r="C12" s="14" t="s">
        <v>91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2</v>
      </c>
      <c r="M12" s="50">
        <v>1</v>
      </c>
      <c r="N12" s="50">
        <v>0</v>
      </c>
      <c r="O12" s="50">
        <v>1</v>
      </c>
      <c r="P12" s="50">
        <f t="shared" si="4"/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61</v>
      </c>
      <c r="B13" s="20" t="s">
        <v>100</v>
      </c>
      <c r="C13" s="14" t="s">
        <v>101</v>
      </c>
      <c r="D13" s="50">
        <f t="shared" si="1"/>
        <v>7</v>
      </c>
      <c r="E13" s="50">
        <v>0</v>
      </c>
      <c r="F13" s="50">
        <v>5</v>
      </c>
      <c r="G13" s="50">
        <v>2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61</v>
      </c>
      <c r="B14" s="20" t="s">
        <v>102</v>
      </c>
      <c r="C14" s="14" t="s">
        <v>103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6</v>
      </c>
      <c r="M14" s="50">
        <v>6</v>
      </c>
      <c r="N14" s="50">
        <v>0</v>
      </c>
      <c r="O14" s="50">
        <v>0</v>
      </c>
      <c r="P14" s="50">
        <f t="shared" si="4"/>
        <v>6</v>
      </c>
      <c r="Q14" s="50">
        <v>6</v>
      </c>
      <c r="R14" s="50">
        <v>0</v>
      </c>
      <c r="S14" s="50">
        <v>0</v>
      </c>
    </row>
    <row r="15" spans="1:19" s="13" customFormat="1" ht="12" customHeight="1">
      <c r="A15" s="19" t="s">
        <v>61</v>
      </c>
      <c r="B15" s="20" t="s">
        <v>112</v>
      </c>
      <c r="C15" s="14" t="s">
        <v>113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15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16</v>
      </c>
      <c r="B2" s="90" t="s">
        <v>17</v>
      </c>
      <c r="C2" s="109" t="s">
        <v>60</v>
      </c>
      <c r="D2" s="81" t="s">
        <v>235</v>
      </c>
      <c r="E2" s="76"/>
      <c r="F2" s="76"/>
      <c r="G2" s="81" t="s">
        <v>236</v>
      </c>
      <c r="H2" s="76"/>
      <c r="I2" s="76"/>
      <c r="J2" s="77"/>
    </row>
    <row r="3" spans="1:10" ht="13.5" customHeight="1">
      <c r="A3" s="91"/>
      <c r="B3" s="91"/>
      <c r="C3" s="107"/>
      <c r="D3" s="107" t="s">
        <v>63</v>
      </c>
      <c r="E3" s="109" t="s">
        <v>8</v>
      </c>
      <c r="F3" s="109" t="s">
        <v>51</v>
      </c>
      <c r="G3" s="107" t="s">
        <v>63</v>
      </c>
      <c r="H3" s="90" t="s">
        <v>4</v>
      </c>
      <c r="I3" s="90" t="s">
        <v>5</v>
      </c>
      <c r="J3" s="90" t="s">
        <v>6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206</v>
      </c>
      <c r="E6" s="58" t="s">
        <v>206</v>
      </c>
      <c r="F6" s="58" t="s">
        <v>206</v>
      </c>
      <c r="G6" s="58" t="s">
        <v>119</v>
      </c>
      <c r="H6" s="78" t="s">
        <v>119</v>
      </c>
      <c r="I6" s="78" t="s">
        <v>119</v>
      </c>
      <c r="J6" s="78" t="s">
        <v>119</v>
      </c>
    </row>
    <row r="7" spans="1:10" s="11" customFormat="1" ht="12" customHeight="1">
      <c r="A7" s="10" t="s">
        <v>61</v>
      </c>
      <c r="B7" s="35" t="s">
        <v>62</v>
      </c>
      <c r="C7" s="10" t="s">
        <v>63</v>
      </c>
      <c r="D7" s="48">
        <f aca="true" t="shared" si="0" ref="D7:J7">SUM(D8:D26)</f>
        <v>239</v>
      </c>
      <c r="E7" s="48">
        <f t="shared" si="0"/>
        <v>222</v>
      </c>
      <c r="F7" s="48">
        <f t="shared" si="0"/>
        <v>36</v>
      </c>
      <c r="G7" s="48">
        <f t="shared" si="0"/>
        <v>2419</v>
      </c>
      <c r="H7" s="48">
        <f t="shared" si="0"/>
        <v>1955</v>
      </c>
      <c r="I7" s="48">
        <f t="shared" si="0"/>
        <v>466</v>
      </c>
      <c r="J7" s="48">
        <f t="shared" si="0"/>
        <v>0</v>
      </c>
    </row>
    <row r="8" spans="1:10" s="13" customFormat="1" ht="12" customHeight="1">
      <c r="A8" s="12" t="s">
        <v>237</v>
      </c>
      <c r="B8" s="36" t="s">
        <v>238</v>
      </c>
      <c r="C8" s="12" t="s">
        <v>239</v>
      </c>
      <c r="D8" s="49">
        <v>54</v>
      </c>
      <c r="E8" s="49">
        <v>53</v>
      </c>
      <c r="F8" s="49">
        <v>4</v>
      </c>
      <c r="G8" s="128">
        <v>802</v>
      </c>
      <c r="H8" s="49">
        <v>447</v>
      </c>
      <c r="I8" s="49">
        <v>355</v>
      </c>
      <c r="J8" s="49">
        <v>0</v>
      </c>
    </row>
    <row r="9" spans="1:10" s="13" customFormat="1" ht="12" customHeight="1">
      <c r="A9" s="12" t="s">
        <v>237</v>
      </c>
      <c r="B9" s="36" t="s">
        <v>240</v>
      </c>
      <c r="C9" s="12" t="s">
        <v>241</v>
      </c>
      <c r="D9" s="49">
        <v>22</v>
      </c>
      <c r="E9" s="49">
        <v>16</v>
      </c>
      <c r="F9" s="49">
        <v>6</v>
      </c>
      <c r="G9" s="49">
        <v>206</v>
      </c>
      <c r="H9" s="49">
        <v>206</v>
      </c>
      <c r="I9" s="49">
        <v>0</v>
      </c>
      <c r="J9" s="49">
        <v>0</v>
      </c>
    </row>
    <row r="10" spans="1:10" s="13" customFormat="1" ht="12" customHeight="1">
      <c r="A10" s="12" t="s">
        <v>237</v>
      </c>
      <c r="B10" s="36" t="s">
        <v>242</v>
      </c>
      <c r="C10" s="12" t="s">
        <v>243</v>
      </c>
      <c r="D10" s="49">
        <v>38</v>
      </c>
      <c r="E10" s="49">
        <v>36</v>
      </c>
      <c r="F10" s="49">
        <v>5</v>
      </c>
      <c r="G10" s="49">
        <v>306</v>
      </c>
      <c r="H10" s="49">
        <v>290</v>
      </c>
      <c r="I10" s="49">
        <v>16</v>
      </c>
      <c r="J10" s="49">
        <v>0</v>
      </c>
    </row>
    <row r="11" spans="1:10" s="13" customFormat="1" ht="12" customHeight="1">
      <c r="A11" s="12" t="s">
        <v>237</v>
      </c>
      <c r="B11" s="36" t="s">
        <v>244</v>
      </c>
      <c r="C11" s="12" t="s">
        <v>245</v>
      </c>
      <c r="D11" s="128">
        <v>8</v>
      </c>
      <c r="E11" s="49">
        <v>7</v>
      </c>
      <c r="F11" s="49">
        <v>1</v>
      </c>
      <c r="G11" s="128">
        <v>93</v>
      </c>
      <c r="H11" s="49">
        <v>93</v>
      </c>
      <c r="I11" s="49">
        <v>0</v>
      </c>
      <c r="J11" s="49">
        <v>0</v>
      </c>
    </row>
    <row r="12" spans="1:10" s="13" customFormat="1" ht="12" customHeight="1">
      <c r="A12" s="19" t="s">
        <v>237</v>
      </c>
      <c r="B12" s="20" t="s">
        <v>246</v>
      </c>
      <c r="C12" s="14" t="s">
        <v>247</v>
      </c>
      <c r="D12" s="50">
        <v>8</v>
      </c>
      <c r="E12" s="50">
        <v>8</v>
      </c>
      <c r="F12" s="50">
        <v>1</v>
      </c>
      <c r="G12" s="129">
        <v>141</v>
      </c>
      <c r="H12" s="50">
        <v>141</v>
      </c>
      <c r="I12" s="50">
        <v>0</v>
      </c>
      <c r="J12" s="50">
        <v>0</v>
      </c>
    </row>
    <row r="13" spans="1:10" s="13" customFormat="1" ht="12" customHeight="1">
      <c r="A13" s="19" t="s">
        <v>237</v>
      </c>
      <c r="B13" s="20" t="s">
        <v>248</v>
      </c>
      <c r="C13" s="14" t="s">
        <v>249</v>
      </c>
      <c r="D13" s="50">
        <v>3</v>
      </c>
      <c r="E13" s="50">
        <v>3</v>
      </c>
      <c r="F13" s="50">
        <v>1</v>
      </c>
      <c r="G13" s="50">
        <v>49</v>
      </c>
      <c r="H13" s="50">
        <v>49</v>
      </c>
      <c r="I13" s="50">
        <v>0</v>
      </c>
      <c r="J13" s="50">
        <v>0</v>
      </c>
    </row>
    <row r="14" spans="1:10" s="13" customFormat="1" ht="12" customHeight="1">
      <c r="A14" s="19" t="s">
        <v>237</v>
      </c>
      <c r="B14" s="20" t="s">
        <v>250</v>
      </c>
      <c r="C14" s="14" t="s">
        <v>251</v>
      </c>
      <c r="D14" s="50">
        <v>5</v>
      </c>
      <c r="E14" s="50">
        <v>5</v>
      </c>
      <c r="F14" s="50">
        <v>2</v>
      </c>
      <c r="G14" s="50">
        <v>84</v>
      </c>
      <c r="H14" s="50">
        <v>84</v>
      </c>
      <c r="I14" s="50">
        <v>0</v>
      </c>
      <c r="J14" s="50">
        <v>0</v>
      </c>
    </row>
    <row r="15" spans="1:10" s="13" customFormat="1" ht="12" customHeight="1">
      <c r="A15" s="19" t="s">
        <v>237</v>
      </c>
      <c r="B15" s="20" t="s">
        <v>252</v>
      </c>
      <c r="C15" s="14" t="s">
        <v>253</v>
      </c>
      <c r="D15" s="50">
        <v>10</v>
      </c>
      <c r="E15" s="50">
        <v>10</v>
      </c>
      <c r="F15" s="50">
        <v>1</v>
      </c>
      <c r="G15" s="50">
        <v>80</v>
      </c>
      <c r="H15" s="50">
        <v>45</v>
      </c>
      <c r="I15" s="50">
        <v>35</v>
      </c>
      <c r="J15" s="50">
        <v>0</v>
      </c>
    </row>
    <row r="16" spans="1:10" s="13" customFormat="1" ht="12" customHeight="1">
      <c r="A16" s="19" t="s">
        <v>237</v>
      </c>
      <c r="B16" s="20" t="s">
        <v>254</v>
      </c>
      <c r="C16" s="14" t="s">
        <v>255</v>
      </c>
      <c r="D16" s="50">
        <v>16</v>
      </c>
      <c r="E16" s="50">
        <v>18</v>
      </c>
      <c r="F16" s="50">
        <v>2</v>
      </c>
      <c r="G16" s="50">
        <v>59</v>
      </c>
      <c r="H16" s="50">
        <v>38</v>
      </c>
      <c r="I16" s="50">
        <v>21</v>
      </c>
      <c r="J16" s="50">
        <v>0</v>
      </c>
    </row>
    <row r="17" spans="1:10" s="13" customFormat="1" ht="12" customHeight="1">
      <c r="A17" s="19" t="s">
        <v>237</v>
      </c>
      <c r="B17" s="20" t="s">
        <v>256</v>
      </c>
      <c r="C17" s="14" t="s">
        <v>257</v>
      </c>
      <c r="D17" s="50">
        <v>8</v>
      </c>
      <c r="E17" s="50">
        <v>8</v>
      </c>
      <c r="F17" s="50"/>
      <c r="G17" s="50">
        <v>83</v>
      </c>
      <c r="H17" s="50">
        <v>70</v>
      </c>
      <c r="I17" s="50">
        <v>13</v>
      </c>
      <c r="J17" s="50">
        <v>0</v>
      </c>
    </row>
    <row r="18" spans="1:10" s="13" customFormat="1" ht="12" customHeight="1">
      <c r="A18" s="19" t="s">
        <v>237</v>
      </c>
      <c r="B18" s="20" t="s">
        <v>258</v>
      </c>
      <c r="C18" s="14" t="s">
        <v>259</v>
      </c>
      <c r="D18" s="50">
        <v>8</v>
      </c>
      <c r="E18" s="50">
        <v>7</v>
      </c>
      <c r="F18" s="50">
        <v>1</v>
      </c>
      <c r="G18" s="50">
        <v>170</v>
      </c>
      <c r="H18" s="50">
        <v>163</v>
      </c>
      <c r="I18" s="50">
        <v>9</v>
      </c>
      <c r="J18" s="50">
        <v>0</v>
      </c>
    </row>
    <row r="19" spans="1:10" s="13" customFormat="1" ht="12" customHeight="1">
      <c r="A19" s="19" t="s">
        <v>237</v>
      </c>
      <c r="B19" s="20" t="s">
        <v>260</v>
      </c>
      <c r="C19" s="14" t="s">
        <v>261</v>
      </c>
      <c r="D19" s="50">
        <v>21</v>
      </c>
      <c r="E19" s="50">
        <v>17</v>
      </c>
      <c r="F19" s="50">
        <v>4</v>
      </c>
      <c r="G19" s="50">
        <v>26</v>
      </c>
      <c r="H19" s="50">
        <v>26</v>
      </c>
      <c r="I19" s="50">
        <v>0</v>
      </c>
      <c r="J19" s="50">
        <v>0</v>
      </c>
    </row>
    <row r="20" spans="1:10" s="13" customFormat="1" ht="12" customHeight="1">
      <c r="A20" s="19" t="s">
        <v>237</v>
      </c>
      <c r="B20" s="20" t="s">
        <v>262</v>
      </c>
      <c r="C20" s="14" t="s">
        <v>263</v>
      </c>
      <c r="D20" s="50">
        <v>22</v>
      </c>
      <c r="E20" s="50">
        <v>19</v>
      </c>
      <c r="F20" s="50">
        <v>4</v>
      </c>
      <c r="G20" s="50">
        <v>146</v>
      </c>
      <c r="H20" s="50">
        <v>135</v>
      </c>
      <c r="I20" s="50">
        <v>11</v>
      </c>
      <c r="J20" s="50">
        <v>0</v>
      </c>
    </row>
    <row r="21" spans="1:10" s="13" customFormat="1" ht="12" customHeight="1">
      <c r="A21" s="19" t="s">
        <v>237</v>
      </c>
      <c r="B21" s="20" t="s">
        <v>264</v>
      </c>
      <c r="C21" s="14" t="s">
        <v>265</v>
      </c>
      <c r="D21" s="50">
        <v>4</v>
      </c>
      <c r="E21" s="50">
        <v>4</v>
      </c>
      <c r="F21" s="50">
        <v>2</v>
      </c>
      <c r="G21" s="50">
        <v>117</v>
      </c>
      <c r="H21" s="50">
        <v>115</v>
      </c>
      <c r="I21" s="50">
        <v>2</v>
      </c>
      <c r="J21" s="50">
        <v>0</v>
      </c>
    </row>
    <row r="22" spans="1:10" s="13" customFormat="1" ht="12" customHeight="1">
      <c r="A22" s="19" t="s">
        <v>237</v>
      </c>
      <c r="B22" s="20" t="s">
        <v>266</v>
      </c>
      <c r="C22" s="14" t="s">
        <v>267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237</v>
      </c>
      <c r="B23" s="20" t="s">
        <v>268</v>
      </c>
      <c r="C23" s="14" t="s">
        <v>269</v>
      </c>
      <c r="D23" s="50">
        <v>7</v>
      </c>
      <c r="E23" s="50">
        <v>6</v>
      </c>
      <c r="F23" s="50">
        <v>2</v>
      </c>
      <c r="G23" s="50">
        <v>33</v>
      </c>
      <c r="H23" s="50">
        <v>29</v>
      </c>
      <c r="I23" s="50">
        <v>4</v>
      </c>
      <c r="J23" s="50"/>
    </row>
    <row r="24" spans="1:10" s="13" customFormat="1" ht="12" customHeight="1">
      <c r="A24" s="19" t="s">
        <v>237</v>
      </c>
      <c r="B24" s="20" t="s">
        <v>270</v>
      </c>
      <c r="C24" s="14" t="s">
        <v>271</v>
      </c>
      <c r="D24" s="50">
        <v>3</v>
      </c>
      <c r="E24" s="50">
        <v>3</v>
      </c>
      <c r="F24" s="50"/>
      <c r="G24" s="50">
        <v>15</v>
      </c>
      <c r="H24" s="50">
        <v>15</v>
      </c>
      <c r="I24" s="50">
        <v>0</v>
      </c>
      <c r="J24" s="50">
        <v>0</v>
      </c>
    </row>
    <row r="25" spans="1:10" s="13" customFormat="1" ht="12" customHeight="1">
      <c r="A25" s="19" t="s">
        <v>237</v>
      </c>
      <c r="B25" s="20" t="s">
        <v>272</v>
      </c>
      <c r="C25" s="14" t="s">
        <v>273</v>
      </c>
      <c r="D25" s="50">
        <v>2</v>
      </c>
      <c r="E25" s="50">
        <v>2</v>
      </c>
      <c r="F25" s="50"/>
      <c r="G25" s="50">
        <v>9</v>
      </c>
      <c r="H25" s="50">
        <v>9</v>
      </c>
      <c r="I25" s="50">
        <v>0</v>
      </c>
      <c r="J25" s="50">
        <v>0</v>
      </c>
    </row>
    <row r="26" spans="1:10" s="13" customFormat="1" ht="12" customHeight="1">
      <c r="A26" s="19" t="s">
        <v>237</v>
      </c>
      <c r="B26" s="20" t="s">
        <v>274</v>
      </c>
      <c r="C26" s="14" t="s">
        <v>275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2013-04-09T02:20:28Z</dcterms:modified>
  <cp:category/>
  <cp:version/>
  <cp:contentType/>
  <cp:contentStatus/>
</cp:coreProperties>
</file>