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<sst xmlns="http://schemas.openxmlformats.org/spreadsheetml/2006/main" count="3175" uniqueCount="404">
  <si>
    <t>新潟県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</si>
  <si>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</si>
  <si>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</si>
  <si>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</si>
  <si>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</si>
  <si>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</si>
  <si>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</si>
  <si>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</si>
  <si>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</si>
  <si>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</si>
  <si>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</si>
  <si>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</si>
  <si>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</si>
  <si>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</si>
  <si>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15210</t>
  </si>
  <si>
    <t>十日町市</t>
  </si>
  <si>
    <t>15211</t>
  </si>
  <si>
    <t>見附市</t>
  </si>
  <si>
    <t>15213</t>
  </si>
  <si>
    <t>燕市</t>
  </si>
  <si>
    <t>15218</t>
  </si>
  <si>
    <t>五泉市</t>
  </si>
  <si>
    <t>15222</t>
  </si>
  <si>
    <t>上越市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</si>
  <si>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</si>
  <si>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</si>
  <si>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</si>
  <si>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</si>
  <si>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</si>
  <si>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</si>
  <si>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</si>
  <si>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</si>
  <si>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</si>
  <si>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</si>
  <si>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</si>
  <si>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</si>
  <si>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</si>
  <si>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</si>
  <si>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</si>
  <si>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</si>
  <si>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</si>
  <si>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</si>
  <si>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</si>
  <si>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</si>
  <si>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新潟県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</si>
  <si>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</si>
  <si>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</si>
  <si>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</si>
  <si>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</si>
  <si>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</si>
  <si>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</si>
  <si>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</si>
  <si>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</si>
  <si>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</si>
  <si>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</si>
  <si>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</si>
  <si>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</si>
  <si>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</si>
  <si>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15210</t>
  </si>
  <si>
    <t>十日町市</t>
  </si>
  <si>
    <t>15211</t>
  </si>
  <si>
    <t>見附市</t>
  </si>
  <si>
    <t>15213</t>
  </si>
  <si>
    <t>燕市</t>
  </si>
  <si>
    <t>15218</t>
  </si>
  <si>
    <t>五泉市</t>
  </si>
  <si>
    <t>15222</t>
  </si>
  <si>
    <t>上越市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</si>
  <si>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</si>
  <si>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</si>
  <si>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</si>
  <si>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</si>
  <si>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</si>
  <si>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</si>
  <si>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</si>
  <si>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</si>
  <si>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</si>
  <si>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</si>
  <si>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</si>
  <si>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</si>
  <si>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</si>
  <si>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</si>
  <si>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</si>
  <si>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</si>
  <si>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</si>
  <si>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</si>
  <si>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</si>
  <si>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</si>
  <si>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新潟県</t>
  </si>
  <si>
    <t>15000</t>
  </si>
  <si>
    <t>合計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</si>
  <si>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</si>
  <si>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</si>
  <si>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</si>
  <si>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</si>
  <si>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</si>
  <si>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</si>
  <si>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</si>
  <si>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</si>
  <si>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</si>
  <si>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</si>
  <si>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</si>
  <si>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</si>
  <si>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15210</t>
  </si>
  <si>
    <t>十日町市</t>
  </si>
  <si>
    <t>15211</t>
  </si>
  <si>
    <t>見附市</t>
  </si>
  <si>
    <t>15213</t>
  </si>
  <si>
    <t>燕市</t>
  </si>
  <si>
    <t>15218</t>
  </si>
  <si>
    <t>五泉市</t>
  </si>
  <si>
    <t>15222</t>
  </si>
  <si>
    <t>上越市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</si>
  <si>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</si>
  <si>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</si>
  <si>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</si>
  <si>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</si>
  <si>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</si>
  <si>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</si>
  <si>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</si>
  <si>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</si>
  <si>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</si>
  <si>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</si>
  <si>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</si>
  <si>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</si>
  <si>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</si>
  <si>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</si>
  <si>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</si>
  <si>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</si>
  <si>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</si>
  <si>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</si>
  <si>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</si>
  <si>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</si>
  <si>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新潟県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</si>
  <si>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</si>
  <si>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</si>
  <si>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</si>
  <si>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</si>
  <si>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</si>
  <si>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</si>
  <si>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</si>
  <si>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</si>
  <si>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</si>
  <si>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</si>
  <si>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</si>
  <si>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</si>
  <si>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</si>
  <si>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15210</t>
  </si>
  <si>
    <t>十日町市</t>
  </si>
  <si>
    <t>15211</t>
  </si>
  <si>
    <t>見附市</t>
  </si>
  <si>
    <t>15213</t>
  </si>
  <si>
    <t>燕市</t>
  </si>
  <si>
    <t>15218</t>
  </si>
  <si>
    <t>五泉市</t>
  </si>
  <si>
    <t>15222</t>
  </si>
  <si>
    <t>上越市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</si>
  <si>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</si>
  <si>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</si>
  <si>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</si>
  <si>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</si>
  <si>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</si>
  <si>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</si>
  <si>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</si>
  <si>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</si>
  <si>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</si>
  <si>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</si>
  <si>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</si>
  <si>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</si>
  <si>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</si>
  <si>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</si>
  <si>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</si>
  <si>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</si>
  <si>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</si>
  <si>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</si>
  <si>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</si>
  <si>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</si>
  <si>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新潟県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</si>
  <si>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</si>
  <si>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</si>
  <si>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</si>
  <si>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</si>
  <si>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</si>
  <si>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</si>
  <si>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</si>
  <si>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</si>
  <si>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</si>
  <si>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</si>
  <si>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</si>
  <si>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</si>
  <si>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</si>
  <si>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15210</t>
  </si>
  <si>
    <t>十日町市</t>
  </si>
  <si>
    <t>15211</t>
  </si>
  <si>
    <t>見附市</t>
  </si>
  <si>
    <t>15213</t>
  </si>
  <si>
    <t>燕市</t>
  </si>
  <si>
    <t>15218</t>
  </si>
  <si>
    <t>五泉市</t>
  </si>
  <si>
    <t>15222</t>
  </si>
  <si>
    <t>上越市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</si>
  <si>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</si>
  <si>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</si>
  <si>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</si>
  <si>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</si>
  <si>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</si>
  <si>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</si>
  <si>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</si>
  <si>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</si>
  <si>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</si>
  <si>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</si>
  <si>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</si>
  <si>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</si>
  <si>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</si>
  <si>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</si>
  <si>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</si>
  <si>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</si>
  <si>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</si>
  <si>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</si>
  <si>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</si>
  <si>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</si>
  <si>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新潟県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</si>
  <si>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</si>
  <si>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</si>
  <si>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</si>
  <si>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</si>
  <si>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</si>
  <si>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</si>
  <si>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</si>
  <si>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</si>
  <si>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</si>
  <si>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</si>
  <si>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</si>
  <si>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</si>
  <si>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</si>
  <si>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15210</t>
  </si>
  <si>
    <t>十日町市</t>
  </si>
  <si>
    <t>15211</t>
  </si>
  <si>
    <t>見附市</t>
  </si>
  <si>
    <t>15213</t>
  </si>
  <si>
    <t>燕市</t>
  </si>
  <si>
    <t>15218</t>
  </si>
  <si>
    <t>五泉市</t>
  </si>
  <si>
    <t>15222</t>
  </si>
  <si>
    <t>上越市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</si>
  <si>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</si>
  <si>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</si>
  <si>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</si>
  <si>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</si>
  <si>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</si>
  <si>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</si>
  <si>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</si>
  <si>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</si>
  <si>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</si>
  <si>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</si>
  <si>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</si>
  <si>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</si>
  <si>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</si>
  <si>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</si>
  <si>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</si>
  <si>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</si>
  <si>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</si>
  <si>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</si>
  <si>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</si>
  <si>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</si>
  <si>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新潟県</t>
  </si>
  <si>
    <t>15000</t>
  </si>
  <si>
    <t>合計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</si>
  <si>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</si>
  <si>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</si>
  <si>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</si>
  <si>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</si>
  <si>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</si>
  <si>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</si>
  <si>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</si>
  <si>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</si>
  <si>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</si>
  <si>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</si>
  <si>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</si>
  <si>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</si>
  <si>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15210</t>
  </si>
  <si>
    <t>十日町市</t>
  </si>
  <si>
    <t>15211</t>
  </si>
  <si>
    <t>見附市</t>
  </si>
  <si>
    <t>15213</t>
  </si>
  <si>
    <t>燕市</t>
  </si>
  <si>
    <t>15218</t>
  </si>
  <si>
    <t>五泉市</t>
  </si>
  <si>
    <t>15222</t>
  </si>
  <si>
    <t>上越市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</si>
  <si>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</si>
  <si>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</si>
  <si>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</si>
  <si>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</si>
  <si>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</si>
  <si>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</si>
  <si>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</si>
  <si>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</si>
  <si>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</si>
  <si>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</si>
  <si>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</si>
  <si>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</si>
  <si>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</si>
  <si>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</si>
  <si>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</si>
  <si>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</si>
  <si>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</si>
  <si>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</si>
  <si>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</si>
  <si>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</si>
  <si>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</si>
  <si>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</si>
  <si>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</si>
  <si>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</si>
  <si>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</si>
  <si>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</si>
  <si>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</si>
  <si>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</si>
  <si>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</si>
  <si>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</si>
  <si>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</si>
  <si>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</si>
  <si>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</si>
  <si>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</si>
  <si>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</si>
  <si>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</si>
  <si>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</si>
  <si>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</si>
  <si>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</si>
  <si>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</si>
  <si>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</si>
  <si>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</si>
  <si>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</si>
  <si>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</si>
  <si>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</si>
  <si>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</si>
  <si>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</si>
  <si>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</si>
  <si>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</si>
  <si>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</si>
  <si>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</si>
  <si>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</si>
  <si>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</si>
  <si>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</si>
  <si>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</si>
  <si>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</si>
  <si>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</si>
  <si>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</si>
  <si>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</si>
  <si>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</si>
  <si>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</si>
  <si>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</si>
  <si>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</si>
  <si>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</si>
  <si>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</si>
  <si>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</si>
  <si>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</si>
  <si>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</si>
  <si>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</si>
  <si>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</si>
  <si>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</si>
  <si>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</si>
  <si>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</si>
  <si>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</si>
  <si>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</si>
  <si>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</si>
  <si>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</si>
  <si>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</si>
  <si>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</si>
  <si>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</si>
  <si>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</si>
  <si>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</si>
  <si>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</si>
  <si>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</si>
  <si>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</si>
  <si>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</si>
  <si>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</si>
  <si>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</si>
  <si>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</si>
  <si>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</si>
  <si>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</si>
  <si>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</si>
  <si>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</si>
  <si>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</si>
  <si>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</si>
  <si>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</si>
  <si>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</si>
  <si>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</si>
  <si>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</si>
  <si>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</si>
  <si>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</si>
  <si>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</si>
  <si>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</si>
  <si>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</si>
  <si>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</si>
  <si>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</si>
  <si>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</si>
  <si>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</si>
  <si>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</si>
  <si>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-</t>
  </si>
  <si>
    <t>合計</t>
  </si>
  <si>
    <t>合計</t>
  </si>
  <si>
    <t>合計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</si>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</sst>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381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380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44</v>
      </c>
      <c r="B7" s="25" t="s">
        <v>45</v>
      </c>
      <c r="C7" s="24" t="s">
        <v>403</v>
      </c>
      <c r="D7" s="30">
        <f aca="true" t="shared" si="0" ref="D7:AG7">SUM(D8:D28)</f>
        <v>24087</v>
      </c>
      <c r="E7" s="30">
        <f t="shared" si="0"/>
        <v>8708</v>
      </c>
      <c r="F7" s="30">
        <f t="shared" si="0"/>
        <v>677</v>
      </c>
      <c r="G7" s="30">
        <f t="shared" si="0"/>
        <v>7638</v>
      </c>
      <c r="H7" s="30">
        <f t="shared" si="0"/>
        <v>1394</v>
      </c>
      <c r="I7" s="30">
        <f t="shared" si="0"/>
        <v>130</v>
      </c>
      <c r="J7" s="30">
        <f t="shared" si="0"/>
        <v>0</v>
      </c>
      <c r="K7" s="30">
        <f t="shared" si="0"/>
        <v>0</v>
      </c>
      <c r="L7" s="30">
        <f t="shared" si="0"/>
        <v>2767</v>
      </c>
      <c r="M7" s="30">
        <f t="shared" si="0"/>
        <v>1790</v>
      </c>
      <c r="N7" s="30">
        <f t="shared" si="0"/>
        <v>122</v>
      </c>
      <c r="O7" s="30">
        <f t="shared" si="0"/>
        <v>0</v>
      </c>
      <c r="P7" s="30">
        <f t="shared" si="0"/>
        <v>48</v>
      </c>
      <c r="Q7" s="30">
        <f t="shared" si="0"/>
        <v>220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419</v>
      </c>
      <c r="X7" s="30">
        <f t="shared" si="0"/>
        <v>0</v>
      </c>
      <c r="Y7" s="30">
        <f t="shared" si="0"/>
        <v>27</v>
      </c>
      <c r="Z7" s="30">
        <f t="shared" si="0"/>
        <v>24</v>
      </c>
      <c r="AA7" s="30">
        <f t="shared" si="0"/>
        <v>2</v>
      </c>
      <c r="AB7" s="30">
        <f t="shared" si="0"/>
        <v>1</v>
      </c>
      <c r="AC7" s="30">
        <f t="shared" si="0"/>
        <v>62</v>
      </c>
      <c r="AD7" s="30">
        <f t="shared" si="0"/>
        <v>0</v>
      </c>
      <c r="AE7" s="30">
        <f t="shared" si="0"/>
        <v>58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44</v>
      </c>
      <c r="B8" s="28" t="s">
        <v>46</v>
      </c>
      <c r="C8" s="27" t="s">
        <v>47</v>
      </c>
      <c r="D8" s="20">
        <f aca="true" t="shared" si="1" ref="D8:D28">SUM(E8:AG8)</f>
        <v>0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44</v>
      </c>
      <c r="B9" s="28" t="s">
        <v>48</v>
      </c>
      <c r="C9" s="27" t="s">
        <v>49</v>
      </c>
      <c r="D9" s="20">
        <f t="shared" si="1"/>
        <v>538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163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7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147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60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20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71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6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1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1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62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44</v>
      </c>
      <c r="B10" s="28" t="s">
        <v>50</v>
      </c>
      <c r="C10" s="27" t="s">
        <v>51</v>
      </c>
      <c r="D10" s="20">
        <f t="shared" si="1"/>
        <v>3121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791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75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336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1366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317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59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98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7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24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48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44</v>
      </c>
      <c r="B11" s="28" t="s">
        <v>52</v>
      </c>
      <c r="C11" s="27" t="s">
        <v>53</v>
      </c>
      <c r="D11" s="20">
        <f t="shared" si="1"/>
        <v>0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44</v>
      </c>
      <c r="B12" s="28" t="s">
        <v>54</v>
      </c>
      <c r="C12" s="27" t="s">
        <v>55</v>
      </c>
      <c r="D12" s="20">
        <f t="shared" si="1"/>
        <v>0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44</v>
      </c>
      <c r="B13" s="28" t="s">
        <v>56</v>
      </c>
      <c r="C13" s="27" t="s">
        <v>57</v>
      </c>
      <c r="D13" s="20">
        <f t="shared" si="1"/>
        <v>0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44</v>
      </c>
      <c r="B14" s="28" t="s">
        <v>58</v>
      </c>
      <c r="C14" s="27" t="s">
        <v>59</v>
      </c>
      <c r="D14" s="20">
        <f t="shared" si="1"/>
        <v>12789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5837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321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5150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1022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337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19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37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65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1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44</v>
      </c>
      <c r="B15" s="28" t="s">
        <v>60</v>
      </c>
      <c r="C15" s="27" t="s">
        <v>61</v>
      </c>
      <c r="D15" s="20">
        <f t="shared" si="1"/>
        <v>134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55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40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8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29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2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44</v>
      </c>
      <c r="B16" s="28" t="s">
        <v>62</v>
      </c>
      <c r="C16" s="27" t="s">
        <v>63</v>
      </c>
      <c r="D16" s="20">
        <f t="shared" si="1"/>
        <v>0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0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  <row r="17" spans="1:33" s="6" customFormat="1" ht="12" customHeight="1">
      <c r="A17" s="27" t="s">
        <v>44</v>
      </c>
      <c r="B17" s="28" t="s">
        <v>64</v>
      </c>
      <c r="C17" s="27" t="s">
        <v>65</v>
      </c>
      <c r="D17" s="20">
        <f t="shared" si="1"/>
        <v>0</v>
      </c>
      <c r="E17" s="20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0</v>
      </c>
      <c r="F17" s="20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20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20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20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20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20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20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20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20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20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20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20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20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20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20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20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20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20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20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20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20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20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20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20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20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20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20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20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</row>
    <row r="18" spans="1:33" s="6" customFormat="1" ht="12" customHeight="1">
      <c r="A18" s="27" t="s">
        <v>44</v>
      </c>
      <c r="B18" s="28" t="s">
        <v>66</v>
      </c>
      <c r="C18" s="27" t="s">
        <v>67</v>
      </c>
      <c r="D18" s="20">
        <f t="shared" si="1"/>
        <v>340</v>
      </c>
      <c r="E18" s="20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81</v>
      </c>
      <c r="F18" s="20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12</v>
      </c>
      <c r="G18" s="20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84</v>
      </c>
      <c r="H18" s="20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2</v>
      </c>
      <c r="I18" s="20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20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20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20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20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151</v>
      </c>
      <c r="N18" s="20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20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20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20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20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20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20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20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20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20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20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20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20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20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20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20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20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20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10</v>
      </c>
      <c r="AF18" s="20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20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</row>
    <row r="19" spans="1:33" s="6" customFormat="1" ht="12" customHeight="1">
      <c r="A19" s="27" t="s">
        <v>44</v>
      </c>
      <c r="B19" s="28" t="s">
        <v>68</v>
      </c>
      <c r="C19" s="27" t="s">
        <v>69</v>
      </c>
      <c r="D19" s="20">
        <f t="shared" si="1"/>
        <v>0</v>
      </c>
      <c r="E19" s="20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0</v>
      </c>
      <c r="F19" s="20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20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0</v>
      </c>
      <c r="H19" s="20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0</v>
      </c>
      <c r="I19" s="20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20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20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20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20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20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0</v>
      </c>
      <c r="O19" s="20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20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20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20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20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20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20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20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20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20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20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20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20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20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20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20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20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20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20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</row>
    <row r="20" spans="1:33" s="6" customFormat="1" ht="12" customHeight="1">
      <c r="A20" s="27" t="s">
        <v>44</v>
      </c>
      <c r="B20" s="28" t="s">
        <v>70</v>
      </c>
      <c r="C20" s="27" t="s">
        <v>71</v>
      </c>
      <c r="D20" s="20">
        <f t="shared" si="1"/>
        <v>2000</v>
      </c>
      <c r="E20" s="20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492</v>
      </c>
      <c r="F20" s="20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116</v>
      </c>
      <c r="G20" s="20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440</v>
      </c>
      <c r="H20" s="20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107</v>
      </c>
      <c r="I20" s="20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0</v>
      </c>
      <c r="J20" s="20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20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20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0</v>
      </c>
      <c r="M20" s="20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578</v>
      </c>
      <c r="N20" s="20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43</v>
      </c>
      <c r="O20" s="20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20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48</v>
      </c>
      <c r="Q20" s="20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77</v>
      </c>
      <c r="R20" s="20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20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20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20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20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20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87</v>
      </c>
      <c r="X20" s="20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0</v>
      </c>
      <c r="Y20" s="20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11</v>
      </c>
      <c r="Z20" s="20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20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1</v>
      </c>
      <c r="AB20" s="20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20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0</v>
      </c>
      <c r="AD20" s="20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0</v>
      </c>
      <c r="AE20" s="20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0</v>
      </c>
      <c r="AF20" s="20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20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</row>
    <row r="21" spans="1:33" s="6" customFormat="1" ht="12" customHeight="1">
      <c r="A21" s="27" t="s">
        <v>44</v>
      </c>
      <c r="B21" s="28" t="s">
        <v>72</v>
      </c>
      <c r="C21" s="27" t="s">
        <v>73</v>
      </c>
      <c r="D21" s="20">
        <f t="shared" si="1"/>
        <v>0</v>
      </c>
      <c r="E21" s="20">
        <f>'ごみ搬入量内訳(直接資源化)'!E21+'ごみ搬入量内訳(焼却)'!E21+'ごみ搬入量内訳(粗大)'!E21+'ごみ搬入量内訳(堆肥化)'!E21+'ごみ搬入量内訳(飼料化)'!E21+'ごみ搬入量内訳(メタン化)'!E21+'ごみ搬入量内訳(燃料化)'!E21+'ごみ搬入量内訳(セメント)'!E21+'ごみ搬入量内訳(資源化等)'!E21+'ごみ搬入量内訳(その他)'!E21+'ごみ搬入量内訳(直接埋立)'!E21+'ごみ搬入量内訳(海洋投入)'!E21</f>
        <v>0</v>
      </c>
      <c r="F21" s="20">
        <f>'ごみ搬入量内訳(直接資源化)'!F21+'ごみ搬入量内訳(焼却)'!F21+'ごみ搬入量内訳(粗大)'!F21+'ごみ搬入量内訳(堆肥化)'!F21+'ごみ搬入量内訳(飼料化)'!F21+'ごみ搬入量内訳(メタン化)'!F21+'ごみ搬入量内訳(燃料化)'!F21+'ごみ搬入量内訳(セメント)'!F21+'ごみ搬入量内訳(資源化等)'!F21+'ごみ搬入量内訳(その他)'!F21+'ごみ搬入量内訳(直接埋立)'!F21+'ごみ搬入量内訳(海洋投入)'!F21</f>
        <v>0</v>
      </c>
      <c r="G21" s="20">
        <f>'ごみ搬入量内訳(直接資源化)'!G21+'ごみ搬入量内訳(焼却)'!G21+'ごみ搬入量内訳(粗大)'!G21+'ごみ搬入量内訳(堆肥化)'!G21+'ごみ搬入量内訳(飼料化)'!G21+'ごみ搬入量内訳(メタン化)'!G21+'ごみ搬入量内訳(燃料化)'!G21+'ごみ搬入量内訳(セメント)'!G21+'ごみ搬入量内訳(資源化等)'!G21+'ごみ搬入量内訳(その他)'!G21+'ごみ搬入量内訳(直接埋立)'!G21+'ごみ搬入量内訳(海洋投入)'!G21</f>
        <v>0</v>
      </c>
      <c r="H21" s="20">
        <f>'ごみ搬入量内訳(直接資源化)'!H21+'ごみ搬入量内訳(焼却)'!H21+'ごみ搬入量内訳(粗大)'!H21+'ごみ搬入量内訳(堆肥化)'!H21+'ごみ搬入量内訳(飼料化)'!H21+'ごみ搬入量内訳(メタン化)'!H21+'ごみ搬入量内訳(燃料化)'!H21+'ごみ搬入量内訳(セメント)'!H21+'ごみ搬入量内訳(資源化等)'!H21+'ごみ搬入量内訳(その他)'!H21+'ごみ搬入量内訳(直接埋立)'!H21+'ごみ搬入量内訳(海洋投入)'!H21</f>
        <v>0</v>
      </c>
      <c r="I21" s="20">
        <f>'ごみ搬入量内訳(直接資源化)'!I21+'ごみ搬入量内訳(焼却)'!I21+'ごみ搬入量内訳(粗大)'!I21+'ごみ搬入量内訳(堆肥化)'!I21+'ごみ搬入量内訳(飼料化)'!I21+'ごみ搬入量内訳(メタン化)'!I21+'ごみ搬入量内訳(燃料化)'!I21+'ごみ搬入量内訳(セメント)'!I21+'ごみ搬入量内訳(資源化等)'!I21+'ごみ搬入量内訳(その他)'!I21+'ごみ搬入量内訳(直接埋立)'!I21+'ごみ搬入量内訳(海洋投入)'!I21</f>
        <v>0</v>
      </c>
      <c r="J21" s="20">
        <f>'ごみ搬入量内訳(直接資源化)'!J21+'ごみ搬入量内訳(焼却)'!J21+'ごみ搬入量内訳(粗大)'!J21+'ごみ搬入量内訳(堆肥化)'!J21+'ごみ搬入量内訳(飼料化)'!J21+'ごみ搬入量内訳(メタン化)'!J21+'ごみ搬入量内訳(燃料化)'!J21+'ごみ搬入量内訳(セメント)'!J21+'ごみ搬入量内訳(資源化等)'!J21+'ごみ搬入量内訳(その他)'!J21+'ごみ搬入量内訳(直接埋立)'!J21+'ごみ搬入量内訳(海洋投入)'!J21</f>
        <v>0</v>
      </c>
      <c r="K21" s="20">
        <f>'ごみ搬入量内訳(直接資源化)'!K21+'ごみ搬入量内訳(焼却)'!K21+'ごみ搬入量内訳(粗大)'!K21+'ごみ搬入量内訳(堆肥化)'!K21+'ごみ搬入量内訳(飼料化)'!K21+'ごみ搬入量内訳(メタン化)'!K21+'ごみ搬入量内訳(燃料化)'!K21+'ごみ搬入量内訳(セメント)'!K21+'ごみ搬入量内訳(資源化等)'!K21+'ごみ搬入量内訳(その他)'!K21+'ごみ搬入量内訳(直接埋立)'!K21+'ごみ搬入量内訳(海洋投入)'!K21</f>
        <v>0</v>
      </c>
      <c r="L21" s="20">
        <f>'ごみ搬入量内訳(直接資源化)'!L21+'ごみ搬入量内訳(焼却)'!L21+'ごみ搬入量内訳(粗大)'!L21+'ごみ搬入量内訳(堆肥化)'!L21+'ごみ搬入量内訳(飼料化)'!L21+'ごみ搬入量内訳(メタン化)'!L21+'ごみ搬入量内訳(燃料化)'!L21+'ごみ搬入量内訳(セメント)'!L21+'ごみ搬入量内訳(資源化等)'!L21+'ごみ搬入量内訳(その他)'!L21+'ごみ搬入量内訳(直接埋立)'!L21+'ごみ搬入量内訳(海洋投入)'!L21</f>
        <v>0</v>
      </c>
      <c r="M21" s="20">
        <f>'ごみ搬入量内訳(直接資源化)'!M21+'ごみ搬入量内訳(焼却)'!M21+'ごみ搬入量内訳(粗大)'!M21+'ごみ搬入量内訳(堆肥化)'!M21+'ごみ搬入量内訳(飼料化)'!M21+'ごみ搬入量内訳(メタン化)'!M21+'ごみ搬入量内訳(燃料化)'!M21+'ごみ搬入量内訳(セメント)'!M21+'ごみ搬入量内訳(資源化等)'!M21+'ごみ搬入量内訳(その他)'!M21+'ごみ搬入量内訳(直接埋立)'!M21+'ごみ搬入量内訳(海洋投入)'!M21</f>
        <v>0</v>
      </c>
      <c r="N21" s="20">
        <f>'ごみ搬入量内訳(直接資源化)'!N21+'ごみ搬入量内訳(焼却)'!N21+'ごみ搬入量内訳(粗大)'!N21+'ごみ搬入量内訳(堆肥化)'!N21+'ごみ搬入量内訳(飼料化)'!N21+'ごみ搬入量内訳(メタン化)'!N21+'ごみ搬入量内訳(燃料化)'!N21+'ごみ搬入量内訳(セメント)'!N21+'ごみ搬入量内訳(資源化等)'!N21+'ごみ搬入量内訳(その他)'!N21+'ごみ搬入量内訳(直接埋立)'!N21+'ごみ搬入量内訳(海洋投入)'!N21</f>
        <v>0</v>
      </c>
      <c r="O21" s="20">
        <f>'ごみ搬入量内訳(直接資源化)'!O21+'ごみ搬入量内訳(焼却)'!O21+'ごみ搬入量内訳(粗大)'!O21+'ごみ搬入量内訳(堆肥化)'!O21+'ごみ搬入量内訳(飼料化)'!O21+'ごみ搬入量内訳(メタン化)'!O21+'ごみ搬入量内訳(燃料化)'!O21+'ごみ搬入量内訳(セメント)'!O21+'ごみ搬入量内訳(資源化等)'!O21+'ごみ搬入量内訳(その他)'!O21+'ごみ搬入量内訳(直接埋立)'!O21+'ごみ搬入量内訳(海洋投入)'!O21</f>
        <v>0</v>
      </c>
      <c r="P21" s="20">
        <f>'ごみ搬入量内訳(直接資源化)'!P21+'ごみ搬入量内訳(焼却)'!P21+'ごみ搬入量内訳(粗大)'!P21+'ごみ搬入量内訳(堆肥化)'!P21+'ごみ搬入量内訳(飼料化)'!P21+'ごみ搬入量内訳(メタン化)'!P21+'ごみ搬入量内訳(燃料化)'!P21+'ごみ搬入量内訳(セメント)'!P21+'ごみ搬入量内訳(資源化等)'!P21+'ごみ搬入量内訳(その他)'!P21+'ごみ搬入量内訳(直接埋立)'!P21+'ごみ搬入量内訳(海洋投入)'!P21</f>
        <v>0</v>
      </c>
      <c r="Q21" s="20">
        <f>'ごみ搬入量内訳(直接資源化)'!Q21+'ごみ搬入量内訳(焼却)'!Q21+'ごみ搬入量内訳(粗大)'!Q21+'ごみ搬入量内訳(堆肥化)'!Q21+'ごみ搬入量内訳(飼料化)'!Q21+'ごみ搬入量内訳(メタン化)'!Q21+'ごみ搬入量内訳(燃料化)'!Q21+'ごみ搬入量内訳(セメント)'!Q21+'ごみ搬入量内訳(資源化等)'!Q21+'ごみ搬入量内訳(その他)'!Q21+'ごみ搬入量内訳(直接埋立)'!Q21+'ごみ搬入量内訳(海洋投入)'!Q21</f>
        <v>0</v>
      </c>
      <c r="R21" s="20">
        <f>'ごみ搬入量内訳(直接資源化)'!R21+'ごみ搬入量内訳(焼却)'!R21+'ごみ搬入量内訳(粗大)'!R21+'ごみ搬入量内訳(堆肥化)'!R21+'ごみ搬入量内訳(飼料化)'!R21+'ごみ搬入量内訳(メタン化)'!R21+'ごみ搬入量内訳(燃料化)'!R21+'ごみ搬入量内訳(セメント)'!R21+'ごみ搬入量内訳(資源化等)'!R21+'ごみ搬入量内訳(その他)'!R21+'ごみ搬入量内訳(直接埋立)'!R21+'ごみ搬入量内訳(海洋投入)'!R21</f>
        <v>0</v>
      </c>
      <c r="S21" s="20">
        <f>'ごみ搬入量内訳(直接資源化)'!S21+'ごみ搬入量内訳(焼却)'!S21+'ごみ搬入量内訳(粗大)'!S21+'ごみ搬入量内訳(堆肥化)'!S21+'ごみ搬入量内訳(飼料化)'!S21+'ごみ搬入量内訳(メタン化)'!S21+'ごみ搬入量内訳(燃料化)'!S21+'ごみ搬入量内訳(セメント)'!S21+'ごみ搬入量内訳(資源化等)'!S21+'ごみ搬入量内訳(その他)'!S21+'ごみ搬入量内訳(直接埋立)'!S21+'ごみ搬入量内訳(海洋投入)'!S21</f>
        <v>0</v>
      </c>
      <c r="T21" s="20">
        <f>'ごみ搬入量内訳(直接資源化)'!T21+'ごみ搬入量内訳(焼却)'!T21+'ごみ搬入量内訳(粗大)'!T21+'ごみ搬入量内訳(堆肥化)'!T21+'ごみ搬入量内訳(飼料化)'!T21+'ごみ搬入量内訳(メタン化)'!T21+'ごみ搬入量内訳(燃料化)'!T21+'ごみ搬入量内訳(セメント)'!T21+'ごみ搬入量内訳(資源化等)'!T21+'ごみ搬入量内訳(その他)'!T21+'ごみ搬入量内訳(直接埋立)'!T21+'ごみ搬入量内訳(海洋投入)'!T21</f>
        <v>0</v>
      </c>
      <c r="U21" s="20">
        <f>'ごみ搬入量内訳(直接資源化)'!U21+'ごみ搬入量内訳(焼却)'!U21+'ごみ搬入量内訳(粗大)'!U21+'ごみ搬入量内訳(堆肥化)'!U21+'ごみ搬入量内訳(飼料化)'!U21+'ごみ搬入量内訳(メタン化)'!U21+'ごみ搬入量内訳(燃料化)'!U21+'ごみ搬入量内訳(セメント)'!U21+'ごみ搬入量内訳(資源化等)'!U21+'ごみ搬入量内訳(その他)'!U21+'ごみ搬入量内訳(直接埋立)'!U21+'ごみ搬入量内訳(海洋投入)'!U21</f>
        <v>0</v>
      </c>
      <c r="V21" s="20">
        <f>'ごみ搬入量内訳(直接資源化)'!V21+'ごみ搬入量内訳(焼却)'!V21+'ごみ搬入量内訳(粗大)'!V21+'ごみ搬入量内訳(堆肥化)'!V21+'ごみ搬入量内訳(飼料化)'!V21+'ごみ搬入量内訳(メタン化)'!V21+'ごみ搬入量内訳(燃料化)'!V21+'ごみ搬入量内訳(セメント)'!V21+'ごみ搬入量内訳(資源化等)'!V21+'ごみ搬入量内訳(その他)'!V21+'ごみ搬入量内訳(直接埋立)'!V21+'ごみ搬入量内訳(海洋投入)'!V21</f>
        <v>0</v>
      </c>
      <c r="W21" s="20">
        <f>'ごみ搬入量内訳(直接資源化)'!W21+'ごみ搬入量内訳(焼却)'!W21+'ごみ搬入量内訳(粗大)'!W21+'ごみ搬入量内訳(堆肥化)'!W21+'ごみ搬入量内訳(飼料化)'!W21+'ごみ搬入量内訳(メタン化)'!W21+'ごみ搬入量内訳(燃料化)'!W21+'ごみ搬入量内訳(セメント)'!W21+'ごみ搬入量内訳(資源化等)'!W21+'ごみ搬入量内訳(その他)'!W21+'ごみ搬入量内訳(直接埋立)'!W21+'ごみ搬入量内訳(海洋投入)'!W21</f>
        <v>0</v>
      </c>
      <c r="X21" s="20">
        <f>'ごみ搬入量内訳(直接資源化)'!X21+'ごみ搬入量内訳(焼却)'!X21+'ごみ搬入量内訳(粗大)'!X21+'ごみ搬入量内訳(堆肥化)'!X21+'ごみ搬入量内訳(飼料化)'!X21+'ごみ搬入量内訳(メタン化)'!X21+'ごみ搬入量内訳(燃料化)'!X21+'ごみ搬入量内訳(セメント)'!X21+'ごみ搬入量内訳(資源化等)'!X21+'ごみ搬入量内訳(その他)'!X21+'ごみ搬入量内訳(直接埋立)'!X21+'ごみ搬入量内訳(海洋投入)'!X21</f>
        <v>0</v>
      </c>
      <c r="Y21" s="20">
        <f>'ごみ搬入量内訳(直接資源化)'!Y21+'ごみ搬入量内訳(焼却)'!Y21+'ごみ搬入量内訳(粗大)'!Y21+'ごみ搬入量内訳(堆肥化)'!Y21+'ごみ搬入量内訳(飼料化)'!Y21+'ごみ搬入量内訳(メタン化)'!Y21+'ごみ搬入量内訳(燃料化)'!Y21+'ごみ搬入量内訳(セメント)'!Y21+'ごみ搬入量内訳(資源化等)'!Y21+'ごみ搬入量内訳(その他)'!Y21+'ごみ搬入量内訳(直接埋立)'!Y21+'ごみ搬入量内訳(海洋投入)'!Y21</f>
        <v>0</v>
      </c>
      <c r="Z21" s="20">
        <f>'ごみ搬入量内訳(直接資源化)'!Z21+'ごみ搬入量内訳(焼却)'!Z21+'ごみ搬入量内訳(粗大)'!Z21+'ごみ搬入量内訳(堆肥化)'!Z21+'ごみ搬入量内訳(飼料化)'!Z21+'ごみ搬入量内訳(メタン化)'!Z21+'ごみ搬入量内訳(燃料化)'!Z21+'ごみ搬入量内訳(セメント)'!Z21+'ごみ搬入量内訳(資源化等)'!Z21+'ごみ搬入量内訳(その他)'!Z21+'ごみ搬入量内訳(直接埋立)'!Z21+'ごみ搬入量内訳(海洋投入)'!Z21</f>
        <v>0</v>
      </c>
      <c r="AA21" s="20">
        <f>'ごみ搬入量内訳(直接資源化)'!AA21+'ごみ搬入量内訳(焼却)'!AA21+'ごみ搬入量内訳(粗大)'!AA21+'ごみ搬入量内訳(堆肥化)'!AA21+'ごみ搬入量内訳(飼料化)'!AA21+'ごみ搬入量内訳(メタン化)'!AA21+'ごみ搬入量内訳(燃料化)'!AA21+'ごみ搬入量内訳(セメント)'!AA21+'ごみ搬入量内訳(資源化等)'!AA21+'ごみ搬入量内訳(その他)'!AA21+'ごみ搬入量内訳(直接埋立)'!AA21+'ごみ搬入量内訳(海洋投入)'!AA21</f>
        <v>0</v>
      </c>
      <c r="AB21" s="20">
        <f>'ごみ搬入量内訳(直接資源化)'!AB21+'ごみ搬入量内訳(焼却)'!AB21+'ごみ搬入量内訳(粗大)'!AB21+'ごみ搬入量内訳(堆肥化)'!AB21+'ごみ搬入量内訳(飼料化)'!AB21+'ごみ搬入量内訳(メタン化)'!AB21+'ごみ搬入量内訳(燃料化)'!AB21+'ごみ搬入量内訳(セメント)'!AB21+'ごみ搬入量内訳(資源化等)'!AB21+'ごみ搬入量内訳(その他)'!AB21+'ごみ搬入量内訳(直接埋立)'!AB21+'ごみ搬入量内訳(海洋投入)'!AB21</f>
        <v>0</v>
      </c>
      <c r="AC21" s="20">
        <f>'ごみ搬入量内訳(直接資源化)'!AC21+'ごみ搬入量内訳(焼却)'!AC21+'ごみ搬入量内訳(粗大)'!AC21+'ごみ搬入量内訳(堆肥化)'!AC21+'ごみ搬入量内訳(飼料化)'!AC21+'ごみ搬入量内訳(メタン化)'!AC21+'ごみ搬入量内訳(燃料化)'!AC21+'ごみ搬入量内訳(セメント)'!AC21+'ごみ搬入量内訳(資源化等)'!AC21+'ごみ搬入量内訳(その他)'!AC21+'ごみ搬入量内訳(直接埋立)'!AC21+'ごみ搬入量内訳(海洋投入)'!AC21</f>
        <v>0</v>
      </c>
      <c r="AD21" s="20">
        <f>'ごみ搬入量内訳(直接資源化)'!AD21+'ごみ搬入量内訳(焼却)'!AD21+'ごみ搬入量内訳(粗大)'!AD21+'ごみ搬入量内訳(堆肥化)'!AD21+'ごみ搬入量内訳(飼料化)'!AD21+'ごみ搬入量内訳(メタン化)'!AD21+'ごみ搬入量内訳(燃料化)'!AD21+'ごみ搬入量内訳(セメント)'!AD21+'ごみ搬入量内訳(資源化等)'!AD21+'ごみ搬入量内訳(その他)'!AD21+'ごみ搬入量内訳(直接埋立)'!AD21+'ごみ搬入量内訳(海洋投入)'!AD21</f>
        <v>0</v>
      </c>
      <c r="AE21" s="20">
        <f>'ごみ搬入量内訳(直接資源化)'!AE21+'ごみ搬入量内訳(焼却)'!AE21+'ごみ搬入量内訳(粗大)'!AE21+'ごみ搬入量内訳(堆肥化)'!AE21+'ごみ搬入量内訳(飼料化)'!AE21+'ごみ搬入量内訳(メタン化)'!AE21+'ごみ搬入量内訳(燃料化)'!AE21+'ごみ搬入量内訳(セメント)'!AE21+'ごみ搬入量内訳(資源化等)'!AE21+'ごみ搬入量内訳(その他)'!AE21+'ごみ搬入量内訳(直接埋立)'!AE21+'ごみ搬入量内訳(海洋投入)'!AE21</f>
        <v>0</v>
      </c>
      <c r="AF21" s="20">
        <f>'ごみ搬入量内訳(直接資源化)'!AF21+'ごみ搬入量内訳(焼却)'!AF21+'ごみ搬入量内訳(粗大)'!AF21+'ごみ搬入量内訳(堆肥化)'!AF21+'ごみ搬入量内訳(飼料化)'!AF21+'ごみ搬入量内訳(メタン化)'!AF21+'ごみ搬入量内訳(燃料化)'!AF21+'ごみ搬入量内訳(セメント)'!AF21+'ごみ搬入量内訳(資源化等)'!AF21+'ごみ搬入量内訳(その他)'!AF21+'ごみ搬入量内訳(直接埋立)'!AF21+'ごみ搬入量内訳(海洋投入)'!AF21</f>
        <v>0</v>
      </c>
      <c r="AG21" s="20">
        <f>'ごみ搬入量内訳(直接資源化)'!AG21+'ごみ搬入量内訳(焼却)'!AG21+'ごみ搬入量内訳(粗大)'!AG21+'ごみ搬入量内訳(堆肥化)'!AG21+'ごみ搬入量内訳(飼料化)'!AG21+'ごみ搬入量内訳(メタン化)'!AG21+'ごみ搬入量内訳(燃料化)'!AG21+'ごみ搬入量内訳(セメント)'!AG21+'ごみ搬入量内訳(資源化等)'!AG21+'ごみ搬入量内訳(その他)'!AG21+'ごみ搬入量内訳(直接埋立)'!AG21+'ごみ搬入量内訳(海洋投入)'!AG21</f>
        <v>0</v>
      </c>
    </row>
    <row r="22" spans="1:33" s="6" customFormat="1" ht="12" customHeight="1">
      <c r="A22" s="27" t="s">
        <v>44</v>
      </c>
      <c r="B22" s="28" t="s">
        <v>74</v>
      </c>
      <c r="C22" s="27" t="s">
        <v>75</v>
      </c>
      <c r="D22" s="20">
        <f t="shared" si="1"/>
        <v>0</v>
      </c>
      <c r="E22" s="20">
        <f>'ごみ搬入量内訳(直接資源化)'!E22+'ごみ搬入量内訳(焼却)'!E22+'ごみ搬入量内訳(粗大)'!E22+'ごみ搬入量内訳(堆肥化)'!E22+'ごみ搬入量内訳(飼料化)'!E22+'ごみ搬入量内訳(メタン化)'!E22+'ごみ搬入量内訳(燃料化)'!E22+'ごみ搬入量内訳(セメント)'!E22+'ごみ搬入量内訳(資源化等)'!E22+'ごみ搬入量内訳(その他)'!E22+'ごみ搬入量内訳(直接埋立)'!E22+'ごみ搬入量内訳(海洋投入)'!E22</f>
        <v>0</v>
      </c>
      <c r="F22" s="20">
        <f>'ごみ搬入量内訳(直接資源化)'!F22+'ごみ搬入量内訳(焼却)'!F22+'ごみ搬入量内訳(粗大)'!F22+'ごみ搬入量内訳(堆肥化)'!F22+'ごみ搬入量内訳(飼料化)'!F22+'ごみ搬入量内訳(メタン化)'!F22+'ごみ搬入量内訳(燃料化)'!F22+'ごみ搬入量内訳(セメント)'!F22+'ごみ搬入量内訳(資源化等)'!F22+'ごみ搬入量内訳(その他)'!F22+'ごみ搬入量内訳(直接埋立)'!F22+'ごみ搬入量内訳(海洋投入)'!F22</f>
        <v>0</v>
      </c>
      <c r="G22" s="20">
        <f>'ごみ搬入量内訳(直接資源化)'!G22+'ごみ搬入量内訳(焼却)'!G22+'ごみ搬入量内訳(粗大)'!G22+'ごみ搬入量内訳(堆肥化)'!G22+'ごみ搬入量内訳(飼料化)'!G22+'ごみ搬入量内訳(メタン化)'!G22+'ごみ搬入量内訳(燃料化)'!G22+'ごみ搬入量内訳(セメント)'!G22+'ごみ搬入量内訳(資源化等)'!G22+'ごみ搬入量内訳(その他)'!G22+'ごみ搬入量内訳(直接埋立)'!G22+'ごみ搬入量内訳(海洋投入)'!G22</f>
        <v>0</v>
      </c>
      <c r="H22" s="20">
        <f>'ごみ搬入量内訳(直接資源化)'!H22+'ごみ搬入量内訳(焼却)'!H22+'ごみ搬入量内訳(粗大)'!H22+'ごみ搬入量内訳(堆肥化)'!H22+'ごみ搬入量内訳(飼料化)'!H22+'ごみ搬入量内訳(メタン化)'!H22+'ごみ搬入量内訳(燃料化)'!H22+'ごみ搬入量内訳(セメント)'!H22+'ごみ搬入量内訳(資源化等)'!H22+'ごみ搬入量内訳(その他)'!H22+'ごみ搬入量内訳(直接埋立)'!H22+'ごみ搬入量内訳(海洋投入)'!H22</f>
        <v>0</v>
      </c>
      <c r="I22" s="20">
        <f>'ごみ搬入量内訳(直接資源化)'!I22+'ごみ搬入量内訳(焼却)'!I22+'ごみ搬入量内訳(粗大)'!I22+'ごみ搬入量内訳(堆肥化)'!I22+'ごみ搬入量内訳(飼料化)'!I22+'ごみ搬入量内訳(メタン化)'!I22+'ごみ搬入量内訳(燃料化)'!I22+'ごみ搬入量内訳(セメント)'!I22+'ごみ搬入量内訳(資源化等)'!I22+'ごみ搬入量内訳(その他)'!I22+'ごみ搬入量内訳(直接埋立)'!I22+'ごみ搬入量内訳(海洋投入)'!I22</f>
        <v>0</v>
      </c>
      <c r="J22" s="20">
        <f>'ごみ搬入量内訳(直接資源化)'!J22+'ごみ搬入量内訳(焼却)'!J22+'ごみ搬入量内訳(粗大)'!J22+'ごみ搬入量内訳(堆肥化)'!J22+'ごみ搬入量内訳(飼料化)'!J22+'ごみ搬入量内訳(メタン化)'!J22+'ごみ搬入量内訳(燃料化)'!J22+'ごみ搬入量内訳(セメント)'!J22+'ごみ搬入量内訳(資源化等)'!J22+'ごみ搬入量内訳(その他)'!J22+'ごみ搬入量内訳(直接埋立)'!J22+'ごみ搬入量内訳(海洋投入)'!J22</f>
        <v>0</v>
      </c>
      <c r="K22" s="20">
        <f>'ごみ搬入量内訳(直接資源化)'!K22+'ごみ搬入量内訳(焼却)'!K22+'ごみ搬入量内訳(粗大)'!K22+'ごみ搬入量内訳(堆肥化)'!K22+'ごみ搬入量内訳(飼料化)'!K22+'ごみ搬入量内訳(メタン化)'!K22+'ごみ搬入量内訳(燃料化)'!K22+'ごみ搬入量内訳(セメント)'!K22+'ごみ搬入量内訳(資源化等)'!K22+'ごみ搬入量内訳(その他)'!K22+'ごみ搬入量内訳(直接埋立)'!K22+'ごみ搬入量内訳(海洋投入)'!K22</f>
        <v>0</v>
      </c>
      <c r="L22" s="20">
        <f>'ごみ搬入量内訳(直接資源化)'!L22+'ごみ搬入量内訳(焼却)'!L22+'ごみ搬入量内訳(粗大)'!L22+'ごみ搬入量内訳(堆肥化)'!L22+'ごみ搬入量内訳(飼料化)'!L22+'ごみ搬入量内訳(メタン化)'!L22+'ごみ搬入量内訳(燃料化)'!L22+'ごみ搬入量内訳(セメント)'!L22+'ごみ搬入量内訳(資源化等)'!L22+'ごみ搬入量内訳(その他)'!L22+'ごみ搬入量内訳(直接埋立)'!L22+'ごみ搬入量内訳(海洋投入)'!L22</f>
        <v>0</v>
      </c>
      <c r="M22" s="20">
        <f>'ごみ搬入量内訳(直接資源化)'!M22+'ごみ搬入量内訳(焼却)'!M22+'ごみ搬入量内訳(粗大)'!M22+'ごみ搬入量内訳(堆肥化)'!M22+'ごみ搬入量内訳(飼料化)'!M22+'ごみ搬入量内訳(メタン化)'!M22+'ごみ搬入量内訳(燃料化)'!M22+'ごみ搬入量内訳(セメント)'!M22+'ごみ搬入量内訳(資源化等)'!M22+'ごみ搬入量内訳(その他)'!M22+'ごみ搬入量内訳(直接埋立)'!M22+'ごみ搬入量内訳(海洋投入)'!M22</f>
        <v>0</v>
      </c>
      <c r="N22" s="20">
        <f>'ごみ搬入量内訳(直接資源化)'!N22+'ごみ搬入量内訳(焼却)'!N22+'ごみ搬入量内訳(粗大)'!N22+'ごみ搬入量内訳(堆肥化)'!N22+'ごみ搬入量内訳(飼料化)'!N22+'ごみ搬入量内訳(メタン化)'!N22+'ごみ搬入量内訳(燃料化)'!N22+'ごみ搬入量内訳(セメント)'!N22+'ごみ搬入量内訳(資源化等)'!N22+'ごみ搬入量内訳(その他)'!N22+'ごみ搬入量内訳(直接埋立)'!N22+'ごみ搬入量内訳(海洋投入)'!N22</f>
        <v>0</v>
      </c>
      <c r="O22" s="20">
        <f>'ごみ搬入量内訳(直接資源化)'!O22+'ごみ搬入量内訳(焼却)'!O22+'ごみ搬入量内訳(粗大)'!O22+'ごみ搬入量内訳(堆肥化)'!O22+'ごみ搬入量内訳(飼料化)'!O22+'ごみ搬入量内訳(メタン化)'!O22+'ごみ搬入量内訳(燃料化)'!O22+'ごみ搬入量内訳(セメント)'!O22+'ごみ搬入量内訳(資源化等)'!O22+'ごみ搬入量内訳(その他)'!O22+'ごみ搬入量内訳(直接埋立)'!O22+'ごみ搬入量内訳(海洋投入)'!O22</f>
        <v>0</v>
      </c>
      <c r="P22" s="20">
        <f>'ごみ搬入量内訳(直接資源化)'!P22+'ごみ搬入量内訳(焼却)'!P22+'ごみ搬入量内訳(粗大)'!P22+'ごみ搬入量内訳(堆肥化)'!P22+'ごみ搬入量内訳(飼料化)'!P22+'ごみ搬入量内訳(メタン化)'!P22+'ごみ搬入量内訳(燃料化)'!P22+'ごみ搬入量内訳(セメント)'!P22+'ごみ搬入量内訳(資源化等)'!P22+'ごみ搬入量内訳(その他)'!P22+'ごみ搬入量内訳(直接埋立)'!P22+'ごみ搬入量内訳(海洋投入)'!P22</f>
        <v>0</v>
      </c>
      <c r="Q22" s="20">
        <f>'ごみ搬入量内訳(直接資源化)'!Q22+'ごみ搬入量内訳(焼却)'!Q22+'ごみ搬入量内訳(粗大)'!Q22+'ごみ搬入量内訳(堆肥化)'!Q22+'ごみ搬入量内訳(飼料化)'!Q22+'ごみ搬入量内訳(メタン化)'!Q22+'ごみ搬入量内訳(燃料化)'!Q22+'ごみ搬入量内訳(セメント)'!Q22+'ごみ搬入量内訳(資源化等)'!Q22+'ごみ搬入量内訳(その他)'!Q22+'ごみ搬入量内訳(直接埋立)'!Q22+'ごみ搬入量内訳(海洋投入)'!Q22</f>
        <v>0</v>
      </c>
      <c r="R22" s="20">
        <f>'ごみ搬入量内訳(直接資源化)'!R22+'ごみ搬入量内訳(焼却)'!R22+'ごみ搬入量内訳(粗大)'!R22+'ごみ搬入量内訳(堆肥化)'!R22+'ごみ搬入量内訳(飼料化)'!R22+'ごみ搬入量内訳(メタン化)'!R22+'ごみ搬入量内訳(燃料化)'!R22+'ごみ搬入量内訳(セメント)'!R22+'ごみ搬入量内訳(資源化等)'!R22+'ごみ搬入量内訳(その他)'!R22+'ごみ搬入量内訳(直接埋立)'!R22+'ごみ搬入量内訳(海洋投入)'!R22</f>
        <v>0</v>
      </c>
      <c r="S22" s="20">
        <f>'ごみ搬入量内訳(直接資源化)'!S22+'ごみ搬入量内訳(焼却)'!S22+'ごみ搬入量内訳(粗大)'!S22+'ごみ搬入量内訳(堆肥化)'!S22+'ごみ搬入量内訳(飼料化)'!S22+'ごみ搬入量内訳(メタン化)'!S22+'ごみ搬入量内訳(燃料化)'!S22+'ごみ搬入量内訳(セメント)'!S22+'ごみ搬入量内訳(資源化等)'!S22+'ごみ搬入量内訳(その他)'!S22+'ごみ搬入量内訳(直接埋立)'!S22+'ごみ搬入量内訳(海洋投入)'!S22</f>
        <v>0</v>
      </c>
      <c r="T22" s="20">
        <f>'ごみ搬入量内訳(直接資源化)'!T22+'ごみ搬入量内訳(焼却)'!T22+'ごみ搬入量内訳(粗大)'!T22+'ごみ搬入量内訳(堆肥化)'!T22+'ごみ搬入量内訳(飼料化)'!T22+'ごみ搬入量内訳(メタン化)'!T22+'ごみ搬入量内訳(燃料化)'!T22+'ごみ搬入量内訳(セメント)'!T22+'ごみ搬入量内訳(資源化等)'!T22+'ごみ搬入量内訳(その他)'!T22+'ごみ搬入量内訳(直接埋立)'!T22+'ごみ搬入量内訳(海洋投入)'!T22</f>
        <v>0</v>
      </c>
      <c r="U22" s="20">
        <f>'ごみ搬入量内訳(直接資源化)'!U22+'ごみ搬入量内訳(焼却)'!U22+'ごみ搬入量内訳(粗大)'!U22+'ごみ搬入量内訳(堆肥化)'!U22+'ごみ搬入量内訳(飼料化)'!U22+'ごみ搬入量内訳(メタン化)'!U22+'ごみ搬入量内訳(燃料化)'!U22+'ごみ搬入量内訳(セメント)'!U22+'ごみ搬入量内訳(資源化等)'!U22+'ごみ搬入量内訳(その他)'!U22+'ごみ搬入量内訳(直接埋立)'!U22+'ごみ搬入量内訳(海洋投入)'!U22</f>
        <v>0</v>
      </c>
      <c r="V22" s="20">
        <f>'ごみ搬入量内訳(直接資源化)'!V22+'ごみ搬入量内訳(焼却)'!V22+'ごみ搬入量内訳(粗大)'!V22+'ごみ搬入量内訳(堆肥化)'!V22+'ごみ搬入量内訳(飼料化)'!V22+'ごみ搬入量内訳(メタン化)'!V22+'ごみ搬入量内訳(燃料化)'!V22+'ごみ搬入量内訳(セメント)'!V22+'ごみ搬入量内訳(資源化等)'!V22+'ごみ搬入量内訳(その他)'!V22+'ごみ搬入量内訳(直接埋立)'!V22+'ごみ搬入量内訳(海洋投入)'!V22</f>
        <v>0</v>
      </c>
      <c r="W22" s="20">
        <f>'ごみ搬入量内訳(直接資源化)'!W22+'ごみ搬入量内訳(焼却)'!W22+'ごみ搬入量内訳(粗大)'!W22+'ごみ搬入量内訳(堆肥化)'!W22+'ごみ搬入量内訳(飼料化)'!W22+'ごみ搬入量内訳(メタン化)'!W22+'ごみ搬入量内訳(燃料化)'!W22+'ごみ搬入量内訳(セメント)'!W22+'ごみ搬入量内訳(資源化等)'!W22+'ごみ搬入量内訳(その他)'!W22+'ごみ搬入量内訳(直接埋立)'!W22+'ごみ搬入量内訳(海洋投入)'!W22</f>
        <v>0</v>
      </c>
      <c r="X22" s="20">
        <f>'ごみ搬入量内訳(直接資源化)'!X22+'ごみ搬入量内訳(焼却)'!X22+'ごみ搬入量内訳(粗大)'!X22+'ごみ搬入量内訳(堆肥化)'!X22+'ごみ搬入量内訳(飼料化)'!X22+'ごみ搬入量内訳(メタン化)'!X22+'ごみ搬入量内訳(燃料化)'!X22+'ごみ搬入量内訳(セメント)'!X22+'ごみ搬入量内訳(資源化等)'!X22+'ごみ搬入量内訳(その他)'!X22+'ごみ搬入量内訳(直接埋立)'!X22+'ごみ搬入量内訳(海洋投入)'!X22</f>
        <v>0</v>
      </c>
      <c r="Y22" s="20">
        <f>'ごみ搬入量内訳(直接資源化)'!Y22+'ごみ搬入量内訳(焼却)'!Y22+'ごみ搬入量内訳(粗大)'!Y22+'ごみ搬入量内訳(堆肥化)'!Y22+'ごみ搬入量内訳(飼料化)'!Y22+'ごみ搬入量内訳(メタン化)'!Y22+'ごみ搬入量内訳(燃料化)'!Y22+'ごみ搬入量内訳(セメント)'!Y22+'ごみ搬入量内訳(資源化等)'!Y22+'ごみ搬入量内訳(その他)'!Y22+'ごみ搬入量内訳(直接埋立)'!Y22+'ごみ搬入量内訳(海洋投入)'!Y22</f>
        <v>0</v>
      </c>
      <c r="Z22" s="20">
        <f>'ごみ搬入量内訳(直接資源化)'!Z22+'ごみ搬入量内訳(焼却)'!Z22+'ごみ搬入量内訳(粗大)'!Z22+'ごみ搬入量内訳(堆肥化)'!Z22+'ごみ搬入量内訳(飼料化)'!Z22+'ごみ搬入量内訳(メタン化)'!Z22+'ごみ搬入量内訳(燃料化)'!Z22+'ごみ搬入量内訳(セメント)'!Z22+'ごみ搬入量内訳(資源化等)'!Z22+'ごみ搬入量内訳(その他)'!Z22+'ごみ搬入量内訳(直接埋立)'!Z22+'ごみ搬入量内訳(海洋投入)'!Z22</f>
        <v>0</v>
      </c>
      <c r="AA22" s="20">
        <f>'ごみ搬入量内訳(直接資源化)'!AA22+'ごみ搬入量内訳(焼却)'!AA22+'ごみ搬入量内訳(粗大)'!AA22+'ごみ搬入量内訳(堆肥化)'!AA22+'ごみ搬入量内訳(飼料化)'!AA22+'ごみ搬入量内訳(メタン化)'!AA22+'ごみ搬入量内訳(燃料化)'!AA22+'ごみ搬入量内訳(セメント)'!AA22+'ごみ搬入量内訳(資源化等)'!AA22+'ごみ搬入量内訳(その他)'!AA22+'ごみ搬入量内訳(直接埋立)'!AA22+'ごみ搬入量内訳(海洋投入)'!AA22</f>
        <v>0</v>
      </c>
      <c r="AB22" s="20">
        <f>'ごみ搬入量内訳(直接資源化)'!AB22+'ごみ搬入量内訳(焼却)'!AB22+'ごみ搬入量内訳(粗大)'!AB22+'ごみ搬入量内訳(堆肥化)'!AB22+'ごみ搬入量内訳(飼料化)'!AB22+'ごみ搬入量内訳(メタン化)'!AB22+'ごみ搬入量内訳(燃料化)'!AB22+'ごみ搬入量内訳(セメント)'!AB22+'ごみ搬入量内訳(資源化等)'!AB22+'ごみ搬入量内訳(その他)'!AB22+'ごみ搬入量内訳(直接埋立)'!AB22+'ごみ搬入量内訳(海洋投入)'!AB22</f>
        <v>0</v>
      </c>
      <c r="AC22" s="20">
        <f>'ごみ搬入量内訳(直接資源化)'!AC22+'ごみ搬入量内訳(焼却)'!AC22+'ごみ搬入量内訳(粗大)'!AC22+'ごみ搬入量内訳(堆肥化)'!AC22+'ごみ搬入量内訳(飼料化)'!AC22+'ごみ搬入量内訳(メタン化)'!AC22+'ごみ搬入量内訳(燃料化)'!AC22+'ごみ搬入量内訳(セメント)'!AC22+'ごみ搬入量内訳(資源化等)'!AC22+'ごみ搬入量内訳(その他)'!AC22+'ごみ搬入量内訳(直接埋立)'!AC22+'ごみ搬入量内訳(海洋投入)'!AC22</f>
        <v>0</v>
      </c>
      <c r="AD22" s="20">
        <f>'ごみ搬入量内訳(直接資源化)'!AD22+'ごみ搬入量内訳(焼却)'!AD22+'ごみ搬入量内訳(粗大)'!AD22+'ごみ搬入量内訳(堆肥化)'!AD22+'ごみ搬入量内訳(飼料化)'!AD22+'ごみ搬入量内訳(メタン化)'!AD22+'ごみ搬入量内訳(燃料化)'!AD22+'ごみ搬入量内訳(セメント)'!AD22+'ごみ搬入量内訳(資源化等)'!AD22+'ごみ搬入量内訳(その他)'!AD22+'ごみ搬入量内訳(直接埋立)'!AD22+'ごみ搬入量内訳(海洋投入)'!AD22</f>
        <v>0</v>
      </c>
      <c r="AE22" s="20">
        <f>'ごみ搬入量内訳(直接資源化)'!AE22+'ごみ搬入量内訳(焼却)'!AE22+'ごみ搬入量内訳(粗大)'!AE22+'ごみ搬入量内訳(堆肥化)'!AE22+'ごみ搬入量内訳(飼料化)'!AE22+'ごみ搬入量内訳(メタン化)'!AE22+'ごみ搬入量内訳(燃料化)'!AE22+'ごみ搬入量内訳(セメント)'!AE22+'ごみ搬入量内訳(資源化等)'!AE22+'ごみ搬入量内訳(その他)'!AE22+'ごみ搬入量内訳(直接埋立)'!AE22+'ごみ搬入量内訳(海洋投入)'!AE22</f>
        <v>0</v>
      </c>
      <c r="AF22" s="20">
        <f>'ごみ搬入量内訳(直接資源化)'!AF22+'ごみ搬入量内訳(焼却)'!AF22+'ごみ搬入量内訳(粗大)'!AF22+'ごみ搬入量内訳(堆肥化)'!AF22+'ごみ搬入量内訳(飼料化)'!AF22+'ごみ搬入量内訳(メタン化)'!AF22+'ごみ搬入量内訳(燃料化)'!AF22+'ごみ搬入量内訳(セメント)'!AF22+'ごみ搬入量内訳(資源化等)'!AF22+'ごみ搬入量内訳(その他)'!AF22+'ごみ搬入量内訳(直接埋立)'!AF22+'ごみ搬入量内訳(海洋投入)'!AF22</f>
        <v>0</v>
      </c>
      <c r="AG22" s="20">
        <f>'ごみ搬入量内訳(直接資源化)'!AG22+'ごみ搬入量内訳(焼却)'!AG22+'ごみ搬入量内訳(粗大)'!AG22+'ごみ搬入量内訳(堆肥化)'!AG22+'ごみ搬入量内訳(飼料化)'!AG22+'ごみ搬入量内訳(メタン化)'!AG22+'ごみ搬入量内訳(燃料化)'!AG22+'ごみ搬入量内訳(セメント)'!AG22+'ごみ搬入量内訳(資源化等)'!AG22+'ごみ搬入量内訳(その他)'!AG22+'ごみ搬入量内訳(直接埋立)'!AG22+'ごみ搬入量内訳(海洋投入)'!AG22</f>
        <v>0</v>
      </c>
    </row>
    <row r="23" spans="1:33" s="6" customFormat="1" ht="12" customHeight="1">
      <c r="A23" s="27" t="s">
        <v>44</v>
      </c>
      <c r="B23" s="28" t="s">
        <v>76</v>
      </c>
      <c r="C23" s="27" t="s">
        <v>77</v>
      </c>
      <c r="D23" s="20">
        <f t="shared" si="1"/>
        <v>0</v>
      </c>
      <c r="E23" s="20">
        <f>'ごみ搬入量内訳(直接資源化)'!E23+'ごみ搬入量内訳(焼却)'!E23+'ごみ搬入量内訳(粗大)'!E23+'ごみ搬入量内訳(堆肥化)'!E23+'ごみ搬入量内訳(飼料化)'!E23+'ごみ搬入量内訳(メタン化)'!E23+'ごみ搬入量内訳(燃料化)'!E23+'ごみ搬入量内訳(セメント)'!E23+'ごみ搬入量内訳(資源化等)'!E23+'ごみ搬入量内訳(その他)'!E23+'ごみ搬入量内訳(直接埋立)'!E23+'ごみ搬入量内訳(海洋投入)'!E23</f>
        <v>0</v>
      </c>
      <c r="F23" s="20">
        <f>'ごみ搬入量内訳(直接資源化)'!F23+'ごみ搬入量内訳(焼却)'!F23+'ごみ搬入量内訳(粗大)'!F23+'ごみ搬入量内訳(堆肥化)'!F23+'ごみ搬入量内訳(飼料化)'!F23+'ごみ搬入量内訳(メタン化)'!F23+'ごみ搬入量内訳(燃料化)'!F23+'ごみ搬入量内訳(セメント)'!F23+'ごみ搬入量内訳(資源化等)'!F23+'ごみ搬入量内訳(その他)'!F23+'ごみ搬入量内訳(直接埋立)'!F23+'ごみ搬入量内訳(海洋投入)'!F23</f>
        <v>0</v>
      </c>
      <c r="G23" s="20">
        <f>'ごみ搬入量内訳(直接資源化)'!G23+'ごみ搬入量内訳(焼却)'!G23+'ごみ搬入量内訳(粗大)'!G23+'ごみ搬入量内訳(堆肥化)'!G23+'ごみ搬入量内訳(飼料化)'!G23+'ごみ搬入量内訳(メタン化)'!G23+'ごみ搬入量内訳(燃料化)'!G23+'ごみ搬入量内訳(セメント)'!G23+'ごみ搬入量内訳(資源化等)'!G23+'ごみ搬入量内訳(その他)'!G23+'ごみ搬入量内訳(直接埋立)'!G23+'ごみ搬入量内訳(海洋投入)'!G23</f>
        <v>0</v>
      </c>
      <c r="H23" s="20">
        <f>'ごみ搬入量内訳(直接資源化)'!H23+'ごみ搬入量内訳(焼却)'!H23+'ごみ搬入量内訳(粗大)'!H23+'ごみ搬入量内訳(堆肥化)'!H23+'ごみ搬入量内訳(飼料化)'!H23+'ごみ搬入量内訳(メタン化)'!H23+'ごみ搬入量内訳(燃料化)'!H23+'ごみ搬入量内訳(セメント)'!H23+'ごみ搬入量内訳(資源化等)'!H23+'ごみ搬入量内訳(その他)'!H23+'ごみ搬入量内訳(直接埋立)'!H23+'ごみ搬入量内訳(海洋投入)'!H23</f>
        <v>0</v>
      </c>
      <c r="I23" s="20">
        <f>'ごみ搬入量内訳(直接資源化)'!I23+'ごみ搬入量内訳(焼却)'!I23+'ごみ搬入量内訳(粗大)'!I23+'ごみ搬入量内訳(堆肥化)'!I23+'ごみ搬入量内訳(飼料化)'!I23+'ごみ搬入量内訳(メタン化)'!I23+'ごみ搬入量内訳(燃料化)'!I23+'ごみ搬入量内訳(セメント)'!I23+'ごみ搬入量内訳(資源化等)'!I23+'ごみ搬入量内訳(その他)'!I23+'ごみ搬入量内訳(直接埋立)'!I23+'ごみ搬入量内訳(海洋投入)'!I23</f>
        <v>0</v>
      </c>
      <c r="J23" s="20">
        <f>'ごみ搬入量内訳(直接資源化)'!J23+'ごみ搬入量内訳(焼却)'!J23+'ごみ搬入量内訳(粗大)'!J23+'ごみ搬入量内訳(堆肥化)'!J23+'ごみ搬入量内訳(飼料化)'!J23+'ごみ搬入量内訳(メタン化)'!J23+'ごみ搬入量内訳(燃料化)'!J23+'ごみ搬入量内訳(セメント)'!J23+'ごみ搬入量内訳(資源化等)'!J23+'ごみ搬入量内訳(その他)'!J23+'ごみ搬入量内訳(直接埋立)'!J23+'ごみ搬入量内訳(海洋投入)'!J23</f>
        <v>0</v>
      </c>
      <c r="K23" s="20">
        <f>'ごみ搬入量内訳(直接資源化)'!K23+'ごみ搬入量内訳(焼却)'!K23+'ごみ搬入量内訳(粗大)'!K23+'ごみ搬入量内訳(堆肥化)'!K23+'ごみ搬入量内訳(飼料化)'!K23+'ごみ搬入量内訳(メタン化)'!K23+'ごみ搬入量内訳(燃料化)'!K23+'ごみ搬入量内訳(セメント)'!K23+'ごみ搬入量内訳(資源化等)'!K23+'ごみ搬入量内訳(その他)'!K23+'ごみ搬入量内訳(直接埋立)'!K23+'ごみ搬入量内訳(海洋投入)'!K23</f>
        <v>0</v>
      </c>
      <c r="L23" s="20">
        <f>'ごみ搬入量内訳(直接資源化)'!L23+'ごみ搬入量内訳(焼却)'!L23+'ごみ搬入量内訳(粗大)'!L23+'ごみ搬入量内訳(堆肥化)'!L23+'ごみ搬入量内訳(飼料化)'!L23+'ごみ搬入量内訳(メタン化)'!L23+'ごみ搬入量内訳(燃料化)'!L23+'ごみ搬入量内訳(セメント)'!L23+'ごみ搬入量内訳(資源化等)'!L23+'ごみ搬入量内訳(その他)'!L23+'ごみ搬入量内訳(直接埋立)'!L23+'ごみ搬入量内訳(海洋投入)'!L23</f>
        <v>0</v>
      </c>
      <c r="M23" s="20">
        <f>'ごみ搬入量内訳(直接資源化)'!M23+'ごみ搬入量内訳(焼却)'!M23+'ごみ搬入量内訳(粗大)'!M23+'ごみ搬入量内訳(堆肥化)'!M23+'ごみ搬入量内訳(飼料化)'!M23+'ごみ搬入量内訳(メタン化)'!M23+'ごみ搬入量内訳(燃料化)'!M23+'ごみ搬入量内訳(セメント)'!M23+'ごみ搬入量内訳(資源化等)'!M23+'ごみ搬入量内訳(その他)'!M23+'ごみ搬入量内訳(直接埋立)'!M23+'ごみ搬入量内訳(海洋投入)'!M23</f>
        <v>0</v>
      </c>
      <c r="N23" s="20">
        <f>'ごみ搬入量内訳(直接資源化)'!N23+'ごみ搬入量内訳(焼却)'!N23+'ごみ搬入量内訳(粗大)'!N23+'ごみ搬入量内訳(堆肥化)'!N23+'ごみ搬入量内訳(飼料化)'!N23+'ごみ搬入量内訳(メタン化)'!N23+'ごみ搬入量内訳(燃料化)'!N23+'ごみ搬入量内訳(セメント)'!N23+'ごみ搬入量内訳(資源化等)'!N23+'ごみ搬入量内訳(その他)'!N23+'ごみ搬入量内訳(直接埋立)'!N23+'ごみ搬入量内訳(海洋投入)'!N23</f>
        <v>0</v>
      </c>
      <c r="O23" s="20">
        <f>'ごみ搬入量内訳(直接資源化)'!O23+'ごみ搬入量内訳(焼却)'!O23+'ごみ搬入量内訳(粗大)'!O23+'ごみ搬入量内訳(堆肥化)'!O23+'ごみ搬入量内訳(飼料化)'!O23+'ごみ搬入量内訳(メタン化)'!O23+'ごみ搬入量内訳(燃料化)'!O23+'ごみ搬入量内訳(セメント)'!O23+'ごみ搬入量内訳(資源化等)'!O23+'ごみ搬入量内訳(その他)'!O23+'ごみ搬入量内訳(直接埋立)'!O23+'ごみ搬入量内訳(海洋投入)'!O23</f>
        <v>0</v>
      </c>
      <c r="P23" s="20">
        <f>'ごみ搬入量内訳(直接資源化)'!P23+'ごみ搬入量内訳(焼却)'!P23+'ごみ搬入量内訳(粗大)'!P23+'ごみ搬入量内訳(堆肥化)'!P23+'ごみ搬入量内訳(飼料化)'!P23+'ごみ搬入量内訳(メタン化)'!P23+'ごみ搬入量内訳(燃料化)'!P23+'ごみ搬入量内訳(セメント)'!P23+'ごみ搬入量内訳(資源化等)'!P23+'ごみ搬入量内訳(その他)'!P23+'ごみ搬入量内訳(直接埋立)'!P23+'ごみ搬入量内訳(海洋投入)'!P23</f>
        <v>0</v>
      </c>
      <c r="Q23" s="20">
        <f>'ごみ搬入量内訳(直接資源化)'!Q23+'ごみ搬入量内訳(焼却)'!Q23+'ごみ搬入量内訳(粗大)'!Q23+'ごみ搬入量内訳(堆肥化)'!Q23+'ごみ搬入量内訳(飼料化)'!Q23+'ごみ搬入量内訳(メタン化)'!Q23+'ごみ搬入量内訳(燃料化)'!Q23+'ごみ搬入量内訳(セメント)'!Q23+'ごみ搬入量内訳(資源化等)'!Q23+'ごみ搬入量内訳(その他)'!Q23+'ごみ搬入量内訳(直接埋立)'!Q23+'ごみ搬入量内訳(海洋投入)'!Q23</f>
        <v>0</v>
      </c>
      <c r="R23" s="20">
        <f>'ごみ搬入量内訳(直接資源化)'!R23+'ごみ搬入量内訳(焼却)'!R23+'ごみ搬入量内訳(粗大)'!R23+'ごみ搬入量内訳(堆肥化)'!R23+'ごみ搬入量内訳(飼料化)'!R23+'ごみ搬入量内訳(メタン化)'!R23+'ごみ搬入量内訳(燃料化)'!R23+'ごみ搬入量内訳(セメント)'!R23+'ごみ搬入量内訳(資源化等)'!R23+'ごみ搬入量内訳(その他)'!R23+'ごみ搬入量内訳(直接埋立)'!R23+'ごみ搬入量内訳(海洋投入)'!R23</f>
        <v>0</v>
      </c>
      <c r="S23" s="20">
        <f>'ごみ搬入量内訳(直接資源化)'!S23+'ごみ搬入量内訳(焼却)'!S23+'ごみ搬入量内訳(粗大)'!S23+'ごみ搬入量内訳(堆肥化)'!S23+'ごみ搬入量内訳(飼料化)'!S23+'ごみ搬入量内訳(メタン化)'!S23+'ごみ搬入量内訳(燃料化)'!S23+'ごみ搬入量内訳(セメント)'!S23+'ごみ搬入量内訳(資源化等)'!S23+'ごみ搬入量内訳(その他)'!S23+'ごみ搬入量内訳(直接埋立)'!S23+'ごみ搬入量内訳(海洋投入)'!S23</f>
        <v>0</v>
      </c>
      <c r="T23" s="20">
        <f>'ごみ搬入量内訳(直接資源化)'!T23+'ごみ搬入量内訳(焼却)'!T23+'ごみ搬入量内訳(粗大)'!T23+'ごみ搬入量内訳(堆肥化)'!T23+'ごみ搬入量内訳(飼料化)'!T23+'ごみ搬入量内訳(メタン化)'!T23+'ごみ搬入量内訳(燃料化)'!T23+'ごみ搬入量内訳(セメント)'!T23+'ごみ搬入量内訳(資源化等)'!T23+'ごみ搬入量内訳(その他)'!T23+'ごみ搬入量内訳(直接埋立)'!T23+'ごみ搬入量内訳(海洋投入)'!T23</f>
        <v>0</v>
      </c>
      <c r="U23" s="20">
        <f>'ごみ搬入量内訳(直接資源化)'!U23+'ごみ搬入量内訳(焼却)'!U23+'ごみ搬入量内訳(粗大)'!U23+'ごみ搬入量内訳(堆肥化)'!U23+'ごみ搬入量内訳(飼料化)'!U23+'ごみ搬入量内訳(メタン化)'!U23+'ごみ搬入量内訳(燃料化)'!U23+'ごみ搬入量内訳(セメント)'!U23+'ごみ搬入量内訳(資源化等)'!U23+'ごみ搬入量内訳(その他)'!U23+'ごみ搬入量内訳(直接埋立)'!U23+'ごみ搬入量内訳(海洋投入)'!U23</f>
        <v>0</v>
      </c>
      <c r="V23" s="20">
        <f>'ごみ搬入量内訳(直接資源化)'!V23+'ごみ搬入量内訳(焼却)'!V23+'ごみ搬入量内訳(粗大)'!V23+'ごみ搬入量内訳(堆肥化)'!V23+'ごみ搬入量内訳(飼料化)'!V23+'ごみ搬入量内訳(メタン化)'!V23+'ごみ搬入量内訳(燃料化)'!V23+'ごみ搬入量内訳(セメント)'!V23+'ごみ搬入量内訳(資源化等)'!V23+'ごみ搬入量内訳(その他)'!V23+'ごみ搬入量内訳(直接埋立)'!V23+'ごみ搬入量内訳(海洋投入)'!V23</f>
        <v>0</v>
      </c>
      <c r="W23" s="20">
        <f>'ごみ搬入量内訳(直接資源化)'!W23+'ごみ搬入量内訳(焼却)'!W23+'ごみ搬入量内訳(粗大)'!W23+'ごみ搬入量内訳(堆肥化)'!W23+'ごみ搬入量内訳(飼料化)'!W23+'ごみ搬入量内訳(メタン化)'!W23+'ごみ搬入量内訳(燃料化)'!W23+'ごみ搬入量内訳(セメント)'!W23+'ごみ搬入量内訳(資源化等)'!W23+'ごみ搬入量内訳(その他)'!W23+'ごみ搬入量内訳(直接埋立)'!W23+'ごみ搬入量内訳(海洋投入)'!W23</f>
        <v>0</v>
      </c>
      <c r="X23" s="20">
        <f>'ごみ搬入量内訳(直接資源化)'!X23+'ごみ搬入量内訳(焼却)'!X23+'ごみ搬入量内訳(粗大)'!X23+'ごみ搬入量内訳(堆肥化)'!X23+'ごみ搬入量内訳(飼料化)'!X23+'ごみ搬入量内訳(メタン化)'!X23+'ごみ搬入量内訳(燃料化)'!X23+'ごみ搬入量内訳(セメント)'!X23+'ごみ搬入量内訳(資源化等)'!X23+'ごみ搬入量内訳(その他)'!X23+'ごみ搬入量内訳(直接埋立)'!X23+'ごみ搬入量内訳(海洋投入)'!X23</f>
        <v>0</v>
      </c>
      <c r="Y23" s="20">
        <f>'ごみ搬入量内訳(直接資源化)'!Y23+'ごみ搬入量内訳(焼却)'!Y23+'ごみ搬入量内訳(粗大)'!Y23+'ごみ搬入量内訳(堆肥化)'!Y23+'ごみ搬入量内訳(飼料化)'!Y23+'ごみ搬入量内訳(メタン化)'!Y23+'ごみ搬入量内訳(燃料化)'!Y23+'ごみ搬入量内訳(セメント)'!Y23+'ごみ搬入量内訳(資源化等)'!Y23+'ごみ搬入量内訳(その他)'!Y23+'ごみ搬入量内訳(直接埋立)'!Y23+'ごみ搬入量内訳(海洋投入)'!Y23</f>
        <v>0</v>
      </c>
      <c r="Z23" s="20">
        <f>'ごみ搬入量内訳(直接資源化)'!Z23+'ごみ搬入量内訳(焼却)'!Z23+'ごみ搬入量内訳(粗大)'!Z23+'ごみ搬入量内訳(堆肥化)'!Z23+'ごみ搬入量内訳(飼料化)'!Z23+'ごみ搬入量内訳(メタン化)'!Z23+'ごみ搬入量内訳(燃料化)'!Z23+'ごみ搬入量内訳(セメント)'!Z23+'ごみ搬入量内訳(資源化等)'!Z23+'ごみ搬入量内訳(その他)'!Z23+'ごみ搬入量内訳(直接埋立)'!Z23+'ごみ搬入量内訳(海洋投入)'!Z23</f>
        <v>0</v>
      </c>
      <c r="AA23" s="20">
        <f>'ごみ搬入量内訳(直接資源化)'!AA23+'ごみ搬入量内訳(焼却)'!AA23+'ごみ搬入量内訳(粗大)'!AA23+'ごみ搬入量内訳(堆肥化)'!AA23+'ごみ搬入量内訳(飼料化)'!AA23+'ごみ搬入量内訳(メタン化)'!AA23+'ごみ搬入量内訳(燃料化)'!AA23+'ごみ搬入量内訳(セメント)'!AA23+'ごみ搬入量内訳(資源化等)'!AA23+'ごみ搬入量内訳(その他)'!AA23+'ごみ搬入量内訳(直接埋立)'!AA23+'ごみ搬入量内訳(海洋投入)'!AA23</f>
        <v>0</v>
      </c>
      <c r="AB23" s="20">
        <f>'ごみ搬入量内訳(直接資源化)'!AB23+'ごみ搬入量内訳(焼却)'!AB23+'ごみ搬入量内訳(粗大)'!AB23+'ごみ搬入量内訳(堆肥化)'!AB23+'ごみ搬入量内訳(飼料化)'!AB23+'ごみ搬入量内訳(メタン化)'!AB23+'ごみ搬入量内訳(燃料化)'!AB23+'ごみ搬入量内訳(セメント)'!AB23+'ごみ搬入量内訳(資源化等)'!AB23+'ごみ搬入量内訳(その他)'!AB23+'ごみ搬入量内訳(直接埋立)'!AB23+'ごみ搬入量内訳(海洋投入)'!AB23</f>
        <v>0</v>
      </c>
      <c r="AC23" s="20">
        <f>'ごみ搬入量内訳(直接資源化)'!AC23+'ごみ搬入量内訳(焼却)'!AC23+'ごみ搬入量内訳(粗大)'!AC23+'ごみ搬入量内訳(堆肥化)'!AC23+'ごみ搬入量内訳(飼料化)'!AC23+'ごみ搬入量内訳(メタン化)'!AC23+'ごみ搬入量内訳(燃料化)'!AC23+'ごみ搬入量内訳(セメント)'!AC23+'ごみ搬入量内訳(資源化等)'!AC23+'ごみ搬入量内訳(その他)'!AC23+'ごみ搬入量内訳(直接埋立)'!AC23+'ごみ搬入量内訳(海洋投入)'!AC23</f>
        <v>0</v>
      </c>
      <c r="AD23" s="20">
        <f>'ごみ搬入量内訳(直接資源化)'!AD23+'ごみ搬入量内訳(焼却)'!AD23+'ごみ搬入量内訳(粗大)'!AD23+'ごみ搬入量内訳(堆肥化)'!AD23+'ごみ搬入量内訳(飼料化)'!AD23+'ごみ搬入量内訳(メタン化)'!AD23+'ごみ搬入量内訳(燃料化)'!AD23+'ごみ搬入量内訳(セメント)'!AD23+'ごみ搬入量内訳(資源化等)'!AD23+'ごみ搬入量内訳(その他)'!AD23+'ごみ搬入量内訳(直接埋立)'!AD23+'ごみ搬入量内訳(海洋投入)'!AD23</f>
        <v>0</v>
      </c>
      <c r="AE23" s="20">
        <f>'ごみ搬入量内訳(直接資源化)'!AE23+'ごみ搬入量内訳(焼却)'!AE23+'ごみ搬入量内訳(粗大)'!AE23+'ごみ搬入量内訳(堆肥化)'!AE23+'ごみ搬入量内訳(飼料化)'!AE23+'ごみ搬入量内訳(メタン化)'!AE23+'ごみ搬入量内訳(燃料化)'!AE23+'ごみ搬入量内訳(セメント)'!AE23+'ごみ搬入量内訳(資源化等)'!AE23+'ごみ搬入量内訳(その他)'!AE23+'ごみ搬入量内訳(直接埋立)'!AE23+'ごみ搬入量内訳(海洋投入)'!AE23</f>
        <v>0</v>
      </c>
      <c r="AF23" s="20">
        <f>'ごみ搬入量内訳(直接資源化)'!AF23+'ごみ搬入量内訳(焼却)'!AF23+'ごみ搬入量内訳(粗大)'!AF23+'ごみ搬入量内訳(堆肥化)'!AF23+'ごみ搬入量内訳(飼料化)'!AF23+'ごみ搬入量内訳(メタン化)'!AF23+'ごみ搬入量内訳(燃料化)'!AF23+'ごみ搬入量内訳(セメント)'!AF23+'ごみ搬入量内訳(資源化等)'!AF23+'ごみ搬入量内訳(その他)'!AF23+'ごみ搬入量内訳(直接埋立)'!AF23+'ごみ搬入量内訳(海洋投入)'!AF23</f>
        <v>0</v>
      </c>
      <c r="AG23" s="20">
        <f>'ごみ搬入量内訳(直接資源化)'!AG23+'ごみ搬入量内訳(焼却)'!AG23+'ごみ搬入量内訳(粗大)'!AG23+'ごみ搬入量内訳(堆肥化)'!AG23+'ごみ搬入量内訳(飼料化)'!AG23+'ごみ搬入量内訳(メタン化)'!AG23+'ごみ搬入量内訳(燃料化)'!AG23+'ごみ搬入量内訳(セメント)'!AG23+'ごみ搬入量内訳(資源化等)'!AG23+'ごみ搬入量内訳(その他)'!AG23+'ごみ搬入量内訳(直接埋立)'!AG23+'ごみ搬入量内訳(海洋投入)'!AG23</f>
        <v>0</v>
      </c>
    </row>
    <row r="24" spans="1:33" s="6" customFormat="1" ht="12" customHeight="1">
      <c r="A24" s="27" t="s">
        <v>44</v>
      </c>
      <c r="B24" s="28" t="s">
        <v>78</v>
      </c>
      <c r="C24" s="27" t="s">
        <v>79</v>
      </c>
      <c r="D24" s="20">
        <f t="shared" si="1"/>
        <v>1412</v>
      </c>
      <c r="E24" s="20">
        <f>'ごみ搬入量内訳(直接資源化)'!E24+'ごみ搬入量内訳(焼却)'!E24+'ごみ搬入量内訳(粗大)'!E24+'ごみ搬入量内訳(堆肥化)'!E24+'ごみ搬入量内訳(飼料化)'!E24+'ごみ搬入量内訳(メタン化)'!E24+'ごみ搬入量内訳(燃料化)'!E24+'ごみ搬入量内訳(セメント)'!E24+'ごみ搬入量内訳(資源化等)'!E24+'ごみ搬入量内訳(その他)'!E24+'ごみ搬入量内訳(直接埋立)'!E24+'ごみ搬入量内訳(海洋投入)'!E24</f>
        <v>0</v>
      </c>
      <c r="F24" s="20">
        <f>'ごみ搬入量内訳(直接資源化)'!F24+'ごみ搬入量内訳(焼却)'!F24+'ごみ搬入量内訳(粗大)'!F24+'ごみ搬入量内訳(堆肥化)'!F24+'ごみ搬入量内訳(飼料化)'!F24+'ごみ搬入量内訳(メタン化)'!F24+'ごみ搬入量内訳(燃料化)'!F24+'ごみ搬入量内訳(セメント)'!F24+'ごみ搬入量内訳(資源化等)'!F24+'ごみ搬入量内訳(その他)'!F24+'ごみ搬入量内訳(直接埋立)'!F24+'ごみ搬入量内訳(海洋投入)'!F24</f>
        <v>7</v>
      </c>
      <c r="G24" s="20">
        <f>'ごみ搬入量内訳(直接資源化)'!G24+'ごみ搬入量内訳(焼却)'!G24+'ごみ搬入量内訳(粗大)'!G24+'ごみ搬入量内訳(堆肥化)'!G24+'ごみ搬入量内訳(飼料化)'!G24+'ごみ搬入量内訳(メタン化)'!G24+'ごみ搬入量内訳(燃料化)'!G24+'ごみ搬入量内訳(セメント)'!G24+'ごみ搬入量内訳(資源化等)'!G24+'ごみ搬入量内訳(その他)'!G24+'ごみ搬入量内訳(直接埋立)'!G24+'ごみ搬入量内訳(海洋投入)'!G24</f>
        <v>0</v>
      </c>
      <c r="H24" s="20">
        <f>'ごみ搬入量内訳(直接資源化)'!H24+'ごみ搬入量内訳(焼却)'!H24+'ごみ搬入量内訳(粗大)'!H24+'ごみ搬入量内訳(堆肥化)'!H24+'ごみ搬入量内訳(飼料化)'!H24+'ごみ搬入量内訳(メタン化)'!H24+'ごみ搬入量内訳(燃料化)'!H24+'ごみ搬入量内訳(セメント)'!H24+'ごみ搬入量内訳(資源化等)'!H24+'ごみ搬入量内訳(その他)'!H24+'ごみ搬入量内訳(直接埋立)'!H24+'ごみ搬入量内訳(海洋投入)'!H24</f>
        <v>0</v>
      </c>
      <c r="I24" s="20">
        <f>'ごみ搬入量内訳(直接資源化)'!I24+'ごみ搬入量内訳(焼却)'!I24+'ごみ搬入量内訳(粗大)'!I24+'ごみ搬入量内訳(堆肥化)'!I24+'ごみ搬入量内訳(飼料化)'!I24+'ごみ搬入量内訳(メタン化)'!I24+'ごみ搬入量内訳(燃料化)'!I24+'ごみ搬入量内訳(セメント)'!I24+'ごみ搬入量内訳(資源化等)'!I24+'ごみ搬入量内訳(その他)'!I24+'ごみ搬入量内訳(直接埋立)'!I24+'ごみ搬入量内訳(海洋投入)'!I24</f>
        <v>0</v>
      </c>
      <c r="J24" s="20">
        <f>'ごみ搬入量内訳(直接資源化)'!J24+'ごみ搬入量内訳(焼却)'!J24+'ごみ搬入量内訳(粗大)'!J24+'ごみ搬入量内訳(堆肥化)'!J24+'ごみ搬入量内訳(飼料化)'!J24+'ごみ搬入量内訳(メタン化)'!J24+'ごみ搬入量内訳(燃料化)'!J24+'ごみ搬入量内訳(セメント)'!J24+'ごみ搬入量内訳(資源化等)'!J24+'ごみ搬入量内訳(その他)'!J24+'ごみ搬入量内訳(直接埋立)'!J24+'ごみ搬入量内訳(海洋投入)'!J24</f>
        <v>0</v>
      </c>
      <c r="K24" s="20">
        <f>'ごみ搬入量内訳(直接資源化)'!K24+'ごみ搬入量内訳(焼却)'!K24+'ごみ搬入量内訳(粗大)'!K24+'ごみ搬入量内訳(堆肥化)'!K24+'ごみ搬入量内訳(飼料化)'!K24+'ごみ搬入量内訳(メタン化)'!K24+'ごみ搬入量内訳(燃料化)'!K24+'ごみ搬入量内訳(セメント)'!K24+'ごみ搬入量内訳(資源化等)'!K24+'ごみ搬入量内訳(その他)'!K24+'ごみ搬入量内訳(直接埋立)'!K24+'ごみ搬入量内訳(海洋投入)'!K24</f>
        <v>0</v>
      </c>
      <c r="L24" s="20">
        <f>'ごみ搬入量内訳(直接資源化)'!L24+'ごみ搬入量内訳(焼却)'!L24+'ごみ搬入量内訳(粗大)'!L24+'ごみ搬入量内訳(堆肥化)'!L24+'ごみ搬入量内訳(飼料化)'!L24+'ごみ搬入量内訳(メタン化)'!L24+'ごみ搬入量内訳(燃料化)'!L24+'ごみ搬入量内訳(セメント)'!L24+'ごみ搬入量内訳(資源化等)'!L24+'ごみ搬入量内訳(その他)'!L24+'ごみ搬入量内訳(直接埋立)'!L24+'ごみ搬入量内訳(海洋投入)'!L24</f>
        <v>1401</v>
      </c>
      <c r="M24" s="20">
        <f>'ごみ搬入量内訳(直接資源化)'!M24+'ごみ搬入量内訳(焼却)'!M24+'ごみ搬入量内訳(粗大)'!M24+'ごみ搬入量内訳(堆肥化)'!M24+'ごみ搬入量内訳(飼料化)'!M24+'ごみ搬入量内訳(メタン化)'!M24+'ごみ搬入量内訳(燃料化)'!M24+'ごみ搬入量内訳(セメント)'!M24+'ごみ搬入量内訳(資源化等)'!M24+'ごみ搬入量内訳(その他)'!M24+'ごみ搬入量内訳(直接埋立)'!M24+'ごみ搬入量内訳(海洋投入)'!M24</f>
        <v>0</v>
      </c>
      <c r="N24" s="20">
        <f>'ごみ搬入量内訳(直接資源化)'!N24+'ごみ搬入量内訳(焼却)'!N24+'ごみ搬入量内訳(粗大)'!N24+'ごみ搬入量内訳(堆肥化)'!N24+'ごみ搬入量内訳(飼料化)'!N24+'ごみ搬入量内訳(メタン化)'!N24+'ごみ搬入量内訳(燃料化)'!N24+'ごみ搬入量内訳(セメント)'!N24+'ごみ搬入量内訳(資源化等)'!N24+'ごみ搬入量内訳(その他)'!N24+'ごみ搬入量内訳(直接埋立)'!N24+'ごみ搬入量内訳(海洋投入)'!N24</f>
        <v>0</v>
      </c>
      <c r="O24" s="20">
        <f>'ごみ搬入量内訳(直接資源化)'!O24+'ごみ搬入量内訳(焼却)'!O24+'ごみ搬入量内訳(粗大)'!O24+'ごみ搬入量内訳(堆肥化)'!O24+'ごみ搬入量内訳(飼料化)'!O24+'ごみ搬入量内訳(メタン化)'!O24+'ごみ搬入量内訳(燃料化)'!O24+'ごみ搬入量内訳(セメント)'!O24+'ごみ搬入量内訳(資源化等)'!O24+'ごみ搬入量内訳(その他)'!O24+'ごみ搬入量内訳(直接埋立)'!O24+'ごみ搬入量内訳(海洋投入)'!O24</f>
        <v>0</v>
      </c>
      <c r="P24" s="20">
        <f>'ごみ搬入量内訳(直接資源化)'!P24+'ごみ搬入量内訳(焼却)'!P24+'ごみ搬入量内訳(粗大)'!P24+'ごみ搬入量内訳(堆肥化)'!P24+'ごみ搬入量内訳(飼料化)'!P24+'ごみ搬入量内訳(メタン化)'!P24+'ごみ搬入量内訳(燃料化)'!P24+'ごみ搬入量内訳(セメント)'!P24+'ごみ搬入量内訳(資源化等)'!P24+'ごみ搬入量内訳(その他)'!P24+'ごみ搬入量内訳(直接埋立)'!P24+'ごみ搬入量内訳(海洋投入)'!P24</f>
        <v>0</v>
      </c>
      <c r="Q24" s="20">
        <f>'ごみ搬入量内訳(直接資源化)'!Q24+'ごみ搬入量内訳(焼却)'!Q24+'ごみ搬入量内訳(粗大)'!Q24+'ごみ搬入量内訳(堆肥化)'!Q24+'ごみ搬入量内訳(飼料化)'!Q24+'ごみ搬入量内訳(メタン化)'!Q24+'ごみ搬入量内訳(燃料化)'!Q24+'ごみ搬入量内訳(セメント)'!Q24+'ごみ搬入量内訳(資源化等)'!Q24+'ごみ搬入量内訳(その他)'!Q24+'ごみ搬入量内訳(直接埋立)'!Q24+'ごみ搬入量内訳(海洋投入)'!Q24</f>
        <v>4</v>
      </c>
      <c r="R24" s="20">
        <f>'ごみ搬入量内訳(直接資源化)'!R24+'ごみ搬入量内訳(焼却)'!R24+'ごみ搬入量内訳(粗大)'!R24+'ごみ搬入量内訳(堆肥化)'!R24+'ごみ搬入量内訳(飼料化)'!R24+'ごみ搬入量内訳(メタン化)'!R24+'ごみ搬入量内訳(燃料化)'!R24+'ごみ搬入量内訳(セメント)'!R24+'ごみ搬入量内訳(資源化等)'!R24+'ごみ搬入量内訳(その他)'!R24+'ごみ搬入量内訳(直接埋立)'!R24+'ごみ搬入量内訳(海洋投入)'!R24</f>
        <v>0</v>
      </c>
      <c r="S24" s="20">
        <f>'ごみ搬入量内訳(直接資源化)'!S24+'ごみ搬入量内訳(焼却)'!S24+'ごみ搬入量内訳(粗大)'!S24+'ごみ搬入量内訳(堆肥化)'!S24+'ごみ搬入量内訳(飼料化)'!S24+'ごみ搬入量内訳(メタン化)'!S24+'ごみ搬入量内訳(燃料化)'!S24+'ごみ搬入量内訳(セメント)'!S24+'ごみ搬入量内訳(資源化等)'!S24+'ごみ搬入量内訳(その他)'!S24+'ごみ搬入量内訳(直接埋立)'!S24+'ごみ搬入量内訳(海洋投入)'!S24</f>
        <v>0</v>
      </c>
      <c r="T24" s="20">
        <f>'ごみ搬入量内訳(直接資源化)'!T24+'ごみ搬入量内訳(焼却)'!T24+'ごみ搬入量内訳(粗大)'!T24+'ごみ搬入量内訳(堆肥化)'!T24+'ごみ搬入量内訳(飼料化)'!T24+'ごみ搬入量内訳(メタン化)'!T24+'ごみ搬入量内訳(燃料化)'!T24+'ごみ搬入量内訳(セメント)'!T24+'ごみ搬入量内訳(資源化等)'!T24+'ごみ搬入量内訳(その他)'!T24+'ごみ搬入量内訳(直接埋立)'!T24+'ごみ搬入量内訳(海洋投入)'!T24</f>
        <v>0</v>
      </c>
      <c r="U24" s="20">
        <f>'ごみ搬入量内訳(直接資源化)'!U24+'ごみ搬入量内訳(焼却)'!U24+'ごみ搬入量内訳(粗大)'!U24+'ごみ搬入量内訳(堆肥化)'!U24+'ごみ搬入量内訳(飼料化)'!U24+'ごみ搬入量内訳(メタン化)'!U24+'ごみ搬入量内訳(燃料化)'!U24+'ごみ搬入量内訳(セメント)'!U24+'ごみ搬入量内訳(資源化等)'!U24+'ごみ搬入量内訳(その他)'!U24+'ごみ搬入量内訳(直接埋立)'!U24+'ごみ搬入量内訳(海洋投入)'!U24</f>
        <v>0</v>
      </c>
      <c r="V24" s="20">
        <f>'ごみ搬入量内訳(直接資源化)'!V24+'ごみ搬入量内訳(焼却)'!V24+'ごみ搬入量内訳(粗大)'!V24+'ごみ搬入量内訳(堆肥化)'!V24+'ごみ搬入量内訳(飼料化)'!V24+'ごみ搬入量内訳(メタン化)'!V24+'ごみ搬入量内訳(燃料化)'!V24+'ごみ搬入量内訳(セメント)'!V24+'ごみ搬入量内訳(資源化等)'!V24+'ごみ搬入量内訳(その他)'!V24+'ごみ搬入量内訳(直接埋立)'!V24+'ごみ搬入量内訳(海洋投入)'!V24</f>
        <v>0</v>
      </c>
      <c r="W24" s="20">
        <f>'ごみ搬入量内訳(直接資源化)'!W24+'ごみ搬入量内訳(焼却)'!W24+'ごみ搬入量内訳(粗大)'!W24+'ごみ搬入量内訳(堆肥化)'!W24+'ごみ搬入量内訳(飼料化)'!W24+'ごみ搬入量内訳(メタン化)'!W24+'ごみ搬入量内訳(燃料化)'!W24+'ごみ搬入量内訳(セメント)'!W24+'ごみ搬入量内訳(資源化等)'!W24+'ごみ搬入量内訳(その他)'!W24+'ごみ搬入量内訳(直接埋立)'!W24+'ごみ搬入量内訳(海洋投入)'!W24</f>
        <v>0</v>
      </c>
      <c r="X24" s="20">
        <f>'ごみ搬入量内訳(直接資源化)'!X24+'ごみ搬入量内訳(焼却)'!X24+'ごみ搬入量内訳(粗大)'!X24+'ごみ搬入量内訳(堆肥化)'!X24+'ごみ搬入量内訳(飼料化)'!X24+'ごみ搬入量内訳(メタン化)'!X24+'ごみ搬入量内訳(燃料化)'!X24+'ごみ搬入量内訳(セメント)'!X24+'ごみ搬入量内訳(資源化等)'!X24+'ごみ搬入量内訳(その他)'!X24+'ごみ搬入量内訳(直接埋立)'!X24+'ごみ搬入量内訳(海洋投入)'!X24</f>
        <v>0</v>
      </c>
      <c r="Y24" s="20">
        <f>'ごみ搬入量内訳(直接資源化)'!Y24+'ごみ搬入量内訳(焼却)'!Y24+'ごみ搬入量内訳(粗大)'!Y24+'ごみ搬入量内訳(堆肥化)'!Y24+'ごみ搬入量内訳(飼料化)'!Y24+'ごみ搬入量内訳(メタン化)'!Y24+'ごみ搬入量内訳(燃料化)'!Y24+'ごみ搬入量内訳(セメント)'!Y24+'ごみ搬入量内訳(資源化等)'!Y24+'ごみ搬入量内訳(その他)'!Y24+'ごみ搬入量内訳(直接埋立)'!Y24+'ごみ搬入量内訳(海洋投入)'!Y24</f>
        <v>0</v>
      </c>
      <c r="Z24" s="20">
        <f>'ごみ搬入量内訳(直接資源化)'!Z24+'ごみ搬入量内訳(焼却)'!Z24+'ごみ搬入量内訳(粗大)'!Z24+'ごみ搬入量内訳(堆肥化)'!Z24+'ごみ搬入量内訳(飼料化)'!Z24+'ごみ搬入量内訳(メタン化)'!Z24+'ごみ搬入量内訳(燃料化)'!Z24+'ごみ搬入量内訳(セメント)'!Z24+'ごみ搬入量内訳(資源化等)'!Z24+'ごみ搬入量内訳(その他)'!Z24+'ごみ搬入量内訳(直接埋立)'!Z24+'ごみ搬入量内訳(海洋投入)'!Z24</f>
        <v>0</v>
      </c>
      <c r="AA24" s="20">
        <f>'ごみ搬入量内訳(直接資源化)'!AA24+'ごみ搬入量内訳(焼却)'!AA24+'ごみ搬入量内訳(粗大)'!AA24+'ごみ搬入量内訳(堆肥化)'!AA24+'ごみ搬入量内訳(飼料化)'!AA24+'ごみ搬入量内訳(メタン化)'!AA24+'ごみ搬入量内訳(燃料化)'!AA24+'ごみ搬入量内訳(セメント)'!AA24+'ごみ搬入量内訳(資源化等)'!AA24+'ごみ搬入量内訳(その他)'!AA24+'ごみ搬入量内訳(直接埋立)'!AA24+'ごみ搬入量内訳(海洋投入)'!AA24</f>
        <v>0</v>
      </c>
      <c r="AB24" s="20">
        <f>'ごみ搬入量内訳(直接資源化)'!AB24+'ごみ搬入量内訳(焼却)'!AB24+'ごみ搬入量内訳(粗大)'!AB24+'ごみ搬入量内訳(堆肥化)'!AB24+'ごみ搬入量内訳(飼料化)'!AB24+'ごみ搬入量内訳(メタン化)'!AB24+'ごみ搬入量内訳(燃料化)'!AB24+'ごみ搬入量内訳(セメント)'!AB24+'ごみ搬入量内訳(資源化等)'!AB24+'ごみ搬入量内訳(その他)'!AB24+'ごみ搬入量内訳(直接埋立)'!AB24+'ごみ搬入量内訳(海洋投入)'!AB24</f>
        <v>0</v>
      </c>
      <c r="AC24" s="20">
        <f>'ごみ搬入量内訳(直接資源化)'!AC24+'ごみ搬入量内訳(焼却)'!AC24+'ごみ搬入量内訳(粗大)'!AC24+'ごみ搬入量内訳(堆肥化)'!AC24+'ごみ搬入量内訳(飼料化)'!AC24+'ごみ搬入量内訳(メタン化)'!AC24+'ごみ搬入量内訳(燃料化)'!AC24+'ごみ搬入量内訳(セメント)'!AC24+'ごみ搬入量内訳(資源化等)'!AC24+'ごみ搬入量内訳(その他)'!AC24+'ごみ搬入量内訳(直接埋立)'!AC24+'ごみ搬入量内訳(海洋投入)'!AC24</f>
        <v>0</v>
      </c>
      <c r="AD24" s="20">
        <f>'ごみ搬入量内訳(直接資源化)'!AD24+'ごみ搬入量内訳(焼却)'!AD24+'ごみ搬入量内訳(粗大)'!AD24+'ごみ搬入量内訳(堆肥化)'!AD24+'ごみ搬入量内訳(飼料化)'!AD24+'ごみ搬入量内訳(メタン化)'!AD24+'ごみ搬入量内訳(燃料化)'!AD24+'ごみ搬入量内訳(セメント)'!AD24+'ごみ搬入量内訳(資源化等)'!AD24+'ごみ搬入量内訳(その他)'!AD24+'ごみ搬入量内訳(直接埋立)'!AD24+'ごみ搬入量内訳(海洋投入)'!AD24</f>
        <v>0</v>
      </c>
      <c r="AE24" s="20">
        <f>'ごみ搬入量内訳(直接資源化)'!AE24+'ごみ搬入量内訳(焼却)'!AE24+'ごみ搬入量内訳(粗大)'!AE24+'ごみ搬入量内訳(堆肥化)'!AE24+'ごみ搬入量内訳(飼料化)'!AE24+'ごみ搬入量内訳(メタン化)'!AE24+'ごみ搬入量内訳(燃料化)'!AE24+'ごみ搬入量内訳(セメント)'!AE24+'ごみ搬入量内訳(資源化等)'!AE24+'ごみ搬入量内訳(その他)'!AE24+'ごみ搬入量内訳(直接埋立)'!AE24+'ごみ搬入量内訳(海洋投入)'!AE24</f>
        <v>0</v>
      </c>
      <c r="AF24" s="20">
        <f>'ごみ搬入量内訳(直接資源化)'!AF24+'ごみ搬入量内訳(焼却)'!AF24+'ごみ搬入量内訳(粗大)'!AF24+'ごみ搬入量内訳(堆肥化)'!AF24+'ごみ搬入量内訳(飼料化)'!AF24+'ごみ搬入量内訳(メタン化)'!AF24+'ごみ搬入量内訳(燃料化)'!AF24+'ごみ搬入量内訳(セメント)'!AF24+'ごみ搬入量内訳(資源化等)'!AF24+'ごみ搬入量内訳(その他)'!AF24+'ごみ搬入量内訳(直接埋立)'!AF24+'ごみ搬入量内訳(海洋投入)'!AF24</f>
        <v>0</v>
      </c>
      <c r="AG24" s="20">
        <f>'ごみ搬入量内訳(直接資源化)'!AG24+'ごみ搬入量内訳(焼却)'!AG24+'ごみ搬入量内訳(粗大)'!AG24+'ごみ搬入量内訳(堆肥化)'!AG24+'ごみ搬入量内訳(飼料化)'!AG24+'ごみ搬入量内訳(メタン化)'!AG24+'ごみ搬入量内訳(燃料化)'!AG24+'ごみ搬入量内訳(セメント)'!AG24+'ごみ搬入量内訳(資源化等)'!AG24+'ごみ搬入量内訳(その他)'!AG24+'ごみ搬入量内訳(直接埋立)'!AG24+'ごみ搬入量内訳(海洋投入)'!AG24</f>
        <v>0</v>
      </c>
    </row>
    <row r="25" spans="1:33" s="6" customFormat="1" ht="12" customHeight="1">
      <c r="A25" s="27" t="s">
        <v>44</v>
      </c>
      <c r="B25" s="28" t="s">
        <v>80</v>
      </c>
      <c r="C25" s="27" t="s">
        <v>81</v>
      </c>
      <c r="D25" s="20">
        <f t="shared" si="1"/>
        <v>0</v>
      </c>
      <c r="E25" s="20">
        <f>'ごみ搬入量内訳(直接資源化)'!E25+'ごみ搬入量内訳(焼却)'!E25+'ごみ搬入量内訳(粗大)'!E25+'ごみ搬入量内訳(堆肥化)'!E25+'ごみ搬入量内訳(飼料化)'!E25+'ごみ搬入量内訳(メタン化)'!E25+'ごみ搬入量内訳(燃料化)'!E25+'ごみ搬入量内訳(セメント)'!E25+'ごみ搬入量内訳(資源化等)'!E25+'ごみ搬入量内訳(その他)'!E25+'ごみ搬入量内訳(直接埋立)'!E25+'ごみ搬入量内訳(海洋投入)'!E25</f>
        <v>0</v>
      </c>
      <c r="F25" s="20">
        <f>'ごみ搬入量内訳(直接資源化)'!F25+'ごみ搬入量内訳(焼却)'!F25+'ごみ搬入量内訳(粗大)'!F25+'ごみ搬入量内訳(堆肥化)'!F25+'ごみ搬入量内訳(飼料化)'!F25+'ごみ搬入量内訳(メタン化)'!F25+'ごみ搬入量内訳(燃料化)'!F25+'ごみ搬入量内訳(セメント)'!F25+'ごみ搬入量内訳(資源化等)'!F25+'ごみ搬入量内訳(その他)'!F25+'ごみ搬入量内訳(直接埋立)'!F25+'ごみ搬入量内訳(海洋投入)'!F25</f>
        <v>0</v>
      </c>
      <c r="G25" s="20">
        <f>'ごみ搬入量内訳(直接資源化)'!G25+'ごみ搬入量内訳(焼却)'!G25+'ごみ搬入量内訳(粗大)'!G25+'ごみ搬入量内訳(堆肥化)'!G25+'ごみ搬入量内訳(飼料化)'!G25+'ごみ搬入量内訳(メタン化)'!G25+'ごみ搬入量内訳(燃料化)'!G25+'ごみ搬入量内訳(セメント)'!G25+'ごみ搬入量内訳(資源化等)'!G25+'ごみ搬入量内訳(その他)'!G25+'ごみ搬入量内訳(直接埋立)'!G25+'ごみ搬入量内訳(海洋投入)'!G25</f>
        <v>0</v>
      </c>
      <c r="H25" s="20">
        <f>'ごみ搬入量内訳(直接資源化)'!H25+'ごみ搬入量内訳(焼却)'!H25+'ごみ搬入量内訳(粗大)'!H25+'ごみ搬入量内訳(堆肥化)'!H25+'ごみ搬入量内訳(飼料化)'!H25+'ごみ搬入量内訳(メタン化)'!H25+'ごみ搬入量内訳(燃料化)'!H25+'ごみ搬入量内訳(セメント)'!H25+'ごみ搬入量内訳(資源化等)'!H25+'ごみ搬入量内訳(その他)'!H25+'ごみ搬入量内訳(直接埋立)'!H25+'ごみ搬入量内訳(海洋投入)'!H25</f>
        <v>0</v>
      </c>
      <c r="I25" s="20">
        <f>'ごみ搬入量内訳(直接資源化)'!I25+'ごみ搬入量内訳(焼却)'!I25+'ごみ搬入量内訳(粗大)'!I25+'ごみ搬入量内訳(堆肥化)'!I25+'ごみ搬入量内訳(飼料化)'!I25+'ごみ搬入量内訳(メタン化)'!I25+'ごみ搬入量内訳(燃料化)'!I25+'ごみ搬入量内訳(セメント)'!I25+'ごみ搬入量内訳(資源化等)'!I25+'ごみ搬入量内訳(その他)'!I25+'ごみ搬入量内訳(直接埋立)'!I25+'ごみ搬入量内訳(海洋投入)'!I25</f>
        <v>0</v>
      </c>
      <c r="J25" s="20">
        <f>'ごみ搬入量内訳(直接資源化)'!J25+'ごみ搬入量内訳(焼却)'!J25+'ごみ搬入量内訳(粗大)'!J25+'ごみ搬入量内訳(堆肥化)'!J25+'ごみ搬入量内訳(飼料化)'!J25+'ごみ搬入量内訳(メタン化)'!J25+'ごみ搬入量内訳(燃料化)'!J25+'ごみ搬入量内訳(セメント)'!J25+'ごみ搬入量内訳(資源化等)'!J25+'ごみ搬入量内訳(その他)'!J25+'ごみ搬入量内訳(直接埋立)'!J25+'ごみ搬入量内訳(海洋投入)'!J25</f>
        <v>0</v>
      </c>
      <c r="K25" s="20">
        <f>'ごみ搬入量内訳(直接資源化)'!K25+'ごみ搬入量内訳(焼却)'!K25+'ごみ搬入量内訳(粗大)'!K25+'ごみ搬入量内訳(堆肥化)'!K25+'ごみ搬入量内訳(飼料化)'!K25+'ごみ搬入量内訳(メタン化)'!K25+'ごみ搬入量内訳(燃料化)'!K25+'ごみ搬入量内訳(セメント)'!K25+'ごみ搬入量内訳(資源化等)'!K25+'ごみ搬入量内訳(その他)'!K25+'ごみ搬入量内訳(直接埋立)'!K25+'ごみ搬入量内訳(海洋投入)'!K25</f>
        <v>0</v>
      </c>
      <c r="L25" s="20">
        <f>'ごみ搬入量内訳(直接資源化)'!L25+'ごみ搬入量内訳(焼却)'!L25+'ごみ搬入量内訳(粗大)'!L25+'ごみ搬入量内訳(堆肥化)'!L25+'ごみ搬入量内訳(飼料化)'!L25+'ごみ搬入量内訳(メタン化)'!L25+'ごみ搬入量内訳(燃料化)'!L25+'ごみ搬入量内訳(セメント)'!L25+'ごみ搬入量内訳(資源化等)'!L25+'ごみ搬入量内訳(その他)'!L25+'ごみ搬入量内訳(直接埋立)'!L25+'ごみ搬入量内訳(海洋投入)'!L25</f>
        <v>0</v>
      </c>
      <c r="M25" s="20">
        <f>'ごみ搬入量内訳(直接資源化)'!M25+'ごみ搬入量内訳(焼却)'!M25+'ごみ搬入量内訳(粗大)'!M25+'ごみ搬入量内訳(堆肥化)'!M25+'ごみ搬入量内訳(飼料化)'!M25+'ごみ搬入量内訳(メタン化)'!M25+'ごみ搬入量内訳(燃料化)'!M25+'ごみ搬入量内訳(セメント)'!M25+'ごみ搬入量内訳(資源化等)'!M25+'ごみ搬入量内訳(その他)'!M25+'ごみ搬入量内訳(直接埋立)'!M25+'ごみ搬入量内訳(海洋投入)'!M25</f>
        <v>0</v>
      </c>
      <c r="N25" s="20">
        <f>'ごみ搬入量内訳(直接資源化)'!N25+'ごみ搬入量内訳(焼却)'!N25+'ごみ搬入量内訳(粗大)'!N25+'ごみ搬入量内訳(堆肥化)'!N25+'ごみ搬入量内訳(飼料化)'!N25+'ごみ搬入量内訳(メタン化)'!N25+'ごみ搬入量内訳(燃料化)'!N25+'ごみ搬入量内訳(セメント)'!N25+'ごみ搬入量内訳(資源化等)'!N25+'ごみ搬入量内訳(その他)'!N25+'ごみ搬入量内訳(直接埋立)'!N25+'ごみ搬入量内訳(海洋投入)'!N25</f>
        <v>0</v>
      </c>
      <c r="O25" s="20">
        <f>'ごみ搬入量内訳(直接資源化)'!O25+'ごみ搬入量内訳(焼却)'!O25+'ごみ搬入量内訳(粗大)'!O25+'ごみ搬入量内訳(堆肥化)'!O25+'ごみ搬入量内訳(飼料化)'!O25+'ごみ搬入量内訳(メタン化)'!O25+'ごみ搬入量内訳(燃料化)'!O25+'ごみ搬入量内訳(セメント)'!O25+'ごみ搬入量内訳(資源化等)'!O25+'ごみ搬入量内訳(その他)'!O25+'ごみ搬入量内訳(直接埋立)'!O25+'ごみ搬入量内訳(海洋投入)'!O25</f>
        <v>0</v>
      </c>
      <c r="P25" s="20">
        <f>'ごみ搬入量内訳(直接資源化)'!P25+'ごみ搬入量内訳(焼却)'!P25+'ごみ搬入量内訳(粗大)'!P25+'ごみ搬入量内訳(堆肥化)'!P25+'ごみ搬入量内訳(飼料化)'!P25+'ごみ搬入量内訳(メタン化)'!P25+'ごみ搬入量内訳(燃料化)'!P25+'ごみ搬入量内訳(セメント)'!P25+'ごみ搬入量内訳(資源化等)'!P25+'ごみ搬入量内訳(その他)'!P25+'ごみ搬入量内訳(直接埋立)'!P25+'ごみ搬入量内訳(海洋投入)'!P25</f>
        <v>0</v>
      </c>
      <c r="Q25" s="20">
        <f>'ごみ搬入量内訳(直接資源化)'!Q25+'ごみ搬入量内訳(焼却)'!Q25+'ごみ搬入量内訳(粗大)'!Q25+'ごみ搬入量内訳(堆肥化)'!Q25+'ごみ搬入量内訳(飼料化)'!Q25+'ごみ搬入量内訳(メタン化)'!Q25+'ごみ搬入量内訳(燃料化)'!Q25+'ごみ搬入量内訳(セメント)'!Q25+'ごみ搬入量内訳(資源化等)'!Q25+'ごみ搬入量内訳(その他)'!Q25+'ごみ搬入量内訳(直接埋立)'!Q25+'ごみ搬入量内訳(海洋投入)'!Q25</f>
        <v>0</v>
      </c>
      <c r="R25" s="20">
        <f>'ごみ搬入量内訳(直接資源化)'!R25+'ごみ搬入量内訳(焼却)'!R25+'ごみ搬入量内訳(粗大)'!R25+'ごみ搬入量内訳(堆肥化)'!R25+'ごみ搬入量内訳(飼料化)'!R25+'ごみ搬入量内訳(メタン化)'!R25+'ごみ搬入量内訳(燃料化)'!R25+'ごみ搬入量内訳(セメント)'!R25+'ごみ搬入量内訳(資源化等)'!R25+'ごみ搬入量内訳(その他)'!R25+'ごみ搬入量内訳(直接埋立)'!R25+'ごみ搬入量内訳(海洋投入)'!R25</f>
        <v>0</v>
      </c>
      <c r="S25" s="20">
        <f>'ごみ搬入量内訳(直接資源化)'!S25+'ごみ搬入量内訳(焼却)'!S25+'ごみ搬入量内訳(粗大)'!S25+'ごみ搬入量内訳(堆肥化)'!S25+'ごみ搬入量内訳(飼料化)'!S25+'ごみ搬入量内訳(メタン化)'!S25+'ごみ搬入量内訳(燃料化)'!S25+'ごみ搬入量内訳(セメント)'!S25+'ごみ搬入量内訳(資源化等)'!S25+'ごみ搬入量内訳(その他)'!S25+'ごみ搬入量内訳(直接埋立)'!S25+'ごみ搬入量内訳(海洋投入)'!S25</f>
        <v>0</v>
      </c>
      <c r="T25" s="20">
        <f>'ごみ搬入量内訳(直接資源化)'!T25+'ごみ搬入量内訳(焼却)'!T25+'ごみ搬入量内訳(粗大)'!T25+'ごみ搬入量内訳(堆肥化)'!T25+'ごみ搬入量内訳(飼料化)'!T25+'ごみ搬入量内訳(メタン化)'!T25+'ごみ搬入量内訳(燃料化)'!T25+'ごみ搬入量内訳(セメント)'!T25+'ごみ搬入量内訳(資源化等)'!T25+'ごみ搬入量内訳(その他)'!T25+'ごみ搬入量内訳(直接埋立)'!T25+'ごみ搬入量内訳(海洋投入)'!T25</f>
        <v>0</v>
      </c>
      <c r="U25" s="20">
        <f>'ごみ搬入量内訳(直接資源化)'!U25+'ごみ搬入量内訳(焼却)'!U25+'ごみ搬入量内訳(粗大)'!U25+'ごみ搬入量内訳(堆肥化)'!U25+'ごみ搬入量内訳(飼料化)'!U25+'ごみ搬入量内訳(メタン化)'!U25+'ごみ搬入量内訳(燃料化)'!U25+'ごみ搬入量内訳(セメント)'!U25+'ごみ搬入量内訳(資源化等)'!U25+'ごみ搬入量内訳(その他)'!U25+'ごみ搬入量内訳(直接埋立)'!U25+'ごみ搬入量内訳(海洋投入)'!U25</f>
        <v>0</v>
      </c>
      <c r="V25" s="20">
        <f>'ごみ搬入量内訳(直接資源化)'!V25+'ごみ搬入量内訳(焼却)'!V25+'ごみ搬入量内訳(粗大)'!V25+'ごみ搬入量内訳(堆肥化)'!V25+'ごみ搬入量内訳(飼料化)'!V25+'ごみ搬入量内訳(メタン化)'!V25+'ごみ搬入量内訳(燃料化)'!V25+'ごみ搬入量内訳(セメント)'!V25+'ごみ搬入量内訳(資源化等)'!V25+'ごみ搬入量内訳(その他)'!V25+'ごみ搬入量内訳(直接埋立)'!V25+'ごみ搬入量内訳(海洋投入)'!V25</f>
        <v>0</v>
      </c>
      <c r="W25" s="20">
        <f>'ごみ搬入量内訳(直接資源化)'!W25+'ごみ搬入量内訳(焼却)'!W25+'ごみ搬入量内訳(粗大)'!W25+'ごみ搬入量内訳(堆肥化)'!W25+'ごみ搬入量内訳(飼料化)'!W25+'ごみ搬入量内訳(メタン化)'!W25+'ごみ搬入量内訳(燃料化)'!W25+'ごみ搬入量内訳(セメント)'!W25+'ごみ搬入量内訳(資源化等)'!W25+'ごみ搬入量内訳(その他)'!W25+'ごみ搬入量内訳(直接埋立)'!W25+'ごみ搬入量内訳(海洋投入)'!W25</f>
        <v>0</v>
      </c>
      <c r="X25" s="20">
        <f>'ごみ搬入量内訳(直接資源化)'!X25+'ごみ搬入量内訳(焼却)'!X25+'ごみ搬入量内訳(粗大)'!X25+'ごみ搬入量内訳(堆肥化)'!X25+'ごみ搬入量内訳(飼料化)'!X25+'ごみ搬入量内訳(メタン化)'!X25+'ごみ搬入量内訳(燃料化)'!X25+'ごみ搬入量内訳(セメント)'!X25+'ごみ搬入量内訳(資源化等)'!X25+'ごみ搬入量内訳(その他)'!X25+'ごみ搬入量内訳(直接埋立)'!X25+'ごみ搬入量内訳(海洋投入)'!X25</f>
        <v>0</v>
      </c>
      <c r="Y25" s="20">
        <f>'ごみ搬入量内訳(直接資源化)'!Y25+'ごみ搬入量内訳(焼却)'!Y25+'ごみ搬入量内訳(粗大)'!Y25+'ごみ搬入量内訳(堆肥化)'!Y25+'ごみ搬入量内訳(飼料化)'!Y25+'ごみ搬入量内訳(メタン化)'!Y25+'ごみ搬入量内訳(燃料化)'!Y25+'ごみ搬入量内訳(セメント)'!Y25+'ごみ搬入量内訳(資源化等)'!Y25+'ごみ搬入量内訳(その他)'!Y25+'ごみ搬入量内訳(直接埋立)'!Y25+'ごみ搬入量内訳(海洋投入)'!Y25</f>
        <v>0</v>
      </c>
      <c r="Z25" s="20">
        <f>'ごみ搬入量内訳(直接資源化)'!Z25+'ごみ搬入量内訳(焼却)'!Z25+'ごみ搬入量内訳(粗大)'!Z25+'ごみ搬入量内訳(堆肥化)'!Z25+'ごみ搬入量内訳(飼料化)'!Z25+'ごみ搬入量内訳(メタン化)'!Z25+'ごみ搬入量内訳(燃料化)'!Z25+'ごみ搬入量内訳(セメント)'!Z25+'ごみ搬入量内訳(資源化等)'!Z25+'ごみ搬入量内訳(その他)'!Z25+'ごみ搬入量内訳(直接埋立)'!Z25+'ごみ搬入量内訳(海洋投入)'!Z25</f>
        <v>0</v>
      </c>
      <c r="AA25" s="20">
        <f>'ごみ搬入量内訳(直接資源化)'!AA25+'ごみ搬入量内訳(焼却)'!AA25+'ごみ搬入量内訳(粗大)'!AA25+'ごみ搬入量内訳(堆肥化)'!AA25+'ごみ搬入量内訳(飼料化)'!AA25+'ごみ搬入量内訳(メタン化)'!AA25+'ごみ搬入量内訳(燃料化)'!AA25+'ごみ搬入量内訳(セメント)'!AA25+'ごみ搬入量内訳(資源化等)'!AA25+'ごみ搬入量内訳(その他)'!AA25+'ごみ搬入量内訳(直接埋立)'!AA25+'ごみ搬入量内訳(海洋投入)'!AA25</f>
        <v>0</v>
      </c>
      <c r="AB25" s="20">
        <f>'ごみ搬入量内訳(直接資源化)'!AB25+'ごみ搬入量内訳(焼却)'!AB25+'ごみ搬入量内訳(粗大)'!AB25+'ごみ搬入量内訳(堆肥化)'!AB25+'ごみ搬入量内訳(飼料化)'!AB25+'ごみ搬入量内訳(メタン化)'!AB25+'ごみ搬入量内訳(燃料化)'!AB25+'ごみ搬入量内訳(セメント)'!AB25+'ごみ搬入量内訳(資源化等)'!AB25+'ごみ搬入量内訳(その他)'!AB25+'ごみ搬入量内訳(直接埋立)'!AB25+'ごみ搬入量内訳(海洋投入)'!AB25</f>
        <v>0</v>
      </c>
      <c r="AC25" s="20">
        <f>'ごみ搬入量内訳(直接資源化)'!AC25+'ごみ搬入量内訳(焼却)'!AC25+'ごみ搬入量内訳(粗大)'!AC25+'ごみ搬入量内訳(堆肥化)'!AC25+'ごみ搬入量内訳(飼料化)'!AC25+'ごみ搬入量内訳(メタン化)'!AC25+'ごみ搬入量内訳(燃料化)'!AC25+'ごみ搬入量内訳(セメント)'!AC25+'ごみ搬入量内訳(資源化等)'!AC25+'ごみ搬入量内訳(その他)'!AC25+'ごみ搬入量内訳(直接埋立)'!AC25+'ごみ搬入量内訳(海洋投入)'!AC25</f>
        <v>0</v>
      </c>
      <c r="AD25" s="20">
        <f>'ごみ搬入量内訳(直接資源化)'!AD25+'ごみ搬入量内訳(焼却)'!AD25+'ごみ搬入量内訳(粗大)'!AD25+'ごみ搬入量内訳(堆肥化)'!AD25+'ごみ搬入量内訳(飼料化)'!AD25+'ごみ搬入量内訳(メタン化)'!AD25+'ごみ搬入量内訳(燃料化)'!AD25+'ごみ搬入量内訳(セメント)'!AD25+'ごみ搬入量内訳(資源化等)'!AD25+'ごみ搬入量内訳(その他)'!AD25+'ごみ搬入量内訳(直接埋立)'!AD25+'ごみ搬入量内訳(海洋投入)'!AD25</f>
        <v>0</v>
      </c>
      <c r="AE25" s="20">
        <f>'ごみ搬入量内訳(直接資源化)'!AE25+'ごみ搬入量内訳(焼却)'!AE25+'ごみ搬入量内訳(粗大)'!AE25+'ごみ搬入量内訳(堆肥化)'!AE25+'ごみ搬入量内訳(飼料化)'!AE25+'ごみ搬入量内訳(メタン化)'!AE25+'ごみ搬入量内訳(燃料化)'!AE25+'ごみ搬入量内訳(セメント)'!AE25+'ごみ搬入量内訳(資源化等)'!AE25+'ごみ搬入量内訳(その他)'!AE25+'ごみ搬入量内訳(直接埋立)'!AE25+'ごみ搬入量内訳(海洋投入)'!AE25</f>
        <v>0</v>
      </c>
      <c r="AF25" s="20">
        <f>'ごみ搬入量内訳(直接資源化)'!AF25+'ごみ搬入量内訳(焼却)'!AF25+'ごみ搬入量内訳(粗大)'!AF25+'ごみ搬入量内訳(堆肥化)'!AF25+'ごみ搬入量内訳(飼料化)'!AF25+'ごみ搬入量内訳(メタン化)'!AF25+'ごみ搬入量内訳(燃料化)'!AF25+'ごみ搬入量内訳(セメント)'!AF25+'ごみ搬入量内訳(資源化等)'!AF25+'ごみ搬入量内訳(その他)'!AF25+'ごみ搬入量内訳(直接埋立)'!AF25+'ごみ搬入量内訳(海洋投入)'!AF25</f>
        <v>0</v>
      </c>
      <c r="AG25" s="20">
        <f>'ごみ搬入量内訳(直接資源化)'!AG25+'ごみ搬入量内訳(焼却)'!AG25+'ごみ搬入量内訳(粗大)'!AG25+'ごみ搬入量内訳(堆肥化)'!AG25+'ごみ搬入量内訳(飼料化)'!AG25+'ごみ搬入量内訳(メタン化)'!AG25+'ごみ搬入量内訳(燃料化)'!AG25+'ごみ搬入量内訳(セメント)'!AG25+'ごみ搬入量内訳(資源化等)'!AG25+'ごみ搬入量内訳(その他)'!AG25+'ごみ搬入量内訳(直接埋立)'!AG25+'ごみ搬入量内訳(海洋投入)'!AG25</f>
        <v>0</v>
      </c>
    </row>
    <row r="26" spans="1:33" s="6" customFormat="1" ht="12" customHeight="1">
      <c r="A26" s="27" t="s">
        <v>44</v>
      </c>
      <c r="B26" s="28" t="s">
        <v>82</v>
      </c>
      <c r="C26" s="27" t="s">
        <v>83</v>
      </c>
      <c r="D26" s="20">
        <f t="shared" si="1"/>
        <v>0</v>
      </c>
      <c r="E26" s="20">
        <f>'ごみ搬入量内訳(直接資源化)'!E26+'ごみ搬入量内訳(焼却)'!E26+'ごみ搬入量内訳(粗大)'!E26+'ごみ搬入量内訳(堆肥化)'!E26+'ごみ搬入量内訳(飼料化)'!E26+'ごみ搬入量内訳(メタン化)'!E26+'ごみ搬入量内訳(燃料化)'!E26+'ごみ搬入量内訳(セメント)'!E26+'ごみ搬入量内訳(資源化等)'!E26+'ごみ搬入量内訳(その他)'!E26+'ごみ搬入量内訳(直接埋立)'!E26+'ごみ搬入量内訳(海洋投入)'!E26</f>
        <v>0</v>
      </c>
      <c r="F26" s="20">
        <f>'ごみ搬入量内訳(直接資源化)'!F26+'ごみ搬入量内訳(焼却)'!F26+'ごみ搬入量内訳(粗大)'!F26+'ごみ搬入量内訳(堆肥化)'!F26+'ごみ搬入量内訳(飼料化)'!F26+'ごみ搬入量内訳(メタン化)'!F26+'ごみ搬入量内訳(燃料化)'!F26+'ごみ搬入量内訳(セメント)'!F26+'ごみ搬入量内訳(資源化等)'!F26+'ごみ搬入量内訳(その他)'!F26+'ごみ搬入量内訳(直接埋立)'!F26+'ごみ搬入量内訳(海洋投入)'!F26</f>
        <v>0</v>
      </c>
      <c r="G26" s="20">
        <f>'ごみ搬入量内訳(直接資源化)'!G26+'ごみ搬入量内訳(焼却)'!G26+'ごみ搬入量内訳(粗大)'!G26+'ごみ搬入量内訳(堆肥化)'!G26+'ごみ搬入量内訳(飼料化)'!G26+'ごみ搬入量内訳(メタン化)'!G26+'ごみ搬入量内訳(燃料化)'!G26+'ごみ搬入量内訳(セメント)'!G26+'ごみ搬入量内訳(資源化等)'!G26+'ごみ搬入量内訳(その他)'!G26+'ごみ搬入量内訳(直接埋立)'!G26+'ごみ搬入量内訳(海洋投入)'!G26</f>
        <v>0</v>
      </c>
      <c r="H26" s="20">
        <f>'ごみ搬入量内訳(直接資源化)'!H26+'ごみ搬入量内訳(焼却)'!H26+'ごみ搬入量内訳(粗大)'!H26+'ごみ搬入量内訳(堆肥化)'!H26+'ごみ搬入量内訳(飼料化)'!H26+'ごみ搬入量内訳(メタン化)'!H26+'ごみ搬入量内訳(燃料化)'!H26+'ごみ搬入量内訳(セメント)'!H26+'ごみ搬入量内訳(資源化等)'!H26+'ごみ搬入量内訳(その他)'!H26+'ごみ搬入量内訳(直接埋立)'!H26+'ごみ搬入量内訳(海洋投入)'!H26</f>
        <v>0</v>
      </c>
      <c r="I26" s="20">
        <f>'ごみ搬入量内訳(直接資源化)'!I26+'ごみ搬入量内訳(焼却)'!I26+'ごみ搬入量内訳(粗大)'!I26+'ごみ搬入量内訳(堆肥化)'!I26+'ごみ搬入量内訳(飼料化)'!I26+'ごみ搬入量内訳(メタン化)'!I26+'ごみ搬入量内訳(燃料化)'!I26+'ごみ搬入量内訳(セメント)'!I26+'ごみ搬入量内訳(資源化等)'!I26+'ごみ搬入量内訳(その他)'!I26+'ごみ搬入量内訳(直接埋立)'!I26+'ごみ搬入量内訳(海洋投入)'!I26</f>
        <v>0</v>
      </c>
      <c r="J26" s="20">
        <f>'ごみ搬入量内訳(直接資源化)'!J26+'ごみ搬入量内訳(焼却)'!J26+'ごみ搬入量内訳(粗大)'!J26+'ごみ搬入量内訳(堆肥化)'!J26+'ごみ搬入量内訳(飼料化)'!J26+'ごみ搬入量内訳(メタン化)'!J26+'ごみ搬入量内訳(燃料化)'!J26+'ごみ搬入量内訳(セメント)'!J26+'ごみ搬入量内訳(資源化等)'!J26+'ごみ搬入量内訳(その他)'!J26+'ごみ搬入量内訳(直接埋立)'!J26+'ごみ搬入量内訳(海洋投入)'!J26</f>
        <v>0</v>
      </c>
      <c r="K26" s="20">
        <f>'ごみ搬入量内訳(直接資源化)'!K26+'ごみ搬入量内訳(焼却)'!K26+'ごみ搬入量内訳(粗大)'!K26+'ごみ搬入量内訳(堆肥化)'!K26+'ごみ搬入量内訳(飼料化)'!K26+'ごみ搬入量内訳(メタン化)'!K26+'ごみ搬入量内訳(燃料化)'!K26+'ごみ搬入量内訳(セメント)'!K26+'ごみ搬入量内訳(資源化等)'!K26+'ごみ搬入量内訳(その他)'!K26+'ごみ搬入量内訳(直接埋立)'!K26+'ごみ搬入量内訳(海洋投入)'!K26</f>
        <v>0</v>
      </c>
      <c r="L26" s="20">
        <f>'ごみ搬入量内訳(直接資源化)'!L26+'ごみ搬入量内訳(焼却)'!L26+'ごみ搬入量内訳(粗大)'!L26+'ごみ搬入量内訳(堆肥化)'!L26+'ごみ搬入量内訳(飼料化)'!L26+'ごみ搬入量内訳(メタン化)'!L26+'ごみ搬入量内訳(燃料化)'!L26+'ごみ搬入量内訳(セメント)'!L26+'ごみ搬入量内訳(資源化等)'!L26+'ごみ搬入量内訳(その他)'!L26+'ごみ搬入量内訳(直接埋立)'!L26+'ごみ搬入量内訳(海洋投入)'!L26</f>
        <v>0</v>
      </c>
      <c r="M26" s="20">
        <f>'ごみ搬入量内訳(直接資源化)'!M26+'ごみ搬入量内訳(焼却)'!M26+'ごみ搬入量内訳(粗大)'!M26+'ごみ搬入量内訳(堆肥化)'!M26+'ごみ搬入量内訳(飼料化)'!M26+'ごみ搬入量内訳(メタン化)'!M26+'ごみ搬入量内訳(燃料化)'!M26+'ごみ搬入量内訳(セメント)'!M26+'ごみ搬入量内訳(資源化等)'!M26+'ごみ搬入量内訳(その他)'!M26+'ごみ搬入量内訳(直接埋立)'!M26+'ごみ搬入量内訳(海洋投入)'!M26</f>
        <v>0</v>
      </c>
      <c r="N26" s="20">
        <f>'ごみ搬入量内訳(直接資源化)'!N26+'ごみ搬入量内訳(焼却)'!N26+'ごみ搬入量内訳(粗大)'!N26+'ごみ搬入量内訳(堆肥化)'!N26+'ごみ搬入量内訳(飼料化)'!N26+'ごみ搬入量内訳(メタン化)'!N26+'ごみ搬入量内訳(燃料化)'!N26+'ごみ搬入量内訳(セメント)'!N26+'ごみ搬入量内訳(資源化等)'!N26+'ごみ搬入量内訳(その他)'!N26+'ごみ搬入量内訳(直接埋立)'!N26+'ごみ搬入量内訳(海洋投入)'!N26</f>
        <v>0</v>
      </c>
      <c r="O26" s="20">
        <f>'ごみ搬入量内訳(直接資源化)'!O26+'ごみ搬入量内訳(焼却)'!O26+'ごみ搬入量内訳(粗大)'!O26+'ごみ搬入量内訳(堆肥化)'!O26+'ごみ搬入量内訳(飼料化)'!O26+'ごみ搬入量内訳(メタン化)'!O26+'ごみ搬入量内訳(燃料化)'!O26+'ごみ搬入量内訳(セメント)'!O26+'ごみ搬入量内訳(資源化等)'!O26+'ごみ搬入量内訳(その他)'!O26+'ごみ搬入量内訳(直接埋立)'!O26+'ごみ搬入量内訳(海洋投入)'!O26</f>
        <v>0</v>
      </c>
      <c r="P26" s="20">
        <f>'ごみ搬入量内訳(直接資源化)'!P26+'ごみ搬入量内訳(焼却)'!P26+'ごみ搬入量内訳(粗大)'!P26+'ごみ搬入量内訳(堆肥化)'!P26+'ごみ搬入量内訳(飼料化)'!P26+'ごみ搬入量内訳(メタン化)'!P26+'ごみ搬入量内訳(燃料化)'!P26+'ごみ搬入量内訳(セメント)'!P26+'ごみ搬入量内訳(資源化等)'!P26+'ごみ搬入量内訳(その他)'!P26+'ごみ搬入量内訳(直接埋立)'!P26+'ごみ搬入量内訳(海洋投入)'!P26</f>
        <v>0</v>
      </c>
      <c r="Q26" s="20">
        <f>'ごみ搬入量内訳(直接資源化)'!Q26+'ごみ搬入量内訳(焼却)'!Q26+'ごみ搬入量内訳(粗大)'!Q26+'ごみ搬入量内訳(堆肥化)'!Q26+'ごみ搬入量内訳(飼料化)'!Q26+'ごみ搬入量内訳(メタン化)'!Q26+'ごみ搬入量内訳(燃料化)'!Q26+'ごみ搬入量内訳(セメント)'!Q26+'ごみ搬入量内訳(資源化等)'!Q26+'ごみ搬入量内訳(その他)'!Q26+'ごみ搬入量内訳(直接埋立)'!Q26+'ごみ搬入量内訳(海洋投入)'!Q26</f>
        <v>0</v>
      </c>
      <c r="R26" s="20">
        <f>'ごみ搬入量内訳(直接資源化)'!R26+'ごみ搬入量内訳(焼却)'!R26+'ごみ搬入量内訳(粗大)'!R26+'ごみ搬入量内訳(堆肥化)'!R26+'ごみ搬入量内訳(飼料化)'!R26+'ごみ搬入量内訳(メタン化)'!R26+'ごみ搬入量内訳(燃料化)'!R26+'ごみ搬入量内訳(セメント)'!R26+'ごみ搬入量内訳(資源化等)'!R26+'ごみ搬入量内訳(その他)'!R26+'ごみ搬入量内訳(直接埋立)'!R26+'ごみ搬入量内訳(海洋投入)'!R26</f>
        <v>0</v>
      </c>
      <c r="S26" s="20">
        <f>'ごみ搬入量内訳(直接資源化)'!S26+'ごみ搬入量内訳(焼却)'!S26+'ごみ搬入量内訳(粗大)'!S26+'ごみ搬入量内訳(堆肥化)'!S26+'ごみ搬入量内訳(飼料化)'!S26+'ごみ搬入量内訳(メタン化)'!S26+'ごみ搬入量内訳(燃料化)'!S26+'ごみ搬入量内訳(セメント)'!S26+'ごみ搬入量内訳(資源化等)'!S26+'ごみ搬入量内訳(その他)'!S26+'ごみ搬入量内訳(直接埋立)'!S26+'ごみ搬入量内訳(海洋投入)'!S26</f>
        <v>0</v>
      </c>
      <c r="T26" s="20">
        <f>'ごみ搬入量内訳(直接資源化)'!T26+'ごみ搬入量内訳(焼却)'!T26+'ごみ搬入量内訳(粗大)'!T26+'ごみ搬入量内訳(堆肥化)'!T26+'ごみ搬入量内訳(飼料化)'!T26+'ごみ搬入量内訳(メタン化)'!T26+'ごみ搬入量内訳(燃料化)'!T26+'ごみ搬入量内訳(セメント)'!T26+'ごみ搬入量内訳(資源化等)'!T26+'ごみ搬入量内訳(その他)'!T26+'ごみ搬入量内訳(直接埋立)'!T26+'ごみ搬入量内訳(海洋投入)'!T26</f>
        <v>0</v>
      </c>
      <c r="U26" s="20">
        <f>'ごみ搬入量内訳(直接資源化)'!U26+'ごみ搬入量内訳(焼却)'!U26+'ごみ搬入量内訳(粗大)'!U26+'ごみ搬入量内訳(堆肥化)'!U26+'ごみ搬入量内訳(飼料化)'!U26+'ごみ搬入量内訳(メタン化)'!U26+'ごみ搬入量内訳(燃料化)'!U26+'ごみ搬入量内訳(セメント)'!U26+'ごみ搬入量内訳(資源化等)'!U26+'ごみ搬入量内訳(その他)'!U26+'ごみ搬入量内訳(直接埋立)'!U26+'ごみ搬入量内訳(海洋投入)'!U26</f>
        <v>0</v>
      </c>
      <c r="V26" s="20">
        <f>'ごみ搬入量内訳(直接資源化)'!V26+'ごみ搬入量内訳(焼却)'!V26+'ごみ搬入量内訳(粗大)'!V26+'ごみ搬入量内訳(堆肥化)'!V26+'ごみ搬入量内訳(飼料化)'!V26+'ごみ搬入量内訳(メタン化)'!V26+'ごみ搬入量内訳(燃料化)'!V26+'ごみ搬入量内訳(セメント)'!V26+'ごみ搬入量内訳(資源化等)'!V26+'ごみ搬入量内訳(その他)'!V26+'ごみ搬入量内訳(直接埋立)'!V26+'ごみ搬入量内訳(海洋投入)'!V26</f>
        <v>0</v>
      </c>
      <c r="W26" s="20">
        <f>'ごみ搬入量内訳(直接資源化)'!W26+'ごみ搬入量内訳(焼却)'!W26+'ごみ搬入量内訳(粗大)'!W26+'ごみ搬入量内訳(堆肥化)'!W26+'ごみ搬入量内訳(飼料化)'!W26+'ごみ搬入量内訳(メタン化)'!W26+'ごみ搬入量内訳(燃料化)'!W26+'ごみ搬入量内訳(セメント)'!W26+'ごみ搬入量内訳(資源化等)'!W26+'ごみ搬入量内訳(その他)'!W26+'ごみ搬入量内訳(直接埋立)'!W26+'ごみ搬入量内訳(海洋投入)'!W26</f>
        <v>0</v>
      </c>
      <c r="X26" s="20">
        <f>'ごみ搬入量内訳(直接資源化)'!X26+'ごみ搬入量内訳(焼却)'!X26+'ごみ搬入量内訳(粗大)'!X26+'ごみ搬入量内訳(堆肥化)'!X26+'ごみ搬入量内訳(飼料化)'!X26+'ごみ搬入量内訳(メタン化)'!X26+'ごみ搬入量内訳(燃料化)'!X26+'ごみ搬入量内訳(セメント)'!X26+'ごみ搬入量内訳(資源化等)'!X26+'ごみ搬入量内訳(その他)'!X26+'ごみ搬入量内訳(直接埋立)'!X26+'ごみ搬入量内訳(海洋投入)'!X26</f>
        <v>0</v>
      </c>
      <c r="Y26" s="20">
        <f>'ごみ搬入量内訳(直接資源化)'!Y26+'ごみ搬入量内訳(焼却)'!Y26+'ごみ搬入量内訳(粗大)'!Y26+'ごみ搬入量内訳(堆肥化)'!Y26+'ごみ搬入量内訳(飼料化)'!Y26+'ごみ搬入量内訳(メタン化)'!Y26+'ごみ搬入量内訳(燃料化)'!Y26+'ごみ搬入量内訳(セメント)'!Y26+'ごみ搬入量内訳(資源化等)'!Y26+'ごみ搬入量内訳(その他)'!Y26+'ごみ搬入量内訳(直接埋立)'!Y26+'ごみ搬入量内訳(海洋投入)'!Y26</f>
        <v>0</v>
      </c>
      <c r="Z26" s="20">
        <f>'ごみ搬入量内訳(直接資源化)'!Z26+'ごみ搬入量内訳(焼却)'!Z26+'ごみ搬入量内訳(粗大)'!Z26+'ごみ搬入量内訳(堆肥化)'!Z26+'ごみ搬入量内訳(飼料化)'!Z26+'ごみ搬入量内訳(メタン化)'!Z26+'ごみ搬入量内訳(燃料化)'!Z26+'ごみ搬入量内訳(セメント)'!Z26+'ごみ搬入量内訳(資源化等)'!Z26+'ごみ搬入量内訳(その他)'!Z26+'ごみ搬入量内訳(直接埋立)'!Z26+'ごみ搬入量内訳(海洋投入)'!Z26</f>
        <v>0</v>
      </c>
      <c r="AA26" s="20">
        <f>'ごみ搬入量内訳(直接資源化)'!AA26+'ごみ搬入量内訳(焼却)'!AA26+'ごみ搬入量内訳(粗大)'!AA26+'ごみ搬入量内訳(堆肥化)'!AA26+'ごみ搬入量内訳(飼料化)'!AA26+'ごみ搬入量内訳(メタン化)'!AA26+'ごみ搬入量内訳(燃料化)'!AA26+'ごみ搬入量内訳(セメント)'!AA26+'ごみ搬入量内訳(資源化等)'!AA26+'ごみ搬入量内訳(その他)'!AA26+'ごみ搬入量内訳(直接埋立)'!AA26+'ごみ搬入量内訳(海洋投入)'!AA26</f>
        <v>0</v>
      </c>
      <c r="AB26" s="20">
        <f>'ごみ搬入量内訳(直接資源化)'!AB26+'ごみ搬入量内訳(焼却)'!AB26+'ごみ搬入量内訳(粗大)'!AB26+'ごみ搬入量内訳(堆肥化)'!AB26+'ごみ搬入量内訳(飼料化)'!AB26+'ごみ搬入量内訳(メタン化)'!AB26+'ごみ搬入量内訳(燃料化)'!AB26+'ごみ搬入量内訳(セメント)'!AB26+'ごみ搬入量内訳(資源化等)'!AB26+'ごみ搬入量内訳(その他)'!AB26+'ごみ搬入量内訳(直接埋立)'!AB26+'ごみ搬入量内訳(海洋投入)'!AB26</f>
        <v>0</v>
      </c>
      <c r="AC26" s="20">
        <f>'ごみ搬入量内訳(直接資源化)'!AC26+'ごみ搬入量内訳(焼却)'!AC26+'ごみ搬入量内訳(粗大)'!AC26+'ごみ搬入量内訳(堆肥化)'!AC26+'ごみ搬入量内訳(飼料化)'!AC26+'ごみ搬入量内訳(メタン化)'!AC26+'ごみ搬入量内訳(燃料化)'!AC26+'ごみ搬入量内訳(セメント)'!AC26+'ごみ搬入量内訳(資源化等)'!AC26+'ごみ搬入量内訳(その他)'!AC26+'ごみ搬入量内訳(直接埋立)'!AC26+'ごみ搬入量内訳(海洋投入)'!AC26</f>
        <v>0</v>
      </c>
      <c r="AD26" s="20">
        <f>'ごみ搬入量内訳(直接資源化)'!AD26+'ごみ搬入量内訳(焼却)'!AD26+'ごみ搬入量内訳(粗大)'!AD26+'ごみ搬入量内訳(堆肥化)'!AD26+'ごみ搬入量内訳(飼料化)'!AD26+'ごみ搬入量内訳(メタン化)'!AD26+'ごみ搬入量内訳(燃料化)'!AD26+'ごみ搬入量内訳(セメント)'!AD26+'ごみ搬入量内訳(資源化等)'!AD26+'ごみ搬入量内訳(その他)'!AD26+'ごみ搬入量内訳(直接埋立)'!AD26+'ごみ搬入量内訳(海洋投入)'!AD26</f>
        <v>0</v>
      </c>
      <c r="AE26" s="20">
        <f>'ごみ搬入量内訳(直接資源化)'!AE26+'ごみ搬入量内訳(焼却)'!AE26+'ごみ搬入量内訳(粗大)'!AE26+'ごみ搬入量内訳(堆肥化)'!AE26+'ごみ搬入量内訳(飼料化)'!AE26+'ごみ搬入量内訳(メタン化)'!AE26+'ごみ搬入量内訳(燃料化)'!AE26+'ごみ搬入量内訳(セメント)'!AE26+'ごみ搬入量内訳(資源化等)'!AE26+'ごみ搬入量内訳(その他)'!AE26+'ごみ搬入量内訳(直接埋立)'!AE26+'ごみ搬入量内訳(海洋投入)'!AE26</f>
        <v>0</v>
      </c>
      <c r="AF26" s="20">
        <f>'ごみ搬入量内訳(直接資源化)'!AF26+'ごみ搬入量内訳(焼却)'!AF26+'ごみ搬入量内訳(粗大)'!AF26+'ごみ搬入量内訳(堆肥化)'!AF26+'ごみ搬入量内訳(飼料化)'!AF26+'ごみ搬入量内訳(メタン化)'!AF26+'ごみ搬入量内訳(燃料化)'!AF26+'ごみ搬入量内訳(セメント)'!AF26+'ごみ搬入量内訳(資源化等)'!AF26+'ごみ搬入量内訳(その他)'!AF26+'ごみ搬入量内訳(直接埋立)'!AF26+'ごみ搬入量内訳(海洋投入)'!AF26</f>
        <v>0</v>
      </c>
      <c r="AG26" s="20">
        <f>'ごみ搬入量内訳(直接資源化)'!AG26+'ごみ搬入量内訳(焼却)'!AG26+'ごみ搬入量内訳(粗大)'!AG26+'ごみ搬入量内訳(堆肥化)'!AG26+'ごみ搬入量内訳(飼料化)'!AG26+'ごみ搬入量内訳(メタン化)'!AG26+'ごみ搬入量内訳(燃料化)'!AG26+'ごみ搬入量内訳(セメント)'!AG26+'ごみ搬入量内訳(資源化等)'!AG26+'ごみ搬入量内訳(その他)'!AG26+'ごみ搬入量内訳(直接埋立)'!AG26+'ごみ搬入量内訳(海洋投入)'!AG26</f>
        <v>0</v>
      </c>
    </row>
    <row r="27" spans="1:33" s="6" customFormat="1" ht="12" customHeight="1">
      <c r="A27" s="27" t="s">
        <v>44</v>
      </c>
      <c r="B27" s="28" t="s">
        <v>84</v>
      </c>
      <c r="C27" s="27" t="s">
        <v>85</v>
      </c>
      <c r="D27" s="20">
        <f t="shared" si="1"/>
        <v>3753</v>
      </c>
      <c r="E27" s="20">
        <f>'ごみ搬入量内訳(直接資源化)'!E27+'ごみ搬入量内訳(焼却)'!E27+'ごみ搬入量内訳(粗大)'!E27+'ごみ搬入量内訳(堆肥化)'!E27+'ごみ搬入量内訳(飼料化)'!E27+'ごみ搬入量内訳(メタン化)'!E27+'ごみ搬入量内訳(燃料化)'!E27+'ごみ搬入量内訳(セメント)'!E27+'ごみ搬入量内訳(資源化等)'!E27+'ごみ搬入量内訳(その他)'!E27+'ごみ搬入量内訳(直接埋立)'!E27+'ごみ搬入量内訳(海洋投入)'!E27</f>
        <v>1289</v>
      </c>
      <c r="F27" s="20">
        <f>'ごみ搬入量内訳(直接資源化)'!F27+'ごみ搬入量内訳(焼却)'!F27+'ごみ搬入量内訳(粗大)'!F27+'ごみ搬入量内訳(堆肥化)'!F27+'ごみ搬入量内訳(飼料化)'!F27+'ごみ搬入量内訳(メタン化)'!F27+'ごみ搬入量内訳(燃料化)'!F27+'ごみ搬入量内訳(セメント)'!F27+'ごみ搬入量内訳(資源化等)'!F27+'ごみ搬入量内訳(その他)'!F27+'ごみ搬入量内訳(直接埋立)'!F27+'ごみ搬入量内訳(海洋投入)'!F27</f>
        <v>139</v>
      </c>
      <c r="G27" s="20">
        <f>'ごみ搬入量内訳(直接資源化)'!G27+'ごみ搬入量内訳(焼却)'!G27+'ごみ搬入量内訳(粗大)'!G27+'ごみ搬入量内訳(堆肥化)'!G27+'ごみ搬入量内訳(飼料化)'!G27+'ごみ搬入量内訳(メタン化)'!G27+'ごみ搬入量内訳(燃料化)'!G27+'ごみ搬入量内訳(セメント)'!G27+'ごみ搬入量内訳(資源化等)'!G27+'ごみ搬入量内訳(その他)'!G27+'ごみ搬入量内訳(直接埋立)'!G27+'ごみ搬入量内訳(海洋投入)'!G27</f>
        <v>1588</v>
      </c>
      <c r="H27" s="20">
        <f>'ごみ搬入量内訳(直接資源化)'!H27+'ごみ搬入量内訳(焼却)'!H27+'ごみ搬入量内訳(粗大)'!H27+'ごみ搬入量内訳(堆肥化)'!H27+'ごみ搬入量内訳(飼料化)'!H27+'ごみ搬入量内訳(メタン化)'!H27+'ごみ搬入量内訳(燃料化)'!H27+'ごみ搬入量内訳(セメント)'!H27+'ごみ搬入量内訳(資源化等)'!H27+'ごみ搬入量内訳(その他)'!H27+'ごみ搬入量内訳(直接埋立)'!H27+'ごみ搬入量内訳(海洋投入)'!H27</f>
        <v>263</v>
      </c>
      <c r="I27" s="20">
        <f>'ごみ搬入量内訳(直接資源化)'!I27+'ごみ搬入量内訳(焼却)'!I27+'ごみ搬入量内訳(粗大)'!I27+'ごみ搬入量内訳(堆肥化)'!I27+'ごみ搬入量内訳(飼料化)'!I27+'ごみ搬入量内訳(メタン化)'!I27+'ごみ搬入量内訳(燃料化)'!I27+'ごみ搬入量内訳(セメント)'!I27+'ごみ搬入量内訳(資源化等)'!I27+'ごみ搬入量内訳(その他)'!I27+'ごみ搬入量内訳(直接埋立)'!I27+'ごみ搬入量内訳(海洋投入)'!I27</f>
        <v>130</v>
      </c>
      <c r="J27" s="20">
        <f>'ごみ搬入量内訳(直接資源化)'!J27+'ごみ搬入量内訳(焼却)'!J27+'ごみ搬入量内訳(粗大)'!J27+'ごみ搬入量内訳(堆肥化)'!J27+'ごみ搬入量内訳(飼料化)'!J27+'ごみ搬入量内訳(メタン化)'!J27+'ごみ搬入量内訳(燃料化)'!J27+'ごみ搬入量内訳(セメント)'!J27+'ごみ搬入量内訳(資源化等)'!J27+'ごみ搬入量内訳(その他)'!J27+'ごみ搬入量内訳(直接埋立)'!J27+'ごみ搬入量内訳(海洋投入)'!J27</f>
        <v>0</v>
      </c>
      <c r="K27" s="20">
        <f>'ごみ搬入量内訳(直接資源化)'!K27+'ごみ搬入量内訳(焼却)'!K27+'ごみ搬入量内訳(粗大)'!K27+'ごみ搬入量内訳(堆肥化)'!K27+'ごみ搬入量内訳(飼料化)'!K27+'ごみ搬入量内訳(メタン化)'!K27+'ごみ搬入量内訳(燃料化)'!K27+'ごみ搬入量内訳(セメント)'!K27+'ごみ搬入量内訳(資源化等)'!K27+'ごみ搬入量内訳(その他)'!K27+'ごみ搬入量内訳(直接埋立)'!K27+'ごみ搬入量内訳(海洋投入)'!K27</f>
        <v>0</v>
      </c>
      <c r="L27" s="20">
        <f>'ごみ搬入量内訳(直接資源化)'!L27+'ごみ搬入量内訳(焼却)'!L27+'ごみ搬入量内訳(粗大)'!L27+'ごみ搬入量内訳(堆肥化)'!L27+'ごみ搬入量内訳(飼料化)'!L27+'ごみ搬入量内訳(メタン化)'!L27+'ごみ搬入量内訳(燃料化)'!L27+'ごみ搬入量内訳(セメント)'!L27+'ごみ搬入量内訳(資源化等)'!L27+'ごみ搬入量内訳(その他)'!L27+'ごみ搬入量内訳(直接埋立)'!L27+'ごみ搬入量内訳(海洋投入)'!L27</f>
        <v>0</v>
      </c>
      <c r="M27" s="20">
        <f>'ごみ搬入量内訳(直接資源化)'!M27+'ごみ搬入量内訳(焼却)'!M27+'ごみ搬入量内訳(粗大)'!M27+'ごみ搬入量内訳(堆肥化)'!M27+'ごみ搬入量内訳(飼料化)'!M27+'ごみ搬入量内訳(メタン化)'!M27+'ごみ搬入量内訳(燃料化)'!M27+'ごみ搬入量内訳(セメント)'!M27+'ごみ搬入量内訳(資源化等)'!M27+'ごみ搬入量内訳(その他)'!M27+'ごみ搬入量内訳(直接埋立)'!M27+'ごみ搬入量内訳(海洋投入)'!M27</f>
        <v>260</v>
      </c>
      <c r="N27" s="20">
        <f>'ごみ搬入量内訳(直接資源化)'!N27+'ごみ搬入量内訳(焼却)'!N27+'ごみ搬入量内訳(粗大)'!N27+'ごみ搬入量内訳(堆肥化)'!N27+'ごみ搬入量内訳(飼料化)'!N27+'ごみ搬入量内訳(メタン化)'!N27+'ごみ搬入量内訳(燃料化)'!N27+'ごみ搬入量内訳(セメント)'!N27+'ごみ搬入量内訳(資源化等)'!N27+'ごみ搬入量内訳(その他)'!N27+'ごみ搬入量内訳(直接埋立)'!N27+'ごみ搬入量内訳(海洋投入)'!N27</f>
        <v>0</v>
      </c>
      <c r="O27" s="20">
        <f>'ごみ搬入量内訳(直接資源化)'!O27+'ごみ搬入量内訳(焼却)'!O27+'ごみ搬入量内訳(粗大)'!O27+'ごみ搬入量内訳(堆肥化)'!O27+'ごみ搬入量内訳(飼料化)'!O27+'ごみ搬入量内訳(メタン化)'!O27+'ごみ搬入量内訳(燃料化)'!O27+'ごみ搬入量内訳(セメント)'!O27+'ごみ搬入量内訳(資源化等)'!O27+'ごみ搬入量内訳(その他)'!O27+'ごみ搬入量内訳(直接埋立)'!O27+'ごみ搬入量内訳(海洋投入)'!O27</f>
        <v>0</v>
      </c>
      <c r="P27" s="20">
        <f>'ごみ搬入量内訳(直接資源化)'!P27+'ごみ搬入量内訳(焼却)'!P27+'ごみ搬入量内訳(粗大)'!P27+'ごみ搬入量内訳(堆肥化)'!P27+'ごみ搬入量内訳(飼料化)'!P27+'ごみ搬入量内訳(メタン化)'!P27+'ごみ搬入量内訳(燃料化)'!P27+'ごみ搬入量内訳(セメント)'!P27+'ごみ搬入量内訳(資源化等)'!P27+'ごみ搬入量内訳(その他)'!P27+'ごみ搬入量内訳(直接埋立)'!P27+'ごみ搬入量内訳(海洋投入)'!P27</f>
        <v>0</v>
      </c>
      <c r="Q27" s="20">
        <f>'ごみ搬入量内訳(直接資源化)'!Q27+'ごみ搬入量内訳(焼却)'!Q27+'ごみ搬入量内訳(粗大)'!Q27+'ごみ搬入量内訳(堆肥化)'!Q27+'ごみ搬入量内訳(飼料化)'!Q27+'ごみ搬入量内訳(メタン化)'!Q27+'ごみ搬入量内訳(燃料化)'!Q27+'ごみ搬入量内訳(セメント)'!Q27+'ごみ搬入量内訳(資源化等)'!Q27+'ごみ搬入量内訳(その他)'!Q27+'ごみ搬入量内訳(直接埋立)'!Q27+'ごみ搬入量内訳(海洋投入)'!Q27</f>
        <v>15</v>
      </c>
      <c r="R27" s="20">
        <f>'ごみ搬入量内訳(直接資源化)'!R27+'ごみ搬入量内訳(焼却)'!R27+'ごみ搬入量内訳(粗大)'!R27+'ごみ搬入量内訳(堆肥化)'!R27+'ごみ搬入量内訳(飼料化)'!R27+'ごみ搬入量内訳(メタン化)'!R27+'ごみ搬入量内訳(燃料化)'!R27+'ごみ搬入量内訳(セメント)'!R27+'ごみ搬入量内訳(資源化等)'!R27+'ごみ搬入量内訳(その他)'!R27+'ごみ搬入量内訳(直接埋立)'!R27+'ごみ搬入量内訳(海洋投入)'!R27</f>
        <v>0</v>
      </c>
      <c r="S27" s="20">
        <f>'ごみ搬入量内訳(直接資源化)'!S27+'ごみ搬入量内訳(焼却)'!S27+'ごみ搬入量内訳(粗大)'!S27+'ごみ搬入量内訳(堆肥化)'!S27+'ごみ搬入量内訳(飼料化)'!S27+'ごみ搬入量内訳(メタン化)'!S27+'ごみ搬入量内訳(燃料化)'!S27+'ごみ搬入量内訳(セメント)'!S27+'ごみ搬入量内訳(資源化等)'!S27+'ごみ搬入量内訳(その他)'!S27+'ごみ搬入量内訳(直接埋立)'!S27+'ごみ搬入量内訳(海洋投入)'!S27</f>
        <v>0</v>
      </c>
      <c r="T27" s="20">
        <f>'ごみ搬入量内訳(直接資源化)'!T27+'ごみ搬入量内訳(焼却)'!T27+'ごみ搬入量内訳(粗大)'!T27+'ごみ搬入量内訳(堆肥化)'!T27+'ごみ搬入量内訳(飼料化)'!T27+'ごみ搬入量内訳(メタン化)'!T27+'ごみ搬入量内訳(燃料化)'!T27+'ごみ搬入量内訳(セメント)'!T27+'ごみ搬入量内訳(資源化等)'!T27+'ごみ搬入量内訳(その他)'!T27+'ごみ搬入量内訳(直接埋立)'!T27+'ごみ搬入量内訳(海洋投入)'!T27</f>
        <v>0</v>
      </c>
      <c r="U27" s="20">
        <f>'ごみ搬入量内訳(直接資源化)'!U27+'ごみ搬入量内訳(焼却)'!U27+'ごみ搬入量内訳(粗大)'!U27+'ごみ搬入量内訳(堆肥化)'!U27+'ごみ搬入量内訳(飼料化)'!U27+'ごみ搬入量内訳(メタン化)'!U27+'ごみ搬入量内訳(燃料化)'!U27+'ごみ搬入量内訳(セメント)'!U27+'ごみ搬入量内訳(資源化等)'!U27+'ごみ搬入量内訳(その他)'!U27+'ごみ搬入量内訳(直接埋立)'!U27+'ごみ搬入量内訳(海洋投入)'!U27</f>
        <v>0</v>
      </c>
      <c r="V27" s="20">
        <f>'ごみ搬入量内訳(直接資源化)'!V27+'ごみ搬入量内訳(焼却)'!V27+'ごみ搬入量内訳(粗大)'!V27+'ごみ搬入量内訳(堆肥化)'!V27+'ごみ搬入量内訳(飼料化)'!V27+'ごみ搬入量内訳(メタン化)'!V27+'ごみ搬入量内訳(燃料化)'!V27+'ごみ搬入量内訳(セメント)'!V27+'ごみ搬入量内訳(資源化等)'!V27+'ごみ搬入量内訳(その他)'!V27+'ごみ搬入量内訳(直接埋立)'!V27+'ごみ搬入量内訳(海洋投入)'!V27</f>
        <v>0</v>
      </c>
      <c r="W27" s="20">
        <f>'ごみ搬入量内訳(直接資源化)'!W27+'ごみ搬入量内訳(焼却)'!W27+'ごみ搬入量内訳(粗大)'!W27+'ごみ搬入量内訳(堆肥化)'!W27+'ごみ搬入量内訳(飼料化)'!W27+'ごみ搬入量内訳(メタン化)'!W27+'ごみ搬入量内訳(燃料化)'!W27+'ごみ搬入量内訳(セメント)'!W27+'ごみ搬入量内訳(資源化等)'!W27+'ごみ搬入量内訳(その他)'!W27+'ごみ搬入量内訳(直接埋立)'!W27+'ごみ搬入量内訳(海洋投入)'!W27</f>
        <v>69</v>
      </c>
      <c r="X27" s="20">
        <f>'ごみ搬入量内訳(直接資源化)'!X27+'ごみ搬入量内訳(焼却)'!X27+'ごみ搬入量内訳(粗大)'!X27+'ごみ搬入量内訳(堆肥化)'!X27+'ごみ搬入量内訳(飼料化)'!X27+'ごみ搬入量内訳(メタン化)'!X27+'ごみ搬入量内訳(燃料化)'!X27+'ごみ搬入量内訳(セメント)'!X27+'ごみ搬入量内訳(資源化等)'!X27+'ごみ搬入量内訳(その他)'!X27+'ごみ搬入量内訳(直接埋立)'!X27+'ごみ搬入量内訳(海洋投入)'!X27</f>
        <v>0</v>
      </c>
      <c r="Y27" s="20">
        <f>'ごみ搬入量内訳(直接資源化)'!Y27+'ごみ搬入量内訳(焼却)'!Y27+'ごみ搬入量内訳(粗大)'!Y27+'ごみ搬入量内訳(堆肥化)'!Y27+'ごみ搬入量内訳(飼料化)'!Y27+'ごみ搬入量内訳(メタン化)'!Y27+'ごみ搬入量内訳(燃料化)'!Y27+'ごみ搬入量内訳(セメント)'!Y27+'ごみ搬入量内訳(資源化等)'!Y27+'ごみ搬入量内訳(その他)'!Y27+'ごみ搬入量内訳(直接埋立)'!Y27+'ごみ搬入量内訳(海洋投入)'!Y27</f>
        <v>0</v>
      </c>
      <c r="Z27" s="20">
        <f>'ごみ搬入量内訳(直接資源化)'!Z27+'ごみ搬入量内訳(焼却)'!Z27+'ごみ搬入量内訳(粗大)'!Z27+'ごみ搬入量内訳(堆肥化)'!Z27+'ごみ搬入量内訳(飼料化)'!Z27+'ごみ搬入量内訳(メタン化)'!Z27+'ごみ搬入量内訳(燃料化)'!Z27+'ごみ搬入量内訳(セメント)'!Z27+'ごみ搬入量内訳(資源化等)'!Z27+'ごみ搬入量内訳(その他)'!Z27+'ごみ搬入量内訳(直接埋立)'!Z27+'ごみ搬入量内訳(海洋投入)'!Z27</f>
        <v>0</v>
      </c>
      <c r="AA27" s="20">
        <f>'ごみ搬入量内訳(直接資源化)'!AA27+'ごみ搬入量内訳(焼却)'!AA27+'ごみ搬入量内訳(粗大)'!AA27+'ごみ搬入量内訳(堆肥化)'!AA27+'ごみ搬入量内訳(飼料化)'!AA27+'ごみ搬入量内訳(メタン化)'!AA27+'ごみ搬入量内訳(燃料化)'!AA27+'ごみ搬入量内訳(セメント)'!AA27+'ごみ搬入量内訳(資源化等)'!AA27+'ごみ搬入量内訳(その他)'!AA27+'ごみ搬入量内訳(直接埋立)'!AA27+'ごみ搬入量内訳(海洋投入)'!AA27</f>
        <v>0</v>
      </c>
      <c r="AB27" s="20">
        <f>'ごみ搬入量内訳(直接資源化)'!AB27+'ごみ搬入量内訳(焼却)'!AB27+'ごみ搬入量内訳(粗大)'!AB27+'ごみ搬入量内訳(堆肥化)'!AB27+'ごみ搬入量内訳(飼料化)'!AB27+'ごみ搬入量内訳(メタン化)'!AB27+'ごみ搬入量内訳(燃料化)'!AB27+'ごみ搬入量内訳(セメント)'!AB27+'ごみ搬入量内訳(資源化等)'!AB27+'ごみ搬入量内訳(その他)'!AB27+'ごみ搬入量内訳(直接埋立)'!AB27+'ごみ搬入量内訳(海洋投入)'!AB27</f>
        <v>0</v>
      </c>
      <c r="AC27" s="20">
        <f>'ごみ搬入量内訳(直接資源化)'!AC27+'ごみ搬入量内訳(焼却)'!AC27+'ごみ搬入量内訳(粗大)'!AC27+'ごみ搬入量内訳(堆肥化)'!AC27+'ごみ搬入量内訳(飼料化)'!AC27+'ごみ搬入量内訳(メタン化)'!AC27+'ごみ搬入量内訳(燃料化)'!AC27+'ごみ搬入量内訳(セメント)'!AC27+'ごみ搬入量内訳(資源化等)'!AC27+'ごみ搬入量内訳(その他)'!AC27+'ごみ搬入量内訳(直接埋立)'!AC27+'ごみ搬入量内訳(海洋投入)'!AC27</f>
        <v>0</v>
      </c>
      <c r="AD27" s="20">
        <f>'ごみ搬入量内訳(直接資源化)'!AD27+'ごみ搬入量内訳(焼却)'!AD27+'ごみ搬入量内訳(粗大)'!AD27+'ごみ搬入量内訳(堆肥化)'!AD27+'ごみ搬入量内訳(飼料化)'!AD27+'ごみ搬入量内訳(メタン化)'!AD27+'ごみ搬入量内訳(燃料化)'!AD27+'ごみ搬入量内訳(セメント)'!AD27+'ごみ搬入量内訳(資源化等)'!AD27+'ごみ搬入量内訳(その他)'!AD27+'ごみ搬入量内訳(直接埋立)'!AD27+'ごみ搬入量内訳(海洋投入)'!AD27</f>
        <v>0</v>
      </c>
      <c r="AE27" s="20">
        <f>'ごみ搬入量内訳(直接資源化)'!AE27+'ごみ搬入量内訳(焼却)'!AE27+'ごみ搬入量内訳(粗大)'!AE27+'ごみ搬入量内訳(堆肥化)'!AE27+'ごみ搬入量内訳(飼料化)'!AE27+'ごみ搬入量内訳(メタン化)'!AE27+'ごみ搬入量内訳(燃料化)'!AE27+'ごみ搬入量内訳(セメント)'!AE27+'ごみ搬入量内訳(資源化等)'!AE27+'ごみ搬入量内訳(その他)'!AE27+'ごみ搬入量内訳(直接埋立)'!AE27+'ごみ搬入量内訳(海洋投入)'!AE27</f>
        <v>0</v>
      </c>
      <c r="AF27" s="20">
        <f>'ごみ搬入量内訳(直接資源化)'!AF27+'ごみ搬入量内訳(焼却)'!AF27+'ごみ搬入量内訳(粗大)'!AF27+'ごみ搬入量内訳(堆肥化)'!AF27+'ごみ搬入量内訳(飼料化)'!AF27+'ごみ搬入量内訳(メタン化)'!AF27+'ごみ搬入量内訳(燃料化)'!AF27+'ごみ搬入量内訳(セメント)'!AF27+'ごみ搬入量内訳(資源化等)'!AF27+'ごみ搬入量内訳(その他)'!AF27+'ごみ搬入量内訳(直接埋立)'!AF27+'ごみ搬入量内訳(海洋投入)'!AF27</f>
        <v>0</v>
      </c>
      <c r="AG27" s="20">
        <f>'ごみ搬入量内訳(直接資源化)'!AG27+'ごみ搬入量内訳(焼却)'!AG27+'ごみ搬入量内訳(粗大)'!AG27+'ごみ搬入量内訳(堆肥化)'!AG27+'ごみ搬入量内訳(飼料化)'!AG27+'ごみ搬入量内訳(メタン化)'!AG27+'ごみ搬入量内訳(燃料化)'!AG27+'ごみ搬入量内訳(セメント)'!AG27+'ごみ搬入量内訳(資源化等)'!AG27+'ごみ搬入量内訳(その他)'!AG27+'ごみ搬入量内訳(直接埋立)'!AG27+'ごみ搬入量内訳(海洋投入)'!AG27</f>
        <v>0</v>
      </c>
    </row>
    <row r="28" spans="1:33" s="6" customFormat="1" ht="12" customHeight="1">
      <c r="A28" s="27" t="s">
        <v>44</v>
      </c>
      <c r="B28" s="28" t="s">
        <v>86</v>
      </c>
      <c r="C28" s="27" t="s">
        <v>87</v>
      </c>
      <c r="D28" s="20">
        <f t="shared" si="1"/>
        <v>0</v>
      </c>
      <c r="E28" s="20">
        <f>'ごみ搬入量内訳(直接資源化)'!E28+'ごみ搬入量内訳(焼却)'!E28+'ごみ搬入量内訳(粗大)'!E28+'ごみ搬入量内訳(堆肥化)'!E28+'ごみ搬入量内訳(飼料化)'!E28+'ごみ搬入量内訳(メタン化)'!E28+'ごみ搬入量内訳(燃料化)'!E28+'ごみ搬入量内訳(セメント)'!E28+'ごみ搬入量内訳(資源化等)'!E28+'ごみ搬入量内訳(その他)'!E28+'ごみ搬入量内訳(直接埋立)'!E28+'ごみ搬入量内訳(海洋投入)'!E28</f>
        <v>0</v>
      </c>
      <c r="F28" s="20">
        <f>'ごみ搬入量内訳(直接資源化)'!F28+'ごみ搬入量内訳(焼却)'!F28+'ごみ搬入量内訳(粗大)'!F28+'ごみ搬入量内訳(堆肥化)'!F28+'ごみ搬入量内訳(飼料化)'!F28+'ごみ搬入量内訳(メタン化)'!F28+'ごみ搬入量内訳(燃料化)'!F28+'ごみ搬入量内訳(セメント)'!F28+'ごみ搬入量内訳(資源化等)'!F28+'ごみ搬入量内訳(その他)'!F28+'ごみ搬入量内訳(直接埋立)'!F28+'ごみ搬入量内訳(海洋投入)'!F28</f>
        <v>0</v>
      </c>
      <c r="G28" s="20">
        <f>'ごみ搬入量内訳(直接資源化)'!G28+'ごみ搬入量内訳(焼却)'!G28+'ごみ搬入量内訳(粗大)'!G28+'ごみ搬入量内訳(堆肥化)'!G28+'ごみ搬入量内訳(飼料化)'!G28+'ごみ搬入量内訳(メタン化)'!G28+'ごみ搬入量内訳(燃料化)'!G28+'ごみ搬入量内訳(セメント)'!G28+'ごみ搬入量内訳(資源化等)'!G28+'ごみ搬入量内訳(その他)'!G28+'ごみ搬入量内訳(直接埋立)'!G28+'ごみ搬入量内訳(海洋投入)'!G28</f>
        <v>0</v>
      </c>
      <c r="H28" s="20">
        <f>'ごみ搬入量内訳(直接資源化)'!H28+'ごみ搬入量内訳(焼却)'!H28+'ごみ搬入量内訳(粗大)'!H28+'ごみ搬入量内訳(堆肥化)'!H28+'ごみ搬入量内訳(飼料化)'!H28+'ごみ搬入量内訳(メタン化)'!H28+'ごみ搬入量内訳(燃料化)'!H28+'ごみ搬入量内訳(セメント)'!H28+'ごみ搬入量内訳(資源化等)'!H28+'ごみ搬入量内訳(その他)'!H28+'ごみ搬入量内訳(直接埋立)'!H28+'ごみ搬入量内訳(海洋投入)'!H28</f>
        <v>0</v>
      </c>
      <c r="I28" s="20">
        <f>'ごみ搬入量内訳(直接資源化)'!I28+'ごみ搬入量内訳(焼却)'!I28+'ごみ搬入量内訳(粗大)'!I28+'ごみ搬入量内訳(堆肥化)'!I28+'ごみ搬入量内訳(飼料化)'!I28+'ごみ搬入量内訳(メタン化)'!I28+'ごみ搬入量内訳(燃料化)'!I28+'ごみ搬入量内訳(セメント)'!I28+'ごみ搬入量内訳(資源化等)'!I28+'ごみ搬入量内訳(その他)'!I28+'ごみ搬入量内訳(直接埋立)'!I28+'ごみ搬入量内訳(海洋投入)'!I28</f>
        <v>0</v>
      </c>
      <c r="J28" s="20">
        <f>'ごみ搬入量内訳(直接資源化)'!J28+'ごみ搬入量内訳(焼却)'!J28+'ごみ搬入量内訳(粗大)'!J28+'ごみ搬入量内訳(堆肥化)'!J28+'ごみ搬入量内訳(飼料化)'!J28+'ごみ搬入量内訳(メタン化)'!J28+'ごみ搬入量内訳(燃料化)'!J28+'ごみ搬入量内訳(セメント)'!J28+'ごみ搬入量内訳(資源化等)'!J28+'ごみ搬入量内訳(その他)'!J28+'ごみ搬入量内訳(直接埋立)'!J28+'ごみ搬入量内訳(海洋投入)'!J28</f>
        <v>0</v>
      </c>
      <c r="K28" s="20">
        <f>'ごみ搬入量内訳(直接資源化)'!K28+'ごみ搬入量内訳(焼却)'!K28+'ごみ搬入量内訳(粗大)'!K28+'ごみ搬入量内訳(堆肥化)'!K28+'ごみ搬入量内訳(飼料化)'!K28+'ごみ搬入量内訳(メタン化)'!K28+'ごみ搬入量内訳(燃料化)'!K28+'ごみ搬入量内訳(セメント)'!K28+'ごみ搬入量内訳(資源化等)'!K28+'ごみ搬入量内訳(その他)'!K28+'ごみ搬入量内訳(直接埋立)'!K28+'ごみ搬入量内訳(海洋投入)'!K28</f>
        <v>0</v>
      </c>
      <c r="L28" s="20">
        <f>'ごみ搬入量内訳(直接資源化)'!L28+'ごみ搬入量内訳(焼却)'!L28+'ごみ搬入量内訳(粗大)'!L28+'ごみ搬入量内訳(堆肥化)'!L28+'ごみ搬入量内訳(飼料化)'!L28+'ごみ搬入量内訳(メタン化)'!L28+'ごみ搬入量内訳(燃料化)'!L28+'ごみ搬入量内訳(セメント)'!L28+'ごみ搬入量内訳(資源化等)'!L28+'ごみ搬入量内訳(その他)'!L28+'ごみ搬入量内訳(直接埋立)'!L28+'ごみ搬入量内訳(海洋投入)'!L28</f>
        <v>0</v>
      </c>
      <c r="M28" s="20">
        <f>'ごみ搬入量内訳(直接資源化)'!M28+'ごみ搬入量内訳(焼却)'!M28+'ごみ搬入量内訳(粗大)'!M28+'ごみ搬入量内訳(堆肥化)'!M28+'ごみ搬入量内訳(飼料化)'!M28+'ごみ搬入量内訳(メタン化)'!M28+'ごみ搬入量内訳(燃料化)'!M28+'ごみ搬入量内訳(セメント)'!M28+'ごみ搬入量内訳(資源化等)'!M28+'ごみ搬入量内訳(その他)'!M28+'ごみ搬入量内訳(直接埋立)'!M28+'ごみ搬入量内訳(海洋投入)'!M28</f>
        <v>0</v>
      </c>
      <c r="N28" s="20">
        <f>'ごみ搬入量内訳(直接資源化)'!N28+'ごみ搬入量内訳(焼却)'!N28+'ごみ搬入量内訳(粗大)'!N28+'ごみ搬入量内訳(堆肥化)'!N28+'ごみ搬入量内訳(飼料化)'!N28+'ごみ搬入量内訳(メタン化)'!N28+'ごみ搬入量内訳(燃料化)'!N28+'ごみ搬入量内訳(セメント)'!N28+'ごみ搬入量内訳(資源化等)'!N28+'ごみ搬入量内訳(その他)'!N28+'ごみ搬入量内訳(直接埋立)'!N28+'ごみ搬入量内訳(海洋投入)'!N28</f>
        <v>0</v>
      </c>
      <c r="O28" s="20">
        <f>'ごみ搬入量内訳(直接資源化)'!O28+'ごみ搬入量内訳(焼却)'!O28+'ごみ搬入量内訳(粗大)'!O28+'ごみ搬入量内訳(堆肥化)'!O28+'ごみ搬入量内訳(飼料化)'!O28+'ごみ搬入量内訳(メタン化)'!O28+'ごみ搬入量内訳(燃料化)'!O28+'ごみ搬入量内訳(セメント)'!O28+'ごみ搬入量内訳(資源化等)'!O28+'ごみ搬入量内訳(その他)'!O28+'ごみ搬入量内訳(直接埋立)'!O28+'ごみ搬入量内訳(海洋投入)'!O28</f>
        <v>0</v>
      </c>
      <c r="P28" s="20">
        <f>'ごみ搬入量内訳(直接資源化)'!P28+'ごみ搬入量内訳(焼却)'!P28+'ごみ搬入量内訳(粗大)'!P28+'ごみ搬入量内訳(堆肥化)'!P28+'ごみ搬入量内訳(飼料化)'!P28+'ごみ搬入量内訳(メタン化)'!P28+'ごみ搬入量内訳(燃料化)'!P28+'ごみ搬入量内訳(セメント)'!P28+'ごみ搬入量内訳(資源化等)'!P28+'ごみ搬入量内訳(その他)'!P28+'ごみ搬入量内訳(直接埋立)'!P28+'ごみ搬入量内訳(海洋投入)'!P28</f>
        <v>0</v>
      </c>
      <c r="Q28" s="20">
        <f>'ごみ搬入量内訳(直接資源化)'!Q28+'ごみ搬入量内訳(焼却)'!Q28+'ごみ搬入量内訳(粗大)'!Q28+'ごみ搬入量内訳(堆肥化)'!Q28+'ごみ搬入量内訳(飼料化)'!Q28+'ごみ搬入量内訳(メタン化)'!Q28+'ごみ搬入量内訳(燃料化)'!Q28+'ごみ搬入量内訳(セメント)'!Q28+'ごみ搬入量内訳(資源化等)'!Q28+'ごみ搬入量内訳(その他)'!Q28+'ごみ搬入量内訳(直接埋立)'!Q28+'ごみ搬入量内訳(海洋投入)'!Q28</f>
        <v>0</v>
      </c>
      <c r="R28" s="20">
        <f>'ごみ搬入量内訳(直接資源化)'!R28+'ごみ搬入量内訳(焼却)'!R28+'ごみ搬入量内訳(粗大)'!R28+'ごみ搬入量内訳(堆肥化)'!R28+'ごみ搬入量内訳(飼料化)'!R28+'ごみ搬入量内訳(メタン化)'!R28+'ごみ搬入量内訳(燃料化)'!R28+'ごみ搬入量内訳(セメント)'!R28+'ごみ搬入量内訳(資源化等)'!R28+'ごみ搬入量内訳(その他)'!R28+'ごみ搬入量内訳(直接埋立)'!R28+'ごみ搬入量内訳(海洋投入)'!R28</f>
        <v>0</v>
      </c>
      <c r="S28" s="20">
        <f>'ごみ搬入量内訳(直接資源化)'!S28+'ごみ搬入量内訳(焼却)'!S28+'ごみ搬入量内訳(粗大)'!S28+'ごみ搬入量内訳(堆肥化)'!S28+'ごみ搬入量内訳(飼料化)'!S28+'ごみ搬入量内訳(メタン化)'!S28+'ごみ搬入量内訳(燃料化)'!S28+'ごみ搬入量内訳(セメント)'!S28+'ごみ搬入量内訳(資源化等)'!S28+'ごみ搬入量内訳(その他)'!S28+'ごみ搬入量内訳(直接埋立)'!S28+'ごみ搬入量内訳(海洋投入)'!S28</f>
        <v>0</v>
      </c>
      <c r="T28" s="20">
        <f>'ごみ搬入量内訳(直接資源化)'!T28+'ごみ搬入量内訳(焼却)'!T28+'ごみ搬入量内訳(粗大)'!T28+'ごみ搬入量内訳(堆肥化)'!T28+'ごみ搬入量内訳(飼料化)'!T28+'ごみ搬入量内訳(メタン化)'!T28+'ごみ搬入量内訳(燃料化)'!T28+'ごみ搬入量内訳(セメント)'!T28+'ごみ搬入量内訳(資源化等)'!T28+'ごみ搬入量内訳(その他)'!T28+'ごみ搬入量内訳(直接埋立)'!T28+'ごみ搬入量内訳(海洋投入)'!T28</f>
        <v>0</v>
      </c>
      <c r="U28" s="20">
        <f>'ごみ搬入量内訳(直接資源化)'!U28+'ごみ搬入量内訳(焼却)'!U28+'ごみ搬入量内訳(粗大)'!U28+'ごみ搬入量内訳(堆肥化)'!U28+'ごみ搬入量内訳(飼料化)'!U28+'ごみ搬入量内訳(メタン化)'!U28+'ごみ搬入量内訳(燃料化)'!U28+'ごみ搬入量内訳(セメント)'!U28+'ごみ搬入量内訳(資源化等)'!U28+'ごみ搬入量内訳(その他)'!U28+'ごみ搬入量内訳(直接埋立)'!U28+'ごみ搬入量内訳(海洋投入)'!U28</f>
        <v>0</v>
      </c>
      <c r="V28" s="20">
        <f>'ごみ搬入量内訳(直接資源化)'!V28+'ごみ搬入量内訳(焼却)'!V28+'ごみ搬入量内訳(粗大)'!V28+'ごみ搬入量内訳(堆肥化)'!V28+'ごみ搬入量内訳(飼料化)'!V28+'ごみ搬入量内訳(メタン化)'!V28+'ごみ搬入量内訳(燃料化)'!V28+'ごみ搬入量内訳(セメント)'!V28+'ごみ搬入量内訳(資源化等)'!V28+'ごみ搬入量内訳(その他)'!V28+'ごみ搬入量内訳(直接埋立)'!V28+'ごみ搬入量内訳(海洋投入)'!V28</f>
        <v>0</v>
      </c>
      <c r="W28" s="20">
        <f>'ごみ搬入量内訳(直接資源化)'!W28+'ごみ搬入量内訳(焼却)'!W28+'ごみ搬入量内訳(粗大)'!W28+'ごみ搬入量内訳(堆肥化)'!W28+'ごみ搬入量内訳(飼料化)'!W28+'ごみ搬入量内訳(メタン化)'!W28+'ごみ搬入量内訳(燃料化)'!W28+'ごみ搬入量内訳(セメント)'!W28+'ごみ搬入量内訳(資源化等)'!W28+'ごみ搬入量内訳(その他)'!W28+'ごみ搬入量内訳(直接埋立)'!W28+'ごみ搬入量内訳(海洋投入)'!W28</f>
        <v>0</v>
      </c>
      <c r="X28" s="20">
        <f>'ごみ搬入量内訳(直接資源化)'!X28+'ごみ搬入量内訳(焼却)'!X28+'ごみ搬入量内訳(粗大)'!X28+'ごみ搬入量内訳(堆肥化)'!X28+'ごみ搬入量内訳(飼料化)'!X28+'ごみ搬入量内訳(メタン化)'!X28+'ごみ搬入量内訳(燃料化)'!X28+'ごみ搬入量内訳(セメント)'!X28+'ごみ搬入量内訳(資源化等)'!X28+'ごみ搬入量内訳(その他)'!X28+'ごみ搬入量内訳(直接埋立)'!X28+'ごみ搬入量内訳(海洋投入)'!X28</f>
        <v>0</v>
      </c>
      <c r="Y28" s="20">
        <f>'ごみ搬入量内訳(直接資源化)'!Y28+'ごみ搬入量内訳(焼却)'!Y28+'ごみ搬入量内訳(粗大)'!Y28+'ごみ搬入量内訳(堆肥化)'!Y28+'ごみ搬入量内訳(飼料化)'!Y28+'ごみ搬入量内訳(メタン化)'!Y28+'ごみ搬入量内訳(燃料化)'!Y28+'ごみ搬入量内訳(セメント)'!Y28+'ごみ搬入量内訳(資源化等)'!Y28+'ごみ搬入量内訳(その他)'!Y28+'ごみ搬入量内訳(直接埋立)'!Y28+'ごみ搬入量内訳(海洋投入)'!Y28</f>
        <v>0</v>
      </c>
      <c r="Z28" s="20">
        <f>'ごみ搬入量内訳(直接資源化)'!Z28+'ごみ搬入量内訳(焼却)'!Z28+'ごみ搬入量内訳(粗大)'!Z28+'ごみ搬入量内訳(堆肥化)'!Z28+'ごみ搬入量内訳(飼料化)'!Z28+'ごみ搬入量内訳(メタン化)'!Z28+'ごみ搬入量内訳(燃料化)'!Z28+'ごみ搬入量内訳(セメント)'!Z28+'ごみ搬入量内訳(資源化等)'!Z28+'ごみ搬入量内訳(その他)'!Z28+'ごみ搬入量内訳(直接埋立)'!Z28+'ごみ搬入量内訳(海洋投入)'!Z28</f>
        <v>0</v>
      </c>
      <c r="AA28" s="20">
        <f>'ごみ搬入量内訳(直接資源化)'!AA28+'ごみ搬入量内訳(焼却)'!AA28+'ごみ搬入量内訳(粗大)'!AA28+'ごみ搬入量内訳(堆肥化)'!AA28+'ごみ搬入量内訳(飼料化)'!AA28+'ごみ搬入量内訳(メタン化)'!AA28+'ごみ搬入量内訳(燃料化)'!AA28+'ごみ搬入量内訳(セメント)'!AA28+'ごみ搬入量内訳(資源化等)'!AA28+'ごみ搬入量内訳(その他)'!AA28+'ごみ搬入量内訳(直接埋立)'!AA28+'ごみ搬入量内訳(海洋投入)'!AA28</f>
        <v>0</v>
      </c>
      <c r="AB28" s="20">
        <f>'ごみ搬入量内訳(直接資源化)'!AB28+'ごみ搬入量内訳(焼却)'!AB28+'ごみ搬入量内訳(粗大)'!AB28+'ごみ搬入量内訳(堆肥化)'!AB28+'ごみ搬入量内訳(飼料化)'!AB28+'ごみ搬入量内訳(メタン化)'!AB28+'ごみ搬入量内訳(燃料化)'!AB28+'ごみ搬入量内訳(セメント)'!AB28+'ごみ搬入量内訳(資源化等)'!AB28+'ごみ搬入量内訳(その他)'!AB28+'ごみ搬入量内訳(直接埋立)'!AB28+'ごみ搬入量内訳(海洋投入)'!AB28</f>
        <v>0</v>
      </c>
      <c r="AC28" s="20">
        <f>'ごみ搬入量内訳(直接資源化)'!AC28+'ごみ搬入量内訳(焼却)'!AC28+'ごみ搬入量内訳(粗大)'!AC28+'ごみ搬入量内訳(堆肥化)'!AC28+'ごみ搬入量内訳(飼料化)'!AC28+'ごみ搬入量内訳(メタン化)'!AC28+'ごみ搬入量内訳(燃料化)'!AC28+'ごみ搬入量内訳(セメント)'!AC28+'ごみ搬入量内訳(資源化等)'!AC28+'ごみ搬入量内訳(その他)'!AC28+'ごみ搬入量内訳(直接埋立)'!AC28+'ごみ搬入量内訳(海洋投入)'!AC28</f>
        <v>0</v>
      </c>
      <c r="AD28" s="20">
        <f>'ごみ搬入量内訳(直接資源化)'!AD28+'ごみ搬入量内訳(焼却)'!AD28+'ごみ搬入量内訳(粗大)'!AD28+'ごみ搬入量内訳(堆肥化)'!AD28+'ごみ搬入量内訳(飼料化)'!AD28+'ごみ搬入量内訳(メタン化)'!AD28+'ごみ搬入量内訳(燃料化)'!AD28+'ごみ搬入量内訳(セメント)'!AD28+'ごみ搬入量内訳(資源化等)'!AD28+'ごみ搬入量内訳(その他)'!AD28+'ごみ搬入量内訳(直接埋立)'!AD28+'ごみ搬入量内訳(海洋投入)'!AD28</f>
        <v>0</v>
      </c>
      <c r="AE28" s="20">
        <f>'ごみ搬入量内訳(直接資源化)'!AE28+'ごみ搬入量内訳(焼却)'!AE28+'ごみ搬入量内訳(粗大)'!AE28+'ごみ搬入量内訳(堆肥化)'!AE28+'ごみ搬入量内訳(飼料化)'!AE28+'ごみ搬入量内訳(メタン化)'!AE28+'ごみ搬入量内訳(燃料化)'!AE28+'ごみ搬入量内訳(セメント)'!AE28+'ごみ搬入量内訳(資源化等)'!AE28+'ごみ搬入量内訳(その他)'!AE28+'ごみ搬入量内訳(直接埋立)'!AE28+'ごみ搬入量内訳(海洋投入)'!AE28</f>
        <v>0</v>
      </c>
      <c r="AF28" s="20">
        <f>'ごみ搬入量内訳(直接資源化)'!AF28+'ごみ搬入量内訳(焼却)'!AF28+'ごみ搬入量内訳(粗大)'!AF28+'ごみ搬入量内訳(堆肥化)'!AF28+'ごみ搬入量内訳(飼料化)'!AF28+'ごみ搬入量内訳(メタン化)'!AF28+'ごみ搬入量内訳(燃料化)'!AF28+'ごみ搬入量内訳(セメント)'!AF28+'ごみ搬入量内訳(資源化等)'!AF28+'ごみ搬入量内訳(その他)'!AF28+'ごみ搬入量内訳(直接埋立)'!AF28+'ごみ搬入量内訳(海洋投入)'!AF28</f>
        <v>0</v>
      </c>
      <c r="AG28" s="20">
        <f>'ごみ搬入量内訳(直接資源化)'!AG28+'ごみ搬入量内訳(焼却)'!AG28+'ごみ搬入量内訳(粗大)'!AG28+'ごみ搬入量内訳(堆肥化)'!AG28+'ごみ搬入量内訳(飼料化)'!AG28+'ごみ搬入量内訳(メタン化)'!AG28+'ごみ搬入量内訳(燃料化)'!AG28+'ごみ搬入量内訳(セメント)'!AG28+'ごみ搬入量内訳(資源化等)'!AG28+'ごみ搬入量内訳(その他)'!AG28+'ごみ搬入量内訳(直接埋立)'!AG28+'ごみ搬入量内訳(海洋投入)'!AG28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381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177</v>
      </c>
      <c r="B7" s="25" t="s">
        <v>178</v>
      </c>
      <c r="C7" s="24" t="s">
        <v>400</v>
      </c>
      <c r="D7" s="30">
        <f aca="true" t="shared" si="0" ref="D7:AG7">SUM(D8:D28)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177</v>
      </c>
      <c r="B8" s="28" t="s">
        <v>179</v>
      </c>
      <c r="C8" s="27" t="s">
        <v>180</v>
      </c>
      <c r="D8" s="20">
        <f aca="true" t="shared" si="1" ref="D8:D2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177</v>
      </c>
      <c r="B9" s="28" t="s">
        <v>181</v>
      </c>
      <c r="C9" s="27" t="s">
        <v>182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177</v>
      </c>
      <c r="B10" s="28" t="s">
        <v>183</v>
      </c>
      <c r="C10" s="27" t="s">
        <v>184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177</v>
      </c>
      <c r="B11" s="28" t="s">
        <v>185</v>
      </c>
      <c r="C11" s="27" t="s">
        <v>186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177</v>
      </c>
      <c r="B12" s="28" t="s">
        <v>187</v>
      </c>
      <c r="C12" s="27" t="s">
        <v>188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177</v>
      </c>
      <c r="B13" s="28" t="s">
        <v>189</v>
      </c>
      <c r="C13" s="27" t="s">
        <v>190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177</v>
      </c>
      <c r="B14" s="28" t="s">
        <v>191</v>
      </c>
      <c r="C14" s="27" t="s">
        <v>192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177</v>
      </c>
      <c r="B15" s="28" t="s">
        <v>193</v>
      </c>
      <c r="C15" s="27" t="s">
        <v>194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177</v>
      </c>
      <c r="B16" s="28" t="s">
        <v>195</v>
      </c>
      <c r="C16" s="27" t="s">
        <v>196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177</v>
      </c>
      <c r="B17" s="28" t="s">
        <v>197</v>
      </c>
      <c r="C17" s="27" t="s">
        <v>198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177</v>
      </c>
      <c r="B18" s="28" t="s">
        <v>199</v>
      </c>
      <c r="C18" s="27" t="s">
        <v>200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177</v>
      </c>
      <c r="B19" s="28" t="s">
        <v>201</v>
      </c>
      <c r="C19" s="27" t="s">
        <v>202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177</v>
      </c>
      <c r="B20" s="28" t="s">
        <v>203</v>
      </c>
      <c r="C20" s="27" t="s">
        <v>204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177</v>
      </c>
      <c r="B21" s="28" t="s">
        <v>205</v>
      </c>
      <c r="C21" s="27" t="s">
        <v>206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177</v>
      </c>
      <c r="B22" s="28" t="s">
        <v>207</v>
      </c>
      <c r="C22" s="27" t="s">
        <v>208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177</v>
      </c>
      <c r="B23" s="28" t="s">
        <v>209</v>
      </c>
      <c r="C23" s="27" t="s">
        <v>210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177</v>
      </c>
      <c r="B24" s="28" t="s">
        <v>211</v>
      </c>
      <c r="C24" s="27" t="s">
        <v>212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177</v>
      </c>
      <c r="B25" s="28" t="s">
        <v>213</v>
      </c>
      <c r="C25" s="27" t="s">
        <v>214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177</v>
      </c>
      <c r="B26" s="28" t="s">
        <v>215</v>
      </c>
      <c r="C26" s="27" t="s">
        <v>216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177</v>
      </c>
      <c r="B27" s="28" t="s">
        <v>217</v>
      </c>
      <c r="C27" s="27" t="s">
        <v>218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177</v>
      </c>
      <c r="B28" s="28" t="s">
        <v>219</v>
      </c>
      <c r="C28" s="27" t="s">
        <v>220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381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177</v>
      </c>
      <c r="B7" s="25" t="s">
        <v>178</v>
      </c>
      <c r="C7" s="24" t="s">
        <v>400</v>
      </c>
      <c r="D7" s="30">
        <f aca="true" t="shared" si="0" ref="D7:AG7">SUM(D8:D28)</f>
        <v>316</v>
      </c>
      <c r="E7" s="30">
        <f t="shared" si="0"/>
        <v>81</v>
      </c>
      <c r="F7" s="30">
        <f t="shared" si="0"/>
        <v>12</v>
      </c>
      <c r="G7" s="30">
        <f t="shared" si="0"/>
        <v>84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43</v>
      </c>
      <c r="O7" s="30">
        <f t="shared" si="0"/>
        <v>0</v>
      </c>
      <c r="P7" s="30">
        <f t="shared" si="0"/>
        <v>0</v>
      </c>
      <c r="Q7" s="30">
        <f t="shared" si="0"/>
        <v>96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177</v>
      </c>
      <c r="B8" s="28" t="s">
        <v>179</v>
      </c>
      <c r="C8" s="27" t="s">
        <v>180</v>
      </c>
      <c r="D8" s="20">
        <f aca="true" t="shared" si="1" ref="D8:D2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177</v>
      </c>
      <c r="B9" s="28" t="s">
        <v>181</v>
      </c>
      <c r="C9" s="27" t="s">
        <v>182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177</v>
      </c>
      <c r="B10" s="28" t="s">
        <v>183</v>
      </c>
      <c r="C10" s="27" t="s">
        <v>184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177</v>
      </c>
      <c r="B11" s="28" t="s">
        <v>185</v>
      </c>
      <c r="C11" s="27" t="s">
        <v>186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177</v>
      </c>
      <c r="B12" s="28" t="s">
        <v>187</v>
      </c>
      <c r="C12" s="27" t="s">
        <v>188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177</v>
      </c>
      <c r="B13" s="28" t="s">
        <v>189</v>
      </c>
      <c r="C13" s="27" t="s">
        <v>190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177</v>
      </c>
      <c r="B14" s="28" t="s">
        <v>191</v>
      </c>
      <c r="C14" s="27" t="s">
        <v>192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177</v>
      </c>
      <c r="B15" s="28" t="s">
        <v>193</v>
      </c>
      <c r="C15" s="27" t="s">
        <v>194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177</v>
      </c>
      <c r="B16" s="28" t="s">
        <v>195</v>
      </c>
      <c r="C16" s="27" t="s">
        <v>196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177</v>
      </c>
      <c r="B17" s="28" t="s">
        <v>197</v>
      </c>
      <c r="C17" s="27" t="s">
        <v>198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177</v>
      </c>
      <c r="B18" s="28" t="s">
        <v>199</v>
      </c>
      <c r="C18" s="27" t="s">
        <v>200</v>
      </c>
      <c r="D18" s="20">
        <f t="shared" si="1"/>
        <v>177</v>
      </c>
      <c r="E18" s="20">
        <v>81</v>
      </c>
      <c r="F18" s="20">
        <v>12</v>
      </c>
      <c r="G18" s="20">
        <v>84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177</v>
      </c>
      <c r="B19" s="28" t="s">
        <v>201</v>
      </c>
      <c r="C19" s="27" t="s">
        <v>202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177</v>
      </c>
      <c r="B20" s="28" t="s">
        <v>203</v>
      </c>
      <c r="C20" s="27" t="s">
        <v>204</v>
      </c>
      <c r="D20" s="20">
        <f t="shared" si="1"/>
        <v>120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43</v>
      </c>
      <c r="O20" s="20">
        <v>0</v>
      </c>
      <c r="P20" s="20">
        <v>0</v>
      </c>
      <c r="Q20" s="20">
        <v>77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177</v>
      </c>
      <c r="B21" s="28" t="s">
        <v>205</v>
      </c>
      <c r="C21" s="27" t="s">
        <v>206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177</v>
      </c>
      <c r="B22" s="28" t="s">
        <v>207</v>
      </c>
      <c r="C22" s="27" t="s">
        <v>208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177</v>
      </c>
      <c r="B23" s="28" t="s">
        <v>209</v>
      </c>
      <c r="C23" s="27" t="s">
        <v>210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177</v>
      </c>
      <c r="B24" s="28" t="s">
        <v>211</v>
      </c>
      <c r="C24" s="27" t="s">
        <v>212</v>
      </c>
      <c r="D24" s="20">
        <f t="shared" si="1"/>
        <v>4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4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177</v>
      </c>
      <c r="B25" s="28" t="s">
        <v>213</v>
      </c>
      <c r="C25" s="27" t="s">
        <v>214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177</v>
      </c>
      <c r="B26" s="28" t="s">
        <v>215</v>
      </c>
      <c r="C26" s="27" t="s">
        <v>216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177</v>
      </c>
      <c r="B27" s="28" t="s">
        <v>217</v>
      </c>
      <c r="C27" s="27" t="s">
        <v>218</v>
      </c>
      <c r="D27" s="20">
        <f t="shared" si="1"/>
        <v>15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15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177</v>
      </c>
      <c r="B28" s="28" t="s">
        <v>219</v>
      </c>
      <c r="C28" s="27" t="s">
        <v>220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381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133</v>
      </c>
      <c r="B7" s="25" t="s">
        <v>134</v>
      </c>
      <c r="C7" s="24" t="s">
        <v>402</v>
      </c>
      <c r="D7" s="30">
        <f aca="true" t="shared" si="0" ref="D7:AG7">SUM(D8:D28)</f>
        <v>98</v>
      </c>
      <c r="E7" s="30">
        <f t="shared" si="0"/>
        <v>0</v>
      </c>
      <c r="F7" s="30">
        <f t="shared" si="0"/>
        <v>7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60</v>
      </c>
      <c r="O7" s="30">
        <f t="shared" si="0"/>
        <v>0</v>
      </c>
      <c r="P7" s="30">
        <f t="shared" si="0"/>
        <v>0</v>
      </c>
      <c r="Q7" s="30">
        <f t="shared" si="0"/>
        <v>20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1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10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133</v>
      </c>
      <c r="B8" s="28" t="s">
        <v>135</v>
      </c>
      <c r="C8" s="27" t="s">
        <v>136</v>
      </c>
      <c r="D8" s="20">
        <f aca="true" t="shared" si="1" ref="D8:D2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133</v>
      </c>
      <c r="B9" s="28" t="s">
        <v>137</v>
      </c>
      <c r="C9" s="27" t="s">
        <v>138</v>
      </c>
      <c r="D9" s="20">
        <f t="shared" si="1"/>
        <v>80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60</v>
      </c>
      <c r="O9" s="20">
        <v>0</v>
      </c>
      <c r="P9" s="20">
        <v>0</v>
      </c>
      <c r="Q9" s="20">
        <v>20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133</v>
      </c>
      <c r="B10" s="28" t="s">
        <v>139</v>
      </c>
      <c r="C10" s="27" t="s">
        <v>140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133</v>
      </c>
      <c r="B11" s="28" t="s">
        <v>141</v>
      </c>
      <c r="C11" s="27" t="s">
        <v>142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133</v>
      </c>
      <c r="B12" s="28" t="s">
        <v>143</v>
      </c>
      <c r="C12" s="27" t="s">
        <v>144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133</v>
      </c>
      <c r="B13" s="28" t="s">
        <v>145</v>
      </c>
      <c r="C13" s="27" t="s">
        <v>146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133</v>
      </c>
      <c r="B14" s="28" t="s">
        <v>147</v>
      </c>
      <c r="C14" s="27" t="s">
        <v>148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133</v>
      </c>
      <c r="B15" s="28" t="s">
        <v>149</v>
      </c>
      <c r="C15" s="27" t="s">
        <v>150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133</v>
      </c>
      <c r="B16" s="28" t="s">
        <v>151</v>
      </c>
      <c r="C16" s="27" t="s">
        <v>152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133</v>
      </c>
      <c r="B17" s="28" t="s">
        <v>153</v>
      </c>
      <c r="C17" s="27" t="s">
        <v>154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133</v>
      </c>
      <c r="B18" s="28" t="s">
        <v>155</v>
      </c>
      <c r="C18" s="27" t="s">
        <v>156</v>
      </c>
      <c r="D18" s="20">
        <f t="shared" si="1"/>
        <v>10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10</v>
      </c>
      <c r="AF18" s="20">
        <v>0</v>
      </c>
      <c r="AG18" s="20">
        <v>0</v>
      </c>
    </row>
    <row r="19" spans="1:33" s="6" customFormat="1" ht="12" customHeight="1">
      <c r="A19" s="27" t="s">
        <v>133</v>
      </c>
      <c r="B19" s="28" t="s">
        <v>157</v>
      </c>
      <c r="C19" s="27" t="s">
        <v>158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133</v>
      </c>
      <c r="B20" s="28" t="s">
        <v>159</v>
      </c>
      <c r="C20" s="27" t="s">
        <v>160</v>
      </c>
      <c r="D20" s="20">
        <f t="shared" si="1"/>
        <v>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1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133</v>
      </c>
      <c r="B21" s="28" t="s">
        <v>161</v>
      </c>
      <c r="C21" s="27" t="s">
        <v>162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133</v>
      </c>
      <c r="B22" s="28" t="s">
        <v>163</v>
      </c>
      <c r="C22" s="27" t="s">
        <v>164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133</v>
      </c>
      <c r="B23" s="28" t="s">
        <v>165</v>
      </c>
      <c r="C23" s="27" t="s">
        <v>166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133</v>
      </c>
      <c r="B24" s="28" t="s">
        <v>167</v>
      </c>
      <c r="C24" s="27" t="s">
        <v>168</v>
      </c>
      <c r="D24" s="20">
        <f t="shared" si="1"/>
        <v>7</v>
      </c>
      <c r="E24" s="20">
        <v>0</v>
      </c>
      <c r="F24" s="20">
        <v>7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133</v>
      </c>
      <c r="B25" s="28" t="s">
        <v>169</v>
      </c>
      <c r="C25" s="27" t="s">
        <v>170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133</v>
      </c>
      <c r="B26" s="28" t="s">
        <v>171</v>
      </c>
      <c r="C26" s="27" t="s">
        <v>172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133</v>
      </c>
      <c r="B27" s="28" t="s">
        <v>173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133</v>
      </c>
      <c r="B28" s="28" t="s">
        <v>175</v>
      </c>
      <c r="C28" s="27" t="s">
        <v>176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381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221</v>
      </c>
      <c r="B7" s="25" t="s">
        <v>222</v>
      </c>
      <c r="C7" s="24" t="s">
        <v>401</v>
      </c>
      <c r="D7" s="30">
        <f aca="true" t="shared" si="0" ref="D7:AG7">SUM(D8:D28)</f>
        <v>1779</v>
      </c>
      <c r="E7" s="30">
        <f t="shared" si="0"/>
        <v>0</v>
      </c>
      <c r="F7" s="30">
        <f t="shared" si="0"/>
        <v>0</v>
      </c>
      <c r="G7" s="30">
        <f t="shared" si="0"/>
        <v>40</v>
      </c>
      <c r="H7" s="30">
        <f t="shared" si="0"/>
        <v>1394</v>
      </c>
      <c r="I7" s="30">
        <f t="shared" si="0"/>
        <v>130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47</v>
      </c>
      <c r="N7" s="30">
        <f t="shared" si="0"/>
        <v>19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87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62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221</v>
      </c>
      <c r="B8" s="28" t="s">
        <v>223</v>
      </c>
      <c r="C8" s="27" t="s">
        <v>224</v>
      </c>
      <c r="D8" s="20">
        <f aca="true" t="shared" si="1" ref="D8:D2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221</v>
      </c>
      <c r="B9" s="28" t="s">
        <v>225</v>
      </c>
      <c r="C9" s="27" t="s">
        <v>226</v>
      </c>
      <c r="D9" s="20">
        <f t="shared" si="1"/>
        <v>62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62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221</v>
      </c>
      <c r="B10" s="28" t="s">
        <v>227</v>
      </c>
      <c r="C10" s="27" t="s">
        <v>228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221</v>
      </c>
      <c r="B11" s="28" t="s">
        <v>229</v>
      </c>
      <c r="C11" s="27" t="s">
        <v>230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221</v>
      </c>
      <c r="B12" s="28" t="s">
        <v>231</v>
      </c>
      <c r="C12" s="27" t="s">
        <v>232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221</v>
      </c>
      <c r="B13" s="28" t="s">
        <v>233</v>
      </c>
      <c r="C13" s="27" t="s">
        <v>234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221</v>
      </c>
      <c r="B14" s="28" t="s">
        <v>235</v>
      </c>
      <c r="C14" s="27" t="s">
        <v>236</v>
      </c>
      <c r="D14" s="20">
        <f t="shared" si="1"/>
        <v>1041</v>
      </c>
      <c r="E14" s="20">
        <v>0</v>
      </c>
      <c r="F14" s="20">
        <v>0</v>
      </c>
      <c r="G14" s="20">
        <v>0</v>
      </c>
      <c r="H14" s="20">
        <v>1022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19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221</v>
      </c>
      <c r="B15" s="28" t="s">
        <v>237</v>
      </c>
      <c r="C15" s="27" t="s">
        <v>238</v>
      </c>
      <c r="D15" s="20">
        <f t="shared" si="1"/>
        <v>40</v>
      </c>
      <c r="E15" s="20">
        <v>0</v>
      </c>
      <c r="F15" s="20">
        <v>0</v>
      </c>
      <c r="G15" s="20">
        <v>40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221</v>
      </c>
      <c r="B16" s="28" t="s">
        <v>239</v>
      </c>
      <c r="C16" s="27" t="s">
        <v>240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221</v>
      </c>
      <c r="B17" s="28" t="s">
        <v>241</v>
      </c>
      <c r="C17" s="27" t="s">
        <v>242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221</v>
      </c>
      <c r="B18" s="28" t="s">
        <v>243</v>
      </c>
      <c r="C18" s="27" t="s">
        <v>244</v>
      </c>
      <c r="D18" s="20">
        <f t="shared" si="1"/>
        <v>2</v>
      </c>
      <c r="E18" s="20">
        <v>0</v>
      </c>
      <c r="F18" s="20">
        <v>0</v>
      </c>
      <c r="G18" s="20">
        <v>0</v>
      </c>
      <c r="H18" s="20">
        <v>2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221</v>
      </c>
      <c r="B19" s="28" t="s">
        <v>245</v>
      </c>
      <c r="C19" s="27" t="s">
        <v>246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221</v>
      </c>
      <c r="B20" s="28" t="s">
        <v>247</v>
      </c>
      <c r="C20" s="27" t="s">
        <v>248</v>
      </c>
      <c r="D20" s="20">
        <f t="shared" si="1"/>
        <v>194</v>
      </c>
      <c r="E20" s="20">
        <v>0</v>
      </c>
      <c r="F20" s="20">
        <v>0</v>
      </c>
      <c r="G20" s="20">
        <v>0</v>
      </c>
      <c r="H20" s="20">
        <v>107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87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221</v>
      </c>
      <c r="B21" s="28" t="s">
        <v>249</v>
      </c>
      <c r="C21" s="27" t="s">
        <v>250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221</v>
      </c>
      <c r="B22" s="28" t="s">
        <v>251</v>
      </c>
      <c r="C22" s="27" t="s">
        <v>252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221</v>
      </c>
      <c r="B23" s="28" t="s">
        <v>253</v>
      </c>
      <c r="C23" s="27" t="s">
        <v>254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221</v>
      </c>
      <c r="B24" s="28" t="s">
        <v>255</v>
      </c>
      <c r="C24" s="27" t="s">
        <v>256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221</v>
      </c>
      <c r="B25" s="28" t="s">
        <v>257</v>
      </c>
      <c r="C25" s="27" t="s">
        <v>258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221</v>
      </c>
      <c r="B26" s="28" t="s">
        <v>259</v>
      </c>
      <c r="C26" s="27" t="s">
        <v>260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221</v>
      </c>
      <c r="B27" s="28" t="s">
        <v>261</v>
      </c>
      <c r="C27" s="27" t="s">
        <v>262</v>
      </c>
      <c r="D27" s="20">
        <f t="shared" si="1"/>
        <v>440</v>
      </c>
      <c r="E27" s="20">
        <v>0</v>
      </c>
      <c r="F27" s="20">
        <v>0</v>
      </c>
      <c r="G27" s="20">
        <v>0</v>
      </c>
      <c r="H27" s="20">
        <v>263</v>
      </c>
      <c r="I27" s="20">
        <v>130</v>
      </c>
      <c r="J27" s="20">
        <v>0</v>
      </c>
      <c r="K27" s="20">
        <v>0</v>
      </c>
      <c r="L27" s="20">
        <v>0</v>
      </c>
      <c r="M27" s="20">
        <v>47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221</v>
      </c>
      <c r="B28" s="28" t="s">
        <v>263</v>
      </c>
      <c r="C28" s="27" t="s">
        <v>264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381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397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133</v>
      </c>
      <c r="B7" s="25" t="s">
        <v>134</v>
      </c>
      <c r="C7" s="24" t="s">
        <v>402</v>
      </c>
      <c r="D7" s="30">
        <f>SUM(D8:D28)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SUM(AF8:AF28)</f>
        <v>0</v>
      </c>
      <c r="AG7" s="41">
        <v>0</v>
      </c>
    </row>
    <row r="8" spans="1:33" s="6" customFormat="1" ht="12" customHeight="1">
      <c r="A8" s="27" t="s">
        <v>133</v>
      </c>
      <c r="B8" s="28" t="s">
        <v>135</v>
      </c>
      <c r="C8" s="27" t="s">
        <v>136</v>
      </c>
      <c r="D8" s="20">
        <f aca="true" t="shared" si="0" ref="D8:D28">SUM(E8:AG8)</f>
        <v>0</v>
      </c>
      <c r="E8" s="42">
        <f aca="true" t="shared" si="1" ref="E8:AE17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28">AG7</f>
        <v>0</v>
      </c>
    </row>
    <row r="9" spans="1:33" s="6" customFormat="1" ht="12" customHeight="1">
      <c r="A9" s="27" t="s">
        <v>133</v>
      </c>
      <c r="B9" s="28" t="s">
        <v>137</v>
      </c>
      <c r="C9" s="27" t="s">
        <v>138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133</v>
      </c>
      <c r="B10" s="28" t="s">
        <v>139</v>
      </c>
      <c r="C10" s="27" t="s">
        <v>140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133</v>
      </c>
      <c r="B11" s="28" t="s">
        <v>141</v>
      </c>
      <c r="C11" s="27" t="s">
        <v>142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133</v>
      </c>
      <c r="B12" s="28" t="s">
        <v>143</v>
      </c>
      <c r="C12" s="27" t="s">
        <v>144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133</v>
      </c>
      <c r="B13" s="28" t="s">
        <v>145</v>
      </c>
      <c r="C13" s="27" t="s">
        <v>146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133</v>
      </c>
      <c r="B14" s="28" t="s">
        <v>147</v>
      </c>
      <c r="C14" s="27" t="s">
        <v>148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133</v>
      </c>
      <c r="B15" s="28" t="s">
        <v>149</v>
      </c>
      <c r="C15" s="27" t="s">
        <v>150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133</v>
      </c>
      <c r="B16" s="28" t="s">
        <v>151</v>
      </c>
      <c r="C16" s="27" t="s">
        <v>152</v>
      </c>
      <c r="D16" s="20">
        <f t="shared" si="0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0</v>
      </c>
      <c r="AG16" s="42">
        <f t="shared" si="2"/>
        <v>0</v>
      </c>
    </row>
    <row r="17" spans="1:33" s="6" customFormat="1" ht="12" customHeight="1">
      <c r="A17" s="27" t="s">
        <v>133</v>
      </c>
      <c r="B17" s="28" t="s">
        <v>153</v>
      </c>
      <c r="C17" s="27" t="s">
        <v>154</v>
      </c>
      <c r="D17" s="20">
        <f t="shared" si="0"/>
        <v>0</v>
      </c>
      <c r="E17" s="42">
        <f t="shared" si="1"/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aca="true" t="shared" si="3" ref="Q17:AE17">Q16</f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42">
        <f t="shared" si="3"/>
        <v>0</v>
      </c>
      <c r="Y17" s="42">
        <f t="shared" si="3"/>
        <v>0</v>
      </c>
      <c r="Z17" s="42">
        <f t="shared" si="3"/>
        <v>0</v>
      </c>
      <c r="AA17" s="42">
        <f t="shared" si="3"/>
        <v>0</v>
      </c>
      <c r="AB17" s="42">
        <f t="shared" si="3"/>
        <v>0</v>
      </c>
      <c r="AC17" s="42">
        <f t="shared" si="3"/>
        <v>0</v>
      </c>
      <c r="AD17" s="42">
        <f t="shared" si="3"/>
        <v>0</v>
      </c>
      <c r="AE17" s="42">
        <f t="shared" si="3"/>
        <v>0</v>
      </c>
      <c r="AF17" s="20">
        <v>0</v>
      </c>
      <c r="AG17" s="42">
        <f t="shared" si="2"/>
        <v>0</v>
      </c>
    </row>
    <row r="18" spans="1:33" s="6" customFormat="1" ht="12" customHeight="1">
      <c r="A18" s="27" t="s">
        <v>133</v>
      </c>
      <c r="B18" s="28" t="s">
        <v>155</v>
      </c>
      <c r="C18" s="27" t="s">
        <v>156</v>
      </c>
      <c r="D18" s="20">
        <f t="shared" si="0"/>
        <v>0</v>
      </c>
      <c r="E18" s="42">
        <f aca="true" t="shared" si="4" ref="E18:AE27">E17</f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20">
        <v>0</v>
      </c>
      <c r="AG18" s="42">
        <f t="shared" si="2"/>
        <v>0</v>
      </c>
    </row>
    <row r="19" spans="1:33" s="6" customFormat="1" ht="12" customHeight="1">
      <c r="A19" s="27" t="s">
        <v>133</v>
      </c>
      <c r="B19" s="28" t="s">
        <v>157</v>
      </c>
      <c r="C19" s="27" t="s">
        <v>158</v>
      </c>
      <c r="D19" s="20">
        <f t="shared" si="0"/>
        <v>0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42">
        <f t="shared" si="4"/>
        <v>0</v>
      </c>
      <c r="T19" s="42">
        <f t="shared" si="4"/>
        <v>0</v>
      </c>
      <c r="U19" s="42">
        <f t="shared" si="4"/>
        <v>0</v>
      </c>
      <c r="V19" s="42">
        <f t="shared" si="4"/>
        <v>0</v>
      </c>
      <c r="W19" s="42">
        <f t="shared" si="4"/>
        <v>0</v>
      </c>
      <c r="X19" s="42">
        <f t="shared" si="4"/>
        <v>0</v>
      </c>
      <c r="Y19" s="42">
        <f t="shared" si="4"/>
        <v>0</v>
      </c>
      <c r="Z19" s="42">
        <f t="shared" si="4"/>
        <v>0</v>
      </c>
      <c r="AA19" s="42">
        <f t="shared" si="4"/>
        <v>0</v>
      </c>
      <c r="AB19" s="42">
        <f t="shared" si="4"/>
        <v>0</v>
      </c>
      <c r="AC19" s="42">
        <f t="shared" si="4"/>
        <v>0</v>
      </c>
      <c r="AD19" s="42">
        <f t="shared" si="4"/>
        <v>0</v>
      </c>
      <c r="AE19" s="42">
        <f t="shared" si="4"/>
        <v>0</v>
      </c>
      <c r="AF19" s="20">
        <v>0</v>
      </c>
      <c r="AG19" s="42">
        <f t="shared" si="2"/>
        <v>0</v>
      </c>
    </row>
    <row r="20" spans="1:33" s="6" customFormat="1" ht="12" customHeight="1">
      <c r="A20" s="27" t="s">
        <v>133</v>
      </c>
      <c r="B20" s="28" t="s">
        <v>159</v>
      </c>
      <c r="C20" s="27" t="s">
        <v>160</v>
      </c>
      <c r="D20" s="20">
        <f t="shared" si="0"/>
        <v>0</v>
      </c>
      <c r="E20" s="42">
        <f t="shared" si="4"/>
        <v>0</v>
      </c>
      <c r="F20" s="42">
        <f t="shared" si="4"/>
        <v>0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42">
        <f t="shared" si="4"/>
        <v>0</v>
      </c>
      <c r="M20" s="42">
        <f t="shared" si="4"/>
        <v>0</v>
      </c>
      <c r="N20" s="42">
        <f t="shared" si="4"/>
        <v>0</v>
      </c>
      <c r="O20" s="42">
        <f t="shared" si="4"/>
        <v>0</v>
      </c>
      <c r="P20" s="42">
        <f t="shared" si="4"/>
        <v>0</v>
      </c>
      <c r="Q20" s="42">
        <f t="shared" si="4"/>
        <v>0</v>
      </c>
      <c r="R20" s="42">
        <f t="shared" si="4"/>
        <v>0</v>
      </c>
      <c r="S20" s="42">
        <f t="shared" si="4"/>
        <v>0</v>
      </c>
      <c r="T20" s="42">
        <f t="shared" si="4"/>
        <v>0</v>
      </c>
      <c r="U20" s="42">
        <f t="shared" si="4"/>
        <v>0</v>
      </c>
      <c r="V20" s="42">
        <f t="shared" si="4"/>
        <v>0</v>
      </c>
      <c r="W20" s="42">
        <f t="shared" si="4"/>
        <v>0</v>
      </c>
      <c r="X20" s="42">
        <f t="shared" si="4"/>
        <v>0</v>
      </c>
      <c r="Y20" s="42">
        <f t="shared" si="4"/>
        <v>0</v>
      </c>
      <c r="Z20" s="42">
        <f t="shared" si="4"/>
        <v>0</v>
      </c>
      <c r="AA20" s="42">
        <f t="shared" si="4"/>
        <v>0</v>
      </c>
      <c r="AB20" s="42">
        <f t="shared" si="4"/>
        <v>0</v>
      </c>
      <c r="AC20" s="42">
        <f t="shared" si="4"/>
        <v>0</v>
      </c>
      <c r="AD20" s="42">
        <f t="shared" si="4"/>
        <v>0</v>
      </c>
      <c r="AE20" s="42">
        <f t="shared" si="4"/>
        <v>0</v>
      </c>
      <c r="AF20" s="20">
        <v>0</v>
      </c>
      <c r="AG20" s="42">
        <f t="shared" si="2"/>
        <v>0</v>
      </c>
    </row>
    <row r="21" spans="1:33" s="6" customFormat="1" ht="12" customHeight="1">
      <c r="A21" s="27" t="s">
        <v>133</v>
      </c>
      <c r="B21" s="28" t="s">
        <v>161</v>
      </c>
      <c r="C21" s="27" t="s">
        <v>162</v>
      </c>
      <c r="D21" s="20">
        <f t="shared" si="0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2">
        <f t="shared" si="4"/>
        <v>0</v>
      </c>
      <c r="L21" s="42">
        <f t="shared" si="4"/>
        <v>0</v>
      </c>
      <c r="M21" s="42">
        <f t="shared" si="4"/>
        <v>0</v>
      </c>
      <c r="N21" s="42">
        <f t="shared" si="4"/>
        <v>0</v>
      </c>
      <c r="O21" s="42">
        <f t="shared" si="4"/>
        <v>0</v>
      </c>
      <c r="P21" s="42">
        <f t="shared" si="4"/>
        <v>0</v>
      </c>
      <c r="Q21" s="42">
        <f t="shared" si="4"/>
        <v>0</v>
      </c>
      <c r="R21" s="42">
        <f t="shared" si="4"/>
        <v>0</v>
      </c>
      <c r="S21" s="42">
        <f t="shared" si="4"/>
        <v>0</v>
      </c>
      <c r="T21" s="42">
        <f t="shared" si="4"/>
        <v>0</v>
      </c>
      <c r="U21" s="42">
        <f t="shared" si="4"/>
        <v>0</v>
      </c>
      <c r="V21" s="42">
        <f t="shared" si="4"/>
        <v>0</v>
      </c>
      <c r="W21" s="42">
        <f t="shared" si="4"/>
        <v>0</v>
      </c>
      <c r="X21" s="42">
        <f t="shared" si="4"/>
        <v>0</v>
      </c>
      <c r="Y21" s="42">
        <f t="shared" si="4"/>
        <v>0</v>
      </c>
      <c r="Z21" s="42">
        <f t="shared" si="4"/>
        <v>0</v>
      </c>
      <c r="AA21" s="42">
        <f t="shared" si="4"/>
        <v>0</v>
      </c>
      <c r="AB21" s="42">
        <f t="shared" si="4"/>
        <v>0</v>
      </c>
      <c r="AC21" s="42">
        <f t="shared" si="4"/>
        <v>0</v>
      </c>
      <c r="AD21" s="42">
        <f t="shared" si="4"/>
        <v>0</v>
      </c>
      <c r="AE21" s="42">
        <f t="shared" si="4"/>
        <v>0</v>
      </c>
      <c r="AF21" s="20">
        <v>0</v>
      </c>
      <c r="AG21" s="42">
        <f t="shared" si="2"/>
        <v>0</v>
      </c>
    </row>
    <row r="22" spans="1:33" s="6" customFormat="1" ht="12" customHeight="1">
      <c r="A22" s="27" t="s">
        <v>133</v>
      </c>
      <c r="B22" s="28" t="s">
        <v>163</v>
      </c>
      <c r="C22" s="27" t="s">
        <v>164</v>
      </c>
      <c r="D22" s="20">
        <f t="shared" si="0"/>
        <v>0</v>
      </c>
      <c r="E22" s="42">
        <f t="shared" si="4"/>
        <v>0</v>
      </c>
      <c r="F22" s="42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2">
        <f t="shared" si="4"/>
        <v>0</v>
      </c>
      <c r="K22" s="42">
        <f t="shared" si="4"/>
        <v>0</v>
      </c>
      <c r="L22" s="42">
        <f t="shared" si="4"/>
        <v>0</v>
      </c>
      <c r="M22" s="42">
        <f t="shared" si="4"/>
        <v>0</v>
      </c>
      <c r="N22" s="42">
        <f t="shared" si="4"/>
        <v>0</v>
      </c>
      <c r="O22" s="42">
        <f t="shared" si="4"/>
        <v>0</v>
      </c>
      <c r="P22" s="42">
        <f t="shared" si="4"/>
        <v>0</v>
      </c>
      <c r="Q22" s="42">
        <f t="shared" si="4"/>
        <v>0</v>
      </c>
      <c r="R22" s="42">
        <f t="shared" si="4"/>
        <v>0</v>
      </c>
      <c r="S22" s="42">
        <f t="shared" si="4"/>
        <v>0</v>
      </c>
      <c r="T22" s="42">
        <f t="shared" si="4"/>
        <v>0</v>
      </c>
      <c r="U22" s="42">
        <f t="shared" si="4"/>
        <v>0</v>
      </c>
      <c r="V22" s="42">
        <f t="shared" si="4"/>
        <v>0</v>
      </c>
      <c r="W22" s="42">
        <f t="shared" si="4"/>
        <v>0</v>
      </c>
      <c r="X22" s="42">
        <f t="shared" si="4"/>
        <v>0</v>
      </c>
      <c r="Y22" s="42">
        <f t="shared" si="4"/>
        <v>0</v>
      </c>
      <c r="Z22" s="42">
        <f t="shared" si="4"/>
        <v>0</v>
      </c>
      <c r="AA22" s="42">
        <f t="shared" si="4"/>
        <v>0</v>
      </c>
      <c r="AB22" s="42">
        <f t="shared" si="4"/>
        <v>0</v>
      </c>
      <c r="AC22" s="42">
        <f t="shared" si="4"/>
        <v>0</v>
      </c>
      <c r="AD22" s="42">
        <f t="shared" si="4"/>
        <v>0</v>
      </c>
      <c r="AE22" s="42">
        <f t="shared" si="4"/>
        <v>0</v>
      </c>
      <c r="AF22" s="20">
        <v>0</v>
      </c>
      <c r="AG22" s="42">
        <f t="shared" si="2"/>
        <v>0</v>
      </c>
    </row>
    <row r="23" spans="1:33" s="6" customFormat="1" ht="12" customHeight="1">
      <c r="A23" s="27" t="s">
        <v>133</v>
      </c>
      <c r="B23" s="28" t="s">
        <v>165</v>
      </c>
      <c r="C23" s="27" t="s">
        <v>166</v>
      </c>
      <c r="D23" s="20">
        <f t="shared" si="0"/>
        <v>0</v>
      </c>
      <c r="E23" s="42">
        <f t="shared" si="4"/>
        <v>0</v>
      </c>
      <c r="F23" s="42">
        <f t="shared" si="4"/>
        <v>0</v>
      </c>
      <c r="G23" s="42">
        <f t="shared" si="4"/>
        <v>0</v>
      </c>
      <c r="H23" s="42">
        <f t="shared" si="4"/>
        <v>0</v>
      </c>
      <c r="I23" s="42">
        <f t="shared" si="4"/>
        <v>0</v>
      </c>
      <c r="J23" s="42">
        <f t="shared" si="4"/>
        <v>0</v>
      </c>
      <c r="K23" s="42">
        <f t="shared" si="4"/>
        <v>0</v>
      </c>
      <c r="L23" s="42">
        <f t="shared" si="4"/>
        <v>0</v>
      </c>
      <c r="M23" s="42">
        <f t="shared" si="4"/>
        <v>0</v>
      </c>
      <c r="N23" s="42">
        <f t="shared" si="4"/>
        <v>0</v>
      </c>
      <c r="O23" s="42">
        <f t="shared" si="4"/>
        <v>0</v>
      </c>
      <c r="P23" s="42">
        <f t="shared" si="4"/>
        <v>0</v>
      </c>
      <c r="Q23" s="42">
        <f t="shared" si="4"/>
        <v>0</v>
      </c>
      <c r="R23" s="42">
        <f t="shared" si="4"/>
        <v>0</v>
      </c>
      <c r="S23" s="42">
        <f t="shared" si="4"/>
        <v>0</v>
      </c>
      <c r="T23" s="42">
        <f t="shared" si="4"/>
        <v>0</v>
      </c>
      <c r="U23" s="42">
        <f t="shared" si="4"/>
        <v>0</v>
      </c>
      <c r="V23" s="42">
        <f t="shared" si="4"/>
        <v>0</v>
      </c>
      <c r="W23" s="42">
        <f t="shared" si="4"/>
        <v>0</v>
      </c>
      <c r="X23" s="42">
        <f t="shared" si="4"/>
        <v>0</v>
      </c>
      <c r="Y23" s="42">
        <f t="shared" si="4"/>
        <v>0</v>
      </c>
      <c r="Z23" s="42">
        <f t="shared" si="4"/>
        <v>0</v>
      </c>
      <c r="AA23" s="42">
        <f t="shared" si="4"/>
        <v>0</v>
      </c>
      <c r="AB23" s="42">
        <f t="shared" si="4"/>
        <v>0</v>
      </c>
      <c r="AC23" s="42">
        <f t="shared" si="4"/>
        <v>0</v>
      </c>
      <c r="AD23" s="42">
        <f t="shared" si="4"/>
        <v>0</v>
      </c>
      <c r="AE23" s="42">
        <f t="shared" si="4"/>
        <v>0</v>
      </c>
      <c r="AF23" s="20">
        <v>0</v>
      </c>
      <c r="AG23" s="42">
        <f t="shared" si="2"/>
        <v>0</v>
      </c>
    </row>
    <row r="24" spans="1:33" s="6" customFormat="1" ht="12" customHeight="1">
      <c r="A24" s="27" t="s">
        <v>133</v>
      </c>
      <c r="B24" s="28" t="s">
        <v>167</v>
      </c>
      <c r="C24" s="27" t="s">
        <v>168</v>
      </c>
      <c r="D24" s="20">
        <f t="shared" si="0"/>
        <v>0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2">
        <f t="shared" si="4"/>
        <v>0</v>
      </c>
      <c r="Z24" s="42">
        <f t="shared" si="4"/>
        <v>0</v>
      </c>
      <c r="AA24" s="42">
        <f t="shared" si="4"/>
        <v>0</v>
      </c>
      <c r="AB24" s="42">
        <f t="shared" si="4"/>
        <v>0</v>
      </c>
      <c r="AC24" s="42">
        <f t="shared" si="4"/>
        <v>0</v>
      </c>
      <c r="AD24" s="42">
        <f t="shared" si="4"/>
        <v>0</v>
      </c>
      <c r="AE24" s="42">
        <f t="shared" si="4"/>
        <v>0</v>
      </c>
      <c r="AF24" s="20">
        <v>0</v>
      </c>
      <c r="AG24" s="42">
        <f t="shared" si="2"/>
        <v>0</v>
      </c>
    </row>
    <row r="25" spans="1:33" s="6" customFormat="1" ht="12" customHeight="1">
      <c r="A25" s="27" t="s">
        <v>133</v>
      </c>
      <c r="B25" s="28" t="s">
        <v>169</v>
      </c>
      <c r="C25" s="27" t="s">
        <v>170</v>
      </c>
      <c r="D25" s="20">
        <f t="shared" si="0"/>
        <v>0</v>
      </c>
      <c r="E25" s="42">
        <f t="shared" si="4"/>
        <v>0</v>
      </c>
      <c r="F25" s="42">
        <f t="shared" si="4"/>
        <v>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0</v>
      </c>
      <c r="Y25" s="42">
        <f t="shared" si="4"/>
        <v>0</v>
      </c>
      <c r="Z25" s="42">
        <f t="shared" si="4"/>
        <v>0</v>
      </c>
      <c r="AA25" s="42">
        <f t="shared" si="4"/>
        <v>0</v>
      </c>
      <c r="AB25" s="42">
        <f t="shared" si="4"/>
        <v>0</v>
      </c>
      <c r="AC25" s="42">
        <f t="shared" si="4"/>
        <v>0</v>
      </c>
      <c r="AD25" s="42">
        <f t="shared" si="4"/>
        <v>0</v>
      </c>
      <c r="AE25" s="42">
        <f t="shared" si="4"/>
        <v>0</v>
      </c>
      <c r="AF25" s="20">
        <v>0</v>
      </c>
      <c r="AG25" s="42">
        <f t="shared" si="2"/>
        <v>0</v>
      </c>
    </row>
    <row r="26" spans="1:33" s="6" customFormat="1" ht="12" customHeight="1">
      <c r="A26" s="27" t="s">
        <v>133</v>
      </c>
      <c r="B26" s="28" t="s">
        <v>171</v>
      </c>
      <c r="C26" s="27" t="s">
        <v>172</v>
      </c>
      <c r="D26" s="20">
        <f t="shared" si="0"/>
        <v>0</v>
      </c>
      <c r="E26" s="42">
        <f t="shared" si="4"/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0</v>
      </c>
      <c r="U26" s="42">
        <f t="shared" si="4"/>
        <v>0</v>
      </c>
      <c r="V26" s="42">
        <f t="shared" si="4"/>
        <v>0</v>
      </c>
      <c r="W26" s="42">
        <f t="shared" si="4"/>
        <v>0</v>
      </c>
      <c r="X26" s="42">
        <f t="shared" si="4"/>
        <v>0</v>
      </c>
      <c r="Y26" s="42">
        <f t="shared" si="4"/>
        <v>0</v>
      </c>
      <c r="Z26" s="42">
        <f t="shared" si="4"/>
        <v>0</v>
      </c>
      <c r="AA26" s="42">
        <f t="shared" si="4"/>
        <v>0</v>
      </c>
      <c r="AB26" s="42">
        <f t="shared" si="4"/>
        <v>0</v>
      </c>
      <c r="AC26" s="42">
        <f t="shared" si="4"/>
        <v>0</v>
      </c>
      <c r="AD26" s="42">
        <f t="shared" si="4"/>
        <v>0</v>
      </c>
      <c r="AE26" s="42">
        <f t="shared" si="4"/>
        <v>0</v>
      </c>
      <c r="AF26" s="20">
        <v>0</v>
      </c>
      <c r="AG26" s="42">
        <f t="shared" si="2"/>
        <v>0</v>
      </c>
    </row>
    <row r="27" spans="1:33" s="6" customFormat="1" ht="12" customHeight="1">
      <c r="A27" s="27" t="s">
        <v>133</v>
      </c>
      <c r="B27" s="28" t="s">
        <v>173</v>
      </c>
      <c r="C27" s="27" t="s">
        <v>174</v>
      </c>
      <c r="D27" s="20">
        <f t="shared" si="0"/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42">
        <f t="shared" si="4"/>
        <v>0</v>
      </c>
      <c r="O27" s="42">
        <f t="shared" si="4"/>
        <v>0</v>
      </c>
      <c r="P27" s="42">
        <f t="shared" si="4"/>
        <v>0</v>
      </c>
      <c r="Q27" s="42">
        <f aca="true" t="shared" si="5" ref="Q27:AE27">Q26</f>
        <v>0</v>
      </c>
      <c r="R27" s="42">
        <f t="shared" si="5"/>
        <v>0</v>
      </c>
      <c r="S27" s="42">
        <f t="shared" si="5"/>
        <v>0</v>
      </c>
      <c r="T27" s="42">
        <f t="shared" si="5"/>
        <v>0</v>
      </c>
      <c r="U27" s="42">
        <f t="shared" si="5"/>
        <v>0</v>
      </c>
      <c r="V27" s="42">
        <f t="shared" si="5"/>
        <v>0</v>
      </c>
      <c r="W27" s="42">
        <f t="shared" si="5"/>
        <v>0</v>
      </c>
      <c r="X27" s="42">
        <f t="shared" si="5"/>
        <v>0</v>
      </c>
      <c r="Y27" s="42">
        <f t="shared" si="5"/>
        <v>0</v>
      </c>
      <c r="Z27" s="42">
        <f t="shared" si="5"/>
        <v>0</v>
      </c>
      <c r="AA27" s="42">
        <f t="shared" si="5"/>
        <v>0</v>
      </c>
      <c r="AB27" s="42">
        <f t="shared" si="5"/>
        <v>0</v>
      </c>
      <c r="AC27" s="42">
        <f t="shared" si="5"/>
        <v>0</v>
      </c>
      <c r="AD27" s="42">
        <f t="shared" si="5"/>
        <v>0</v>
      </c>
      <c r="AE27" s="42">
        <f t="shared" si="5"/>
        <v>0</v>
      </c>
      <c r="AF27" s="20">
        <v>0</v>
      </c>
      <c r="AG27" s="42">
        <f t="shared" si="2"/>
        <v>0</v>
      </c>
    </row>
    <row r="28" spans="1:33" s="6" customFormat="1" ht="12" customHeight="1">
      <c r="A28" s="27" t="s">
        <v>133</v>
      </c>
      <c r="B28" s="28" t="s">
        <v>175</v>
      </c>
      <c r="C28" s="27" t="s">
        <v>176</v>
      </c>
      <c r="D28" s="20">
        <f t="shared" si="0"/>
        <v>0</v>
      </c>
      <c r="E28" s="42">
        <f aca="true" t="shared" si="6" ref="E28:AE28">E27</f>
        <v>0</v>
      </c>
      <c r="F28" s="42">
        <f t="shared" si="6"/>
        <v>0</v>
      </c>
      <c r="G28" s="42">
        <f t="shared" si="6"/>
        <v>0</v>
      </c>
      <c r="H28" s="42">
        <f t="shared" si="6"/>
        <v>0</v>
      </c>
      <c r="I28" s="42">
        <f t="shared" si="6"/>
        <v>0</v>
      </c>
      <c r="J28" s="42">
        <f t="shared" si="6"/>
        <v>0</v>
      </c>
      <c r="K28" s="42">
        <f t="shared" si="6"/>
        <v>0</v>
      </c>
      <c r="L28" s="42">
        <f t="shared" si="6"/>
        <v>0</v>
      </c>
      <c r="M28" s="42">
        <f t="shared" si="6"/>
        <v>0</v>
      </c>
      <c r="N28" s="42">
        <f t="shared" si="6"/>
        <v>0</v>
      </c>
      <c r="O28" s="42">
        <f t="shared" si="6"/>
        <v>0</v>
      </c>
      <c r="P28" s="42">
        <f t="shared" si="6"/>
        <v>0</v>
      </c>
      <c r="Q28" s="42">
        <f t="shared" si="6"/>
        <v>0</v>
      </c>
      <c r="R28" s="42">
        <f t="shared" si="6"/>
        <v>0</v>
      </c>
      <c r="S28" s="42">
        <f t="shared" si="6"/>
        <v>0</v>
      </c>
      <c r="T28" s="42">
        <f t="shared" si="6"/>
        <v>0</v>
      </c>
      <c r="U28" s="42">
        <f t="shared" si="6"/>
        <v>0</v>
      </c>
      <c r="V28" s="42">
        <f t="shared" si="6"/>
        <v>0</v>
      </c>
      <c r="W28" s="42">
        <f t="shared" si="6"/>
        <v>0</v>
      </c>
      <c r="X28" s="42">
        <f t="shared" si="6"/>
        <v>0</v>
      </c>
      <c r="Y28" s="42">
        <f t="shared" si="6"/>
        <v>0</v>
      </c>
      <c r="Z28" s="42">
        <f t="shared" si="6"/>
        <v>0</v>
      </c>
      <c r="AA28" s="42">
        <f t="shared" si="6"/>
        <v>0</v>
      </c>
      <c r="AB28" s="42">
        <f t="shared" si="6"/>
        <v>0</v>
      </c>
      <c r="AC28" s="42">
        <f t="shared" si="6"/>
        <v>0</v>
      </c>
      <c r="AD28" s="42">
        <f t="shared" si="6"/>
        <v>0</v>
      </c>
      <c r="AE28" s="42">
        <f t="shared" si="6"/>
        <v>0</v>
      </c>
      <c r="AF28" s="20">
        <v>0</v>
      </c>
      <c r="AG28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2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393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384</v>
      </c>
      <c r="B2" s="55" t="s">
        <v>385</v>
      </c>
      <c r="C2" s="52" t="s">
        <v>386</v>
      </c>
      <c r="D2" s="19" t="s">
        <v>387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388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389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390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391</v>
      </c>
      <c r="AG3" s="60" t="s">
        <v>390</v>
      </c>
      <c r="AH3" s="50" t="s">
        <v>344</v>
      </c>
      <c r="AI3" s="50" t="s">
        <v>345</v>
      </c>
      <c r="AJ3" s="50" t="s">
        <v>346</v>
      </c>
      <c r="AK3" s="50" t="s">
        <v>347</v>
      </c>
      <c r="AL3" s="50" t="s">
        <v>348</v>
      </c>
      <c r="AM3" s="50" t="s">
        <v>349</v>
      </c>
      <c r="AN3" s="50" t="s">
        <v>350</v>
      </c>
      <c r="AO3" s="50" t="s">
        <v>330</v>
      </c>
      <c r="AP3" s="50" t="s">
        <v>331</v>
      </c>
      <c r="AQ3" s="50" t="s">
        <v>332</v>
      </c>
      <c r="AR3" s="50" t="s">
        <v>333</v>
      </c>
      <c r="AS3" s="50" t="s">
        <v>334</v>
      </c>
      <c r="AT3" s="50" t="s">
        <v>351</v>
      </c>
      <c r="AU3" s="50" t="s">
        <v>352</v>
      </c>
      <c r="AV3" s="50" t="s">
        <v>353</v>
      </c>
      <c r="AW3" s="50" t="s">
        <v>354</v>
      </c>
      <c r="AX3" s="50" t="s">
        <v>355</v>
      </c>
      <c r="AY3" s="50" t="s">
        <v>356</v>
      </c>
      <c r="AZ3" s="50" t="s">
        <v>357</v>
      </c>
      <c r="BA3" s="50" t="s">
        <v>358</v>
      </c>
      <c r="BB3" s="50" t="s">
        <v>359</v>
      </c>
      <c r="BC3" s="50" t="s">
        <v>360</v>
      </c>
      <c r="BD3" s="50" t="s">
        <v>361</v>
      </c>
      <c r="BE3" s="50" t="s">
        <v>362</v>
      </c>
      <c r="BF3" s="50" t="s">
        <v>363</v>
      </c>
      <c r="BG3" s="50" t="s">
        <v>364</v>
      </c>
      <c r="BH3" s="50" t="s">
        <v>365</v>
      </c>
      <c r="BI3" s="50" t="s">
        <v>391</v>
      </c>
      <c r="BJ3" s="60" t="s">
        <v>390</v>
      </c>
      <c r="BK3" s="50" t="s">
        <v>344</v>
      </c>
      <c r="BL3" s="50" t="s">
        <v>345</v>
      </c>
      <c r="BM3" s="50" t="s">
        <v>346</v>
      </c>
      <c r="BN3" s="50" t="s">
        <v>347</v>
      </c>
      <c r="BO3" s="50" t="s">
        <v>348</v>
      </c>
      <c r="BP3" s="50" t="s">
        <v>349</v>
      </c>
      <c r="BQ3" s="50" t="s">
        <v>350</v>
      </c>
      <c r="BR3" s="50" t="s">
        <v>330</v>
      </c>
      <c r="BS3" s="50" t="s">
        <v>331</v>
      </c>
      <c r="BT3" s="50" t="s">
        <v>332</v>
      </c>
      <c r="BU3" s="50" t="s">
        <v>333</v>
      </c>
      <c r="BV3" s="50" t="s">
        <v>334</v>
      </c>
      <c r="BW3" s="50" t="s">
        <v>351</v>
      </c>
      <c r="BX3" s="50" t="s">
        <v>352</v>
      </c>
      <c r="BY3" s="50" t="s">
        <v>353</v>
      </c>
      <c r="BZ3" s="50" t="s">
        <v>354</v>
      </c>
      <c r="CA3" s="50" t="s">
        <v>355</v>
      </c>
      <c r="CB3" s="50" t="s">
        <v>356</v>
      </c>
      <c r="CC3" s="50" t="s">
        <v>357</v>
      </c>
      <c r="CD3" s="50" t="s">
        <v>358</v>
      </c>
      <c r="CE3" s="50" t="s">
        <v>359</v>
      </c>
      <c r="CF3" s="50" t="s">
        <v>360</v>
      </c>
      <c r="CG3" s="50" t="s">
        <v>361</v>
      </c>
      <c r="CH3" s="50" t="s">
        <v>362</v>
      </c>
      <c r="CI3" s="50" t="s">
        <v>363</v>
      </c>
      <c r="CJ3" s="50" t="s">
        <v>364</v>
      </c>
      <c r="CK3" s="50" t="s">
        <v>365</v>
      </c>
      <c r="CL3" s="50" t="s">
        <v>391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392</v>
      </c>
      <c r="E6" s="45" t="s">
        <v>392</v>
      </c>
      <c r="F6" s="45" t="s">
        <v>392</v>
      </c>
      <c r="G6" s="45" t="s">
        <v>392</v>
      </c>
      <c r="H6" s="45" t="s">
        <v>392</v>
      </c>
      <c r="I6" s="45" t="s">
        <v>392</v>
      </c>
      <c r="J6" s="45" t="s">
        <v>392</v>
      </c>
      <c r="K6" s="45" t="s">
        <v>392</v>
      </c>
      <c r="L6" s="45" t="s">
        <v>392</v>
      </c>
      <c r="M6" s="45" t="s">
        <v>392</v>
      </c>
      <c r="N6" s="45" t="s">
        <v>392</v>
      </c>
      <c r="O6" s="45" t="s">
        <v>392</v>
      </c>
      <c r="P6" s="45" t="s">
        <v>392</v>
      </c>
      <c r="Q6" s="45" t="s">
        <v>392</v>
      </c>
      <c r="R6" s="45" t="s">
        <v>392</v>
      </c>
      <c r="S6" s="45" t="s">
        <v>392</v>
      </c>
      <c r="T6" s="45" t="s">
        <v>392</v>
      </c>
      <c r="U6" s="45" t="s">
        <v>392</v>
      </c>
      <c r="V6" s="45" t="s">
        <v>392</v>
      </c>
      <c r="W6" s="45" t="s">
        <v>392</v>
      </c>
      <c r="X6" s="45" t="s">
        <v>392</v>
      </c>
      <c r="Y6" s="45" t="s">
        <v>392</v>
      </c>
      <c r="Z6" s="45" t="s">
        <v>392</v>
      </c>
      <c r="AA6" s="45" t="s">
        <v>392</v>
      </c>
      <c r="AB6" s="45" t="s">
        <v>392</v>
      </c>
      <c r="AC6" s="45" t="s">
        <v>392</v>
      </c>
      <c r="AD6" s="45" t="s">
        <v>392</v>
      </c>
      <c r="AE6" s="45" t="s">
        <v>392</v>
      </c>
      <c r="AF6" s="45" t="s">
        <v>392</v>
      </c>
      <c r="AG6" s="45" t="s">
        <v>392</v>
      </c>
      <c r="AH6" s="45" t="s">
        <v>392</v>
      </c>
      <c r="AI6" s="45" t="s">
        <v>392</v>
      </c>
      <c r="AJ6" s="45" t="s">
        <v>392</v>
      </c>
      <c r="AK6" s="45" t="s">
        <v>392</v>
      </c>
      <c r="AL6" s="45" t="s">
        <v>392</v>
      </c>
      <c r="AM6" s="45" t="s">
        <v>392</v>
      </c>
      <c r="AN6" s="45" t="s">
        <v>392</v>
      </c>
      <c r="AO6" s="45" t="s">
        <v>392</v>
      </c>
      <c r="AP6" s="45" t="s">
        <v>392</v>
      </c>
      <c r="AQ6" s="45" t="s">
        <v>392</v>
      </c>
      <c r="AR6" s="45" t="s">
        <v>392</v>
      </c>
      <c r="AS6" s="45" t="s">
        <v>392</v>
      </c>
      <c r="AT6" s="45" t="s">
        <v>392</v>
      </c>
      <c r="AU6" s="45" t="s">
        <v>392</v>
      </c>
      <c r="AV6" s="45" t="s">
        <v>392</v>
      </c>
      <c r="AW6" s="45" t="s">
        <v>392</v>
      </c>
      <c r="AX6" s="45" t="s">
        <v>392</v>
      </c>
      <c r="AY6" s="45" t="s">
        <v>392</v>
      </c>
      <c r="AZ6" s="45" t="s">
        <v>392</v>
      </c>
      <c r="BA6" s="45" t="s">
        <v>392</v>
      </c>
      <c r="BB6" s="45" t="s">
        <v>392</v>
      </c>
      <c r="BC6" s="45" t="s">
        <v>392</v>
      </c>
      <c r="BD6" s="45" t="s">
        <v>392</v>
      </c>
      <c r="BE6" s="45" t="s">
        <v>392</v>
      </c>
      <c r="BF6" s="45" t="s">
        <v>392</v>
      </c>
      <c r="BG6" s="45" t="s">
        <v>392</v>
      </c>
      <c r="BH6" s="45" t="s">
        <v>392</v>
      </c>
      <c r="BI6" s="45" t="s">
        <v>392</v>
      </c>
      <c r="BJ6" s="45" t="s">
        <v>392</v>
      </c>
      <c r="BK6" s="45" t="s">
        <v>392</v>
      </c>
      <c r="BL6" s="45" t="s">
        <v>392</v>
      </c>
      <c r="BM6" s="45" t="s">
        <v>392</v>
      </c>
      <c r="BN6" s="45" t="s">
        <v>392</v>
      </c>
      <c r="BO6" s="45" t="s">
        <v>392</v>
      </c>
      <c r="BP6" s="45" t="s">
        <v>392</v>
      </c>
      <c r="BQ6" s="45" t="s">
        <v>392</v>
      </c>
      <c r="BR6" s="45" t="s">
        <v>392</v>
      </c>
      <c r="BS6" s="45" t="s">
        <v>392</v>
      </c>
      <c r="BT6" s="45" t="s">
        <v>392</v>
      </c>
      <c r="BU6" s="45" t="s">
        <v>392</v>
      </c>
      <c r="BV6" s="45" t="s">
        <v>392</v>
      </c>
      <c r="BW6" s="45" t="s">
        <v>392</v>
      </c>
      <c r="BX6" s="45" t="s">
        <v>392</v>
      </c>
      <c r="BY6" s="45" t="s">
        <v>392</v>
      </c>
      <c r="BZ6" s="45" t="s">
        <v>392</v>
      </c>
      <c r="CA6" s="45" t="s">
        <v>392</v>
      </c>
      <c r="CB6" s="45" t="s">
        <v>392</v>
      </c>
      <c r="CC6" s="45" t="s">
        <v>392</v>
      </c>
      <c r="CD6" s="45" t="s">
        <v>392</v>
      </c>
      <c r="CE6" s="45" t="s">
        <v>392</v>
      </c>
      <c r="CF6" s="45" t="s">
        <v>392</v>
      </c>
      <c r="CG6" s="45" t="s">
        <v>392</v>
      </c>
      <c r="CH6" s="45" t="s">
        <v>392</v>
      </c>
      <c r="CI6" s="45" t="s">
        <v>392</v>
      </c>
      <c r="CJ6" s="45" t="s">
        <v>392</v>
      </c>
      <c r="CK6" s="45" t="s">
        <v>392</v>
      </c>
      <c r="CL6" s="45" t="s">
        <v>392</v>
      </c>
    </row>
    <row r="7" spans="1:90" s="8" customFormat="1" ht="12" customHeight="1">
      <c r="A7" s="24" t="s">
        <v>0</v>
      </c>
      <c r="B7" s="25" t="s">
        <v>1</v>
      </c>
      <c r="C7" s="24" t="s">
        <v>398</v>
      </c>
      <c r="D7" s="30">
        <f aca="true" t="shared" si="0" ref="D7:AI7">SUM(D8:D28)</f>
        <v>17788</v>
      </c>
      <c r="E7" s="30">
        <f t="shared" si="0"/>
        <v>8670</v>
      </c>
      <c r="F7" s="30">
        <f t="shared" si="0"/>
        <v>670</v>
      </c>
      <c r="G7" s="30">
        <f t="shared" si="0"/>
        <v>7598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359</v>
      </c>
      <c r="N7" s="30">
        <f t="shared" si="0"/>
        <v>85</v>
      </c>
      <c r="O7" s="30">
        <f t="shared" si="0"/>
        <v>0</v>
      </c>
      <c r="P7" s="30">
        <f t="shared" si="0"/>
        <v>5</v>
      </c>
      <c r="Q7" s="30">
        <f t="shared" si="0"/>
        <v>143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163</v>
      </c>
      <c r="X7" s="30">
        <f t="shared" si="0"/>
        <v>0</v>
      </c>
      <c r="Y7" s="30">
        <f t="shared" si="0"/>
        <v>21</v>
      </c>
      <c r="Z7" s="30">
        <f t="shared" si="0"/>
        <v>24</v>
      </c>
      <c r="AA7" s="30">
        <f t="shared" si="0"/>
        <v>1</v>
      </c>
      <c r="AB7" s="30">
        <f t="shared" si="0"/>
        <v>1</v>
      </c>
      <c r="AC7" s="30">
        <f t="shared" si="0"/>
        <v>0</v>
      </c>
      <c r="AD7" s="30">
        <f t="shared" si="0"/>
        <v>0</v>
      </c>
      <c r="AE7" s="30">
        <f t="shared" si="0"/>
        <v>48</v>
      </c>
      <c r="AF7" s="30">
        <f t="shared" si="0"/>
        <v>0</v>
      </c>
      <c r="AG7" s="30">
        <f t="shared" si="0"/>
        <v>9717</v>
      </c>
      <c r="AH7" s="30">
        <f t="shared" si="0"/>
        <v>1318</v>
      </c>
      <c r="AI7" s="30">
        <f t="shared" si="0"/>
        <v>658</v>
      </c>
      <c r="AJ7" s="30">
        <f aca="true" t="shared" si="1" ref="AJ7:BO7">SUM(AJ8:AJ28)</f>
        <v>7514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104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29</v>
      </c>
      <c r="BA7" s="30">
        <f t="shared" si="1"/>
        <v>0</v>
      </c>
      <c r="BB7" s="30">
        <f t="shared" si="1"/>
        <v>20</v>
      </c>
      <c r="BC7" s="30">
        <f t="shared" si="1"/>
        <v>24</v>
      </c>
      <c r="BD7" s="30">
        <f t="shared" si="1"/>
        <v>1</v>
      </c>
      <c r="BE7" s="30">
        <f t="shared" si="1"/>
        <v>1</v>
      </c>
      <c r="BF7" s="30">
        <f t="shared" si="1"/>
        <v>0</v>
      </c>
      <c r="BG7" s="30">
        <f t="shared" si="1"/>
        <v>0</v>
      </c>
      <c r="BH7" s="30">
        <f t="shared" si="1"/>
        <v>48</v>
      </c>
      <c r="BI7" s="30">
        <f t="shared" si="1"/>
        <v>0</v>
      </c>
      <c r="BJ7" s="30">
        <f t="shared" si="1"/>
        <v>8071</v>
      </c>
      <c r="BK7" s="30">
        <f t="shared" si="1"/>
        <v>7352</v>
      </c>
      <c r="BL7" s="30">
        <f t="shared" si="1"/>
        <v>12</v>
      </c>
      <c r="BM7" s="30">
        <f t="shared" si="1"/>
        <v>84</v>
      </c>
      <c r="BN7" s="30">
        <f t="shared" si="1"/>
        <v>0</v>
      </c>
      <c r="BO7" s="30">
        <f t="shared" si="1"/>
        <v>0</v>
      </c>
      <c r="BP7" s="30">
        <f aca="true" t="shared" si="2" ref="BP7:CL7">SUM(BP8:BP28)</f>
        <v>0</v>
      </c>
      <c r="BQ7" s="30">
        <f t="shared" si="2"/>
        <v>0</v>
      </c>
      <c r="BR7" s="30">
        <f t="shared" si="2"/>
        <v>0</v>
      </c>
      <c r="BS7" s="30">
        <f t="shared" si="2"/>
        <v>359</v>
      </c>
      <c r="BT7" s="30">
        <f t="shared" si="2"/>
        <v>85</v>
      </c>
      <c r="BU7" s="30">
        <f t="shared" si="2"/>
        <v>0</v>
      </c>
      <c r="BV7" s="30">
        <f t="shared" si="2"/>
        <v>5</v>
      </c>
      <c r="BW7" s="30">
        <f t="shared" si="2"/>
        <v>39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134</v>
      </c>
      <c r="CD7" s="30">
        <f t="shared" si="2"/>
        <v>0</v>
      </c>
      <c r="CE7" s="30">
        <f t="shared" si="2"/>
        <v>1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3" ref="D8:D28">SUM(E8:AF8)</f>
        <v>0</v>
      </c>
      <c r="E8" s="20">
        <f aca="true" t="shared" si="4" ref="E8:T23">AH8+BK8</f>
        <v>0</v>
      </c>
      <c r="F8" s="20">
        <f t="shared" si="4"/>
        <v>0</v>
      </c>
      <c r="G8" s="20">
        <f t="shared" si="4"/>
        <v>0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20">
        <f t="shared" si="4"/>
        <v>0</v>
      </c>
      <c r="R8" s="20">
        <f t="shared" si="4"/>
        <v>0</v>
      </c>
      <c r="S8" s="20">
        <f t="shared" si="4"/>
        <v>0</v>
      </c>
      <c r="T8" s="20">
        <f t="shared" si="4"/>
        <v>0</v>
      </c>
      <c r="U8" s="20">
        <f aca="true" t="shared" si="5" ref="U8:AF28">AX8+CA8</f>
        <v>0</v>
      </c>
      <c r="V8" s="20">
        <f t="shared" si="5"/>
        <v>0</v>
      </c>
      <c r="W8" s="20">
        <f t="shared" si="5"/>
        <v>0</v>
      </c>
      <c r="X8" s="20">
        <f t="shared" si="5"/>
        <v>0</v>
      </c>
      <c r="Y8" s="20">
        <f t="shared" si="5"/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f t="shared" si="5"/>
        <v>0</v>
      </c>
      <c r="AF8" s="20">
        <f t="shared" si="5"/>
        <v>0</v>
      </c>
      <c r="AG8" s="20">
        <f aca="true" t="shared" si="6" ref="AG8:AG28"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7" ref="BJ8:BJ28"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0</v>
      </c>
      <c r="B9" s="28" t="s">
        <v>4</v>
      </c>
      <c r="C9" s="27" t="s">
        <v>5</v>
      </c>
      <c r="D9" s="20">
        <f t="shared" si="3"/>
        <v>234</v>
      </c>
      <c r="E9" s="20">
        <f t="shared" si="4"/>
        <v>145</v>
      </c>
      <c r="F9" s="20">
        <f t="shared" si="4"/>
        <v>7</v>
      </c>
      <c r="G9" s="20">
        <f t="shared" si="4"/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60</v>
      </c>
      <c r="O9" s="20">
        <f t="shared" si="4"/>
        <v>0</v>
      </c>
      <c r="P9" s="20">
        <f t="shared" si="4"/>
        <v>0</v>
      </c>
      <c r="Q9" s="20">
        <f t="shared" si="4"/>
        <v>20</v>
      </c>
      <c r="R9" s="20">
        <f t="shared" si="4"/>
        <v>0</v>
      </c>
      <c r="S9" s="20">
        <f t="shared" si="4"/>
        <v>0</v>
      </c>
      <c r="T9" s="20">
        <f t="shared" si="4"/>
        <v>0</v>
      </c>
      <c r="U9" s="20">
        <f t="shared" si="5"/>
        <v>0</v>
      </c>
      <c r="V9" s="20">
        <f t="shared" si="5"/>
        <v>0</v>
      </c>
      <c r="W9" s="20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1</v>
      </c>
      <c r="AB9" s="20">
        <f t="shared" si="5"/>
        <v>1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si="5"/>
        <v>0</v>
      </c>
      <c r="AG9" s="20">
        <f t="shared" si="6"/>
        <v>9</v>
      </c>
      <c r="AH9" s="20">
        <v>0</v>
      </c>
      <c r="AI9" s="20">
        <v>7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1</v>
      </c>
      <c r="BE9" s="20">
        <v>1</v>
      </c>
      <c r="BF9" s="20">
        <v>0</v>
      </c>
      <c r="BG9" s="20">
        <v>0</v>
      </c>
      <c r="BH9" s="20">
        <v>0</v>
      </c>
      <c r="BI9" s="20">
        <v>0</v>
      </c>
      <c r="BJ9" s="29">
        <f t="shared" si="7"/>
        <v>225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145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60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20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0</v>
      </c>
      <c r="B10" s="28" t="s">
        <v>6</v>
      </c>
      <c r="C10" s="27" t="s">
        <v>7</v>
      </c>
      <c r="D10" s="20">
        <f t="shared" si="3"/>
        <v>1340</v>
      </c>
      <c r="E10" s="20">
        <f t="shared" si="4"/>
        <v>791</v>
      </c>
      <c r="F10" s="20">
        <f t="shared" si="4"/>
        <v>75</v>
      </c>
      <c r="G10" s="20">
        <f t="shared" si="4"/>
        <v>336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59</v>
      </c>
      <c r="R10" s="20">
        <f t="shared" si="4"/>
        <v>0</v>
      </c>
      <c r="S10" s="20">
        <f t="shared" si="4"/>
        <v>0</v>
      </c>
      <c r="T10" s="20">
        <f t="shared" si="4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7</v>
      </c>
      <c r="Z10" s="20">
        <f t="shared" si="5"/>
        <v>24</v>
      </c>
      <c r="AA10" s="20">
        <f t="shared" si="5"/>
        <v>0</v>
      </c>
      <c r="AB10" s="20">
        <f t="shared" si="5"/>
        <v>0</v>
      </c>
      <c r="AC10" s="20">
        <f t="shared" si="5"/>
        <v>0</v>
      </c>
      <c r="AD10" s="20">
        <f t="shared" si="5"/>
        <v>0</v>
      </c>
      <c r="AE10" s="20">
        <f t="shared" si="5"/>
        <v>48</v>
      </c>
      <c r="AF10" s="20">
        <f t="shared" si="5"/>
        <v>0</v>
      </c>
      <c r="AG10" s="20">
        <f t="shared" si="6"/>
        <v>1340</v>
      </c>
      <c r="AH10" s="20">
        <v>791</v>
      </c>
      <c r="AI10" s="20">
        <v>75</v>
      </c>
      <c r="AJ10" s="20">
        <v>336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59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7</v>
      </c>
      <c r="BC10" s="20">
        <v>24</v>
      </c>
      <c r="BD10" s="20">
        <v>0</v>
      </c>
      <c r="BE10" s="20">
        <v>0</v>
      </c>
      <c r="BF10" s="20">
        <v>0</v>
      </c>
      <c r="BG10" s="20">
        <v>0</v>
      </c>
      <c r="BH10" s="20">
        <v>48</v>
      </c>
      <c r="BI10" s="20">
        <v>0</v>
      </c>
      <c r="BJ10" s="29">
        <f t="shared" si="7"/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0</v>
      </c>
      <c r="B11" s="28" t="s">
        <v>8</v>
      </c>
      <c r="C11" s="27" t="s">
        <v>9</v>
      </c>
      <c r="D11" s="20">
        <f t="shared" si="3"/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5"/>
        <v>0</v>
      </c>
      <c r="V11" s="20">
        <f t="shared" si="5"/>
        <v>0</v>
      </c>
      <c r="W11" s="20">
        <f t="shared" si="5"/>
        <v>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0</v>
      </c>
      <c r="AB11" s="20">
        <f t="shared" si="5"/>
        <v>0</v>
      </c>
      <c r="AC11" s="20">
        <f t="shared" si="5"/>
        <v>0</v>
      </c>
      <c r="AD11" s="20">
        <f t="shared" si="5"/>
        <v>0</v>
      </c>
      <c r="AE11" s="20">
        <f t="shared" si="5"/>
        <v>0</v>
      </c>
      <c r="AF11" s="20">
        <f t="shared" si="5"/>
        <v>0</v>
      </c>
      <c r="AG11" s="20">
        <f t="shared" si="6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7"/>
        <v>0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3"/>
        <v>0</v>
      </c>
      <c r="E12" s="20">
        <f t="shared" si="4"/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0">
        <f t="shared" si="5"/>
        <v>0</v>
      </c>
      <c r="Y12" s="20">
        <f t="shared" si="5"/>
        <v>0</v>
      </c>
      <c r="Z12" s="20">
        <f t="shared" si="5"/>
        <v>0</v>
      </c>
      <c r="AA12" s="20">
        <f t="shared" si="5"/>
        <v>0</v>
      </c>
      <c r="AB12" s="20">
        <f t="shared" si="5"/>
        <v>0</v>
      </c>
      <c r="AC12" s="20">
        <f t="shared" si="5"/>
        <v>0</v>
      </c>
      <c r="AD12" s="20">
        <f t="shared" si="5"/>
        <v>0</v>
      </c>
      <c r="AE12" s="20">
        <f t="shared" si="5"/>
        <v>0</v>
      </c>
      <c r="AF12" s="20">
        <f t="shared" si="5"/>
        <v>0</v>
      </c>
      <c r="AG12" s="20">
        <f t="shared" si="6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7"/>
        <v>0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3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0">
        <f t="shared" si="5"/>
        <v>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6"/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7"/>
        <v>0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3"/>
        <v>11748</v>
      </c>
      <c r="E14" s="20">
        <f t="shared" si="4"/>
        <v>5837</v>
      </c>
      <c r="F14" s="20">
        <f t="shared" si="4"/>
        <v>321</v>
      </c>
      <c r="G14" s="20">
        <f t="shared" si="4"/>
        <v>5150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337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37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5"/>
        <v>0</v>
      </c>
      <c r="V14" s="20">
        <f t="shared" si="5"/>
        <v>0</v>
      </c>
      <c r="W14" s="20">
        <f t="shared" si="5"/>
        <v>65</v>
      </c>
      <c r="X14" s="20">
        <f t="shared" si="5"/>
        <v>0</v>
      </c>
      <c r="Y14" s="20">
        <f t="shared" si="5"/>
        <v>1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6"/>
        <v>5508</v>
      </c>
      <c r="AH14" s="20">
        <v>0</v>
      </c>
      <c r="AI14" s="20">
        <v>321</v>
      </c>
      <c r="AJ14" s="20">
        <v>5150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37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7"/>
        <v>6240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5837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337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65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1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3"/>
        <v>94</v>
      </c>
      <c r="E15" s="20">
        <f t="shared" si="4"/>
        <v>55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8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5"/>
        <v>0</v>
      </c>
      <c r="V15" s="20">
        <f t="shared" si="5"/>
        <v>0</v>
      </c>
      <c r="W15" s="20">
        <f t="shared" si="5"/>
        <v>29</v>
      </c>
      <c r="X15" s="20">
        <f t="shared" si="5"/>
        <v>0</v>
      </c>
      <c r="Y15" s="20">
        <f t="shared" si="5"/>
        <v>2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6"/>
        <v>94</v>
      </c>
      <c r="AH15" s="20">
        <v>55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8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29</v>
      </c>
      <c r="BA15" s="20">
        <v>0</v>
      </c>
      <c r="BB15" s="20">
        <v>2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7"/>
        <v>0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3"/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6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9">
        <f t="shared" si="7"/>
        <v>0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3"/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20">
        <f t="shared" si="4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0">
        <f t="shared" si="5"/>
        <v>0</v>
      </c>
      <c r="Z17" s="20">
        <f t="shared" si="5"/>
        <v>0</v>
      </c>
      <c r="AA17" s="20">
        <f t="shared" si="5"/>
        <v>0</v>
      </c>
      <c r="AB17" s="20">
        <f t="shared" si="5"/>
        <v>0</v>
      </c>
      <c r="AC17" s="20">
        <f t="shared" si="5"/>
        <v>0</v>
      </c>
      <c r="AD17" s="20">
        <f t="shared" si="5"/>
        <v>0</v>
      </c>
      <c r="AE17" s="20">
        <f t="shared" si="5"/>
        <v>0</v>
      </c>
      <c r="AF17" s="20">
        <f t="shared" si="5"/>
        <v>0</v>
      </c>
      <c r="AG17" s="20">
        <f t="shared" si="6"/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9">
        <f t="shared" si="7"/>
        <v>0</v>
      </c>
      <c r="BK17" s="2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0</v>
      </c>
      <c r="BL17" s="2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2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2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2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2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2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2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2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2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2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2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2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2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2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2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2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2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2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2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2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2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2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2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2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2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2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2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3"/>
        <v>177</v>
      </c>
      <c r="E18" s="20">
        <f t="shared" si="4"/>
        <v>81</v>
      </c>
      <c r="F18" s="20">
        <f t="shared" si="4"/>
        <v>12</v>
      </c>
      <c r="G18" s="20">
        <f t="shared" si="4"/>
        <v>84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5"/>
        <v>0</v>
      </c>
      <c r="V18" s="20">
        <f t="shared" si="5"/>
        <v>0</v>
      </c>
      <c r="W18" s="20">
        <f t="shared" si="5"/>
        <v>0</v>
      </c>
      <c r="X18" s="20">
        <f t="shared" si="5"/>
        <v>0</v>
      </c>
      <c r="Y18" s="20">
        <f t="shared" si="5"/>
        <v>0</v>
      </c>
      <c r="Z18" s="20">
        <f t="shared" si="5"/>
        <v>0</v>
      </c>
      <c r="AA18" s="20">
        <f t="shared" si="5"/>
        <v>0</v>
      </c>
      <c r="AB18" s="20">
        <f t="shared" si="5"/>
        <v>0</v>
      </c>
      <c r="AC18" s="20">
        <f t="shared" si="5"/>
        <v>0</v>
      </c>
      <c r="AD18" s="20">
        <f t="shared" si="5"/>
        <v>0</v>
      </c>
      <c r="AE18" s="20">
        <f t="shared" si="5"/>
        <v>0</v>
      </c>
      <c r="AF18" s="20">
        <f t="shared" si="5"/>
        <v>0</v>
      </c>
      <c r="AG18" s="20">
        <f t="shared" si="6"/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9">
        <f t="shared" si="7"/>
        <v>177</v>
      </c>
      <c r="BK18" s="2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81</v>
      </c>
      <c r="BL18" s="2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12</v>
      </c>
      <c r="BM18" s="2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84</v>
      </c>
      <c r="BN18" s="2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2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2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2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2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2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2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2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2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2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2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2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2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2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2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2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2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2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2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2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2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2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2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2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2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3"/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6"/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9">
        <f t="shared" si="7"/>
        <v>0</v>
      </c>
      <c r="BK19" s="21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0</v>
      </c>
      <c r="BL19" s="21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21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0</v>
      </c>
      <c r="BN19" s="21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0</v>
      </c>
      <c r="BO19" s="21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21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21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21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21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21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21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21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21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21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21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21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21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21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21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21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21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21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21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21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21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21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21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21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3"/>
        <v>1069</v>
      </c>
      <c r="E20" s="20">
        <f t="shared" si="4"/>
        <v>472</v>
      </c>
      <c r="F20" s="20">
        <f t="shared" si="4"/>
        <v>116</v>
      </c>
      <c r="G20" s="20">
        <f t="shared" si="4"/>
        <v>440</v>
      </c>
      <c r="H20" s="20">
        <f t="shared" si="4"/>
        <v>0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 t="shared" si="4"/>
        <v>0</v>
      </c>
      <c r="M20" s="20">
        <f t="shared" si="4"/>
        <v>0</v>
      </c>
      <c r="N20" s="20">
        <f t="shared" si="4"/>
        <v>25</v>
      </c>
      <c r="O20" s="20">
        <f t="shared" si="4"/>
        <v>0</v>
      </c>
      <c r="P20" s="20">
        <f t="shared" si="4"/>
        <v>5</v>
      </c>
      <c r="Q20" s="20">
        <f t="shared" si="4"/>
        <v>0</v>
      </c>
      <c r="R20" s="20">
        <f t="shared" si="4"/>
        <v>0</v>
      </c>
      <c r="S20" s="20">
        <f t="shared" si="4"/>
        <v>0</v>
      </c>
      <c r="T20" s="20">
        <f t="shared" si="4"/>
        <v>0</v>
      </c>
      <c r="U20" s="20">
        <f t="shared" si="5"/>
        <v>0</v>
      </c>
      <c r="V20" s="20">
        <f t="shared" si="5"/>
        <v>0</v>
      </c>
      <c r="W20" s="20">
        <f t="shared" si="5"/>
        <v>0</v>
      </c>
      <c r="X20" s="20">
        <f t="shared" si="5"/>
        <v>0</v>
      </c>
      <c r="Y20" s="20">
        <f t="shared" si="5"/>
        <v>11</v>
      </c>
      <c r="Z20" s="20">
        <f t="shared" si="5"/>
        <v>0</v>
      </c>
      <c r="AA20" s="20">
        <f t="shared" si="5"/>
        <v>0</v>
      </c>
      <c r="AB20" s="20">
        <f t="shared" si="5"/>
        <v>0</v>
      </c>
      <c r="AC20" s="20">
        <f t="shared" si="5"/>
        <v>0</v>
      </c>
      <c r="AD20" s="20">
        <f t="shared" si="5"/>
        <v>0</v>
      </c>
      <c r="AE20" s="20">
        <f t="shared" si="5"/>
        <v>0</v>
      </c>
      <c r="AF20" s="20">
        <f t="shared" si="5"/>
        <v>0</v>
      </c>
      <c r="AG20" s="20">
        <f t="shared" si="6"/>
        <v>1039</v>
      </c>
      <c r="AH20" s="20">
        <v>472</v>
      </c>
      <c r="AI20" s="20">
        <v>116</v>
      </c>
      <c r="AJ20" s="20">
        <v>440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11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9">
        <f t="shared" si="7"/>
        <v>30</v>
      </c>
      <c r="BK20" s="21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0</v>
      </c>
      <c r="BL20" s="21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0</v>
      </c>
      <c r="BM20" s="21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0</v>
      </c>
      <c r="BN20" s="21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0</v>
      </c>
      <c r="BO20" s="21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21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21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21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0</v>
      </c>
      <c r="BS20" s="21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21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25</v>
      </c>
      <c r="BU20" s="21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21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5</v>
      </c>
      <c r="BW20" s="21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0</v>
      </c>
      <c r="BX20" s="21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21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21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21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21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21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21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21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0</v>
      </c>
      <c r="CF20" s="21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21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0</v>
      </c>
      <c r="CH20" s="21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21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0</v>
      </c>
      <c r="CJ20" s="21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0</v>
      </c>
      <c r="CK20" s="21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0</v>
      </c>
      <c r="CL20" s="21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  <row r="21" spans="1:90" s="6" customFormat="1" ht="12" customHeight="1">
      <c r="A21" s="27" t="s">
        <v>0</v>
      </c>
      <c r="B21" s="28" t="s">
        <v>28</v>
      </c>
      <c r="C21" s="27" t="s">
        <v>29</v>
      </c>
      <c r="D21" s="20">
        <f t="shared" si="3"/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t="shared" si="4"/>
        <v>0</v>
      </c>
      <c r="Q21" s="20">
        <f t="shared" si="4"/>
        <v>0</v>
      </c>
      <c r="R21" s="20">
        <f t="shared" si="4"/>
        <v>0</v>
      </c>
      <c r="S21" s="20">
        <f t="shared" si="4"/>
        <v>0</v>
      </c>
      <c r="T21" s="20">
        <f t="shared" si="4"/>
        <v>0</v>
      </c>
      <c r="U21" s="20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20">
        <f t="shared" si="5"/>
        <v>0</v>
      </c>
      <c r="AA21" s="20">
        <f t="shared" si="5"/>
        <v>0</v>
      </c>
      <c r="AB21" s="20">
        <f t="shared" si="5"/>
        <v>0</v>
      </c>
      <c r="AC21" s="20">
        <f t="shared" si="5"/>
        <v>0</v>
      </c>
      <c r="AD21" s="20">
        <f t="shared" si="5"/>
        <v>0</v>
      </c>
      <c r="AE21" s="20">
        <f t="shared" si="5"/>
        <v>0</v>
      </c>
      <c r="AF21" s="20">
        <f t="shared" si="5"/>
        <v>0</v>
      </c>
      <c r="AG21" s="20">
        <f t="shared" si="6"/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9">
        <f t="shared" si="7"/>
        <v>0</v>
      </c>
      <c r="BK21" s="21">
        <f>'施設資源化量内訳(焼却)'!E21+'施設資源化量内訳(粗大)'!E21+'施設資源化量内訳(堆肥化)'!E21+'施設資源化量内訳(飼料化)'!E21+'施設資源化量内訳(メタン化)'!E21+'施設資源化量内訳(燃料化)'!E21+'施設資源化量内訳(セメント)'!E21+'施設資源化量内訳(資源化等)'!E21</f>
        <v>0</v>
      </c>
      <c r="BL21" s="21">
        <f>'施設資源化量内訳(焼却)'!F21+'施設資源化量内訳(粗大)'!F21+'施設資源化量内訳(堆肥化)'!F21+'施設資源化量内訳(飼料化)'!F21+'施設資源化量内訳(メタン化)'!F21+'施設資源化量内訳(燃料化)'!F21+'施設資源化量内訳(セメント)'!F21+'施設資源化量内訳(資源化等)'!F21</f>
        <v>0</v>
      </c>
      <c r="BM21" s="21">
        <f>'施設資源化量内訳(焼却)'!G21+'施設資源化量内訳(粗大)'!G21+'施設資源化量内訳(堆肥化)'!G21+'施設資源化量内訳(飼料化)'!G21+'施設資源化量内訳(メタン化)'!G21+'施設資源化量内訳(燃料化)'!G21+'施設資源化量内訳(セメント)'!G21+'施設資源化量内訳(資源化等)'!G21</f>
        <v>0</v>
      </c>
      <c r="BN21" s="21">
        <f>'施設資源化量内訳(焼却)'!H21+'施設資源化量内訳(粗大)'!H21+'施設資源化量内訳(堆肥化)'!H21+'施設資源化量内訳(飼料化)'!H21+'施設資源化量内訳(メタン化)'!H21+'施設資源化量内訳(燃料化)'!H21+'施設資源化量内訳(セメント)'!H21+'施設資源化量内訳(資源化等)'!H21</f>
        <v>0</v>
      </c>
      <c r="BO21" s="21">
        <f>'施設資源化量内訳(焼却)'!I21+'施設資源化量内訳(粗大)'!I21+'施設資源化量内訳(堆肥化)'!I21+'施設資源化量内訳(飼料化)'!I21+'施設資源化量内訳(メタン化)'!I21+'施設資源化量内訳(燃料化)'!I21+'施設資源化量内訳(セメント)'!I21+'施設資源化量内訳(資源化等)'!I21</f>
        <v>0</v>
      </c>
      <c r="BP21" s="21">
        <f>'施設資源化量内訳(焼却)'!J21+'施設資源化量内訳(粗大)'!J21+'施設資源化量内訳(堆肥化)'!J21+'施設資源化量内訳(飼料化)'!J21+'施設資源化量内訳(メタン化)'!J21+'施設資源化量内訳(燃料化)'!J21+'施設資源化量内訳(セメント)'!J21+'施設資源化量内訳(資源化等)'!J21</f>
        <v>0</v>
      </c>
      <c r="BQ21" s="21">
        <f>'施設資源化量内訳(焼却)'!K21+'施設資源化量内訳(粗大)'!K21+'施設資源化量内訳(堆肥化)'!K21+'施設資源化量内訳(飼料化)'!K21+'施設資源化量内訳(メタン化)'!K21+'施設資源化量内訳(燃料化)'!K21+'施設資源化量内訳(セメント)'!K21+'施設資源化量内訳(資源化等)'!K21</f>
        <v>0</v>
      </c>
      <c r="BR21" s="21">
        <f>'施設資源化量内訳(焼却)'!L21+'施設資源化量内訳(粗大)'!L21+'施設資源化量内訳(堆肥化)'!L21+'施設資源化量内訳(飼料化)'!L21+'施設資源化量内訳(メタン化)'!L21+'施設資源化量内訳(燃料化)'!L21+'施設資源化量内訳(セメント)'!L21+'施設資源化量内訳(資源化等)'!L21</f>
        <v>0</v>
      </c>
      <c r="BS21" s="21">
        <f>'施設資源化量内訳(焼却)'!M21+'施設資源化量内訳(粗大)'!M21+'施設資源化量内訳(堆肥化)'!M21+'施設資源化量内訳(飼料化)'!M21+'施設資源化量内訳(メタン化)'!M21+'施設資源化量内訳(燃料化)'!M21+'施設資源化量内訳(セメント)'!M21+'施設資源化量内訳(資源化等)'!M21</f>
        <v>0</v>
      </c>
      <c r="BT21" s="21">
        <f>'施設資源化量内訳(焼却)'!N21+'施設資源化量内訳(粗大)'!N21+'施設資源化量内訳(堆肥化)'!N21+'施設資源化量内訳(飼料化)'!N21+'施設資源化量内訳(メタン化)'!N21+'施設資源化量内訳(燃料化)'!N21+'施設資源化量内訳(セメント)'!N21+'施設資源化量内訳(資源化等)'!N21</f>
        <v>0</v>
      </c>
      <c r="BU21" s="21">
        <f>'施設資源化量内訳(焼却)'!O21+'施設資源化量内訳(粗大)'!O21+'施設資源化量内訳(堆肥化)'!O21+'施設資源化量内訳(飼料化)'!O21+'施設資源化量内訳(メタン化)'!O21+'施設資源化量内訳(燃料化)'!O21+'施設資源化量内訳(セメント)'!O21+'施設資源化量内訳(資源化等)'!O21</f>
        <v>0</v>
      </c>
      <c r="BV21" s="21">
        <f>'施設資源化量内訳(焼却)'!P21+'施設資源化量内訳(粗大)'!P21+'施設資源化量内訳(堆肥化)'!P21+'施設資源化量内訳(飼料化)'!P21+'施設資源化量内訳(メタン化)'!P21+'施設資源化量内訳(燃料化)'!P21+'施設資源化量内訳(セメント)'!P21+'施設資源化量内訳(資源化等)'!P21</f>
        <v>0</v>
      </c>
      <c r="BW21" s="21">
        <f>'施設資源化量内訳(焼却)'!Q21+'施設資源化量内訳(粗大)'!Q21+'施設資源化量内訳(堆肥化)'!Q21+'施設資源化量内訳(飼料化)'!Q21+'施設資源化量内訳(メタン化)'!Q21+'施設資源化量内訳(燃料化)'!Q21+'施設資源化量内訳(セメント)'!Q21+'施設資源化量内訳(資源化等)'!Q21</f>
        <v>0</v>
      </c>
      <c r="BX21" s="21">
        <f>'施設資源化量内訳(焼却)'!R21+'施設資源化量内訳(粗大)'!R21+'施設資源化量内訳(堆肥化)'!R21+'施設資源化量内訳(飼料化)'!R21+'施設資源化量内訳(メタン化)'!R21+'施設資源化量内訳(燃料化)'!R21+'施設資源化量内訳(セメント)'!R21+'施設資源化量内訳(資源化等)'!R21</f>
        <v>0</v>
      </c>
      <c r="BY21" s="21">
        <f>'施設資源化量内訳(焼却)'!S21+'施設資源化量内訳(粗大)'!S21+'施設資源化量内訳(堆肥化)'!S21+'施設資源化量内訳(飼料化)'!S21+'施設資源化量内訳(メタン化)'!S21+'施設資源化量内訳(燃料化)'!S21+'施設資源化量内訳(セメント)'!S21+'施設資源化量内訳(資源化等)'!S21</f>
        <v>0</v>
      </c>
      <c r="BZ21" s="21">
        <f>'施設資源化量内訳(焼却)'!T21+'施設資源化量内訳(粗大)'!T21+'施設資源化量内訳(堆肥化)'!T21+'施設資源化量内訳(飼料化)'!T21+'施設資源化量内訳(メタン化)'!T21+'施設資源化量内訳(燃料化)'!T21+'施設資源化量内訳(セメント)'!T21+'施設資源化量内訳(資源化等)'!T21</f>
        <v>0</v>
      </c>
      <c r="CA21" s="21">
        <f>'施設資源化量内訳(焼却)'!U21+'施設資源化量内訳(粗大)'!U21+'施設資源化量内訳(堆肥化)'!U21+'施設資源化量内訳(飼料化)'!U21+'施設資源化量内訳(メタン化)'!U21+'施設資源化量内訳(燃料化)'!U21+'施設資源化量内訳(セメント)'!U21+'施設資源化量内訳(資源化等)'!U21</f>
        <v>0</v>
      </c>
      <c r="CB21" s="21">
        <f>'施設資源化量内訳(焼却)'!V21+'施設資源化量内訳(粗大)'!V21+'施設資源化量内訳(堆肥化)'!V21+'施設資源化量内訳(飼料化)'!V21+'施設資源化量内訳(メタン化)'!V21+'施設資源化量内訳(燃料化)'!V21+'施設資源化量内訳(セメント)'!V21+'施設資源化量内訳(資源化等)'!V21</f>
        <v>0</v>
      </c>
      <c r="CC21" s="21">
        <f>'施設資源化量内訳(焼却)'!W21+'施設資源化量内訳(粗大)'!W21+'施設資源化量内訳(堆肥化)'!W21+'施設資源化量内訳(飼料化)'!W21+'施設資源化量内訳(メタン化)'!W21+'施設資源化量内訳(燃料化)'!W21+'施設資源化量内訳(セメント)'!W21+'施設資源化量内訳(資源化等)'!W21</f>
        <v>0</v>
      </c>
      <c r="CD21" s="21">
        <f>'施設資源化量内訳(焼却)'!X21+'施設資源化量内訳(粗大)'!X21+'施設資源化量内訳(堆肥化)'!X21+'施設資源化量内訳(飼料化)'!X21+'施設資源化量内訳(メタン化)'!X21+'施設資源化量内訳(燃料化)'!X21+'施設資源化量内訳(セメント)'!X21+'施設資源化量内訳(資源化等)'!X21</f>
        <v>0</v>
      </c>
      <c r="CE21" s="21">
        <f>'施設資源化量内訳(焼却)'!Y21+'施設資源化量内訳(粗大)'!Y21+'施設資源化量内訳(堆肥化)'!Y21+'施設資源化量内訳(飼料化)'!Y21+'施設資源化量内訳(メタン化)'!Y21+'施設資源化量内訳(燃料化)'!Y21+'施設資源化量内訳(セメント)'!Y21+'施設資源化量内訳(資源化等)'!Y21</f>
        <v>0</v>
      </c>
      <c r="CF21" s="21">
        <f>'施設資源化量内訳(焼却)'!Z21+'施設資源化量内訳(粗大)'!Z21+'施設資源化量内訳(堆肥化)'!Z21+'施設資源化量内訳(飼料化)'!Z21+'施設資源化量内訳(メタン化)'!Z21+'施設資源化量内訳(燃料化)'!Z21+'施設資源化量内訳(セメント)'!Z21+'施設資源化量内訳(資源化等)'!Z21</f>
        <v>0</v>
      </c>
      <c r="CG21" s="21">
        <f>'施設資源化量内訳(焼却)'!AA21+'施設資源化量内訳(粗大)'!AA21+'施設資源化量内訳(堆肥化)'!AA21+'施設資源化量内訳(飼料化)'!AA21+'施設資源化量内訳(メタン化)'!AA21+'施設資源化量内訳(燃料化)'!AA21+'施設資源化量内訳(セメント)'!AA21+'施設資源化量内訳(資源化等)'!AA21</f>
        <v>0</v>
      </c>
      <c r="CH21" s="21">
        <f>'施設資源化量内訳(焼却)'!AB21+'施設資源化量内訳(粗大)'!AB21+'施設資源化量内訳(堆肥化)'!AB21+'施設資源化量内訳(飼料化)'!AB21+'施設資源化量内訳(メタン化)'!AB21+'施設資源化量内訳(燃料化)'!AB21+'施設資源化量内訳(セメント)'!AB21+'施設資源化量内訳(資源化等)'!AB21</f>
        <v>0</v>
      </c>
      <c r="CI21" s="21">
        <f>'施設資源化量内訳(焼却)'!AC21+'施設資源化量内訳(粗大)'!AC21+'施設資源化量内訳(堆肥化)'!AC21+'施設資源化量内訳(飼料化)'!AC21+'施設資源化量内訳(メタン化)'!AC21+'施設資源化量内訳(燃料化)'!AC21+'施設資源化量内訳(セメント)'!AC21+'施設資源化量内訳(資源化等)'!AC21</f>
        <v>0</v>
      </c>
      <c r="CJ21" s="21">
        <f>'施設資源化量内訳(焼却)'!AD21+'施設資源化量内訳(粗大)'!AD21+'施設資源化量内訳(堆肥化)'!AD21+'施設資源化量内訳(飼料化)'!AD21+'施設資源化量内訳(メタン化)'!AD21+'施設資源化量内訳(燃料化)'!AD21+'施設資源化量内訳(セメント)'!AD21+'施設資源化量内訳(資源化等)'!AD21</f>
        <v>0</v>
      </c>
      <c r="CK21" s="21">
        <f>'施設資源化量内訳(焼却)'!AE21+'施設資源化量内訳(粗大)'!AE21+'施設資源化量内訳(堆肥化)'!AE21+'施設資源化量内訳(飼料化)'!AE21+'施設資源化量内訳(メタン化)'!AE21+'施設資源化量内訳(燃料化)'!AE21+'施設資源化量内訳(セメント)'!AE21+'施設資源化量内訳(資源化等)'!AE21</f>
        <v>0</v>
      </c>
      <c r="CL21" s="21">
        <f>'施設資源化量内訳(焼却)'!AF21+'施設資源化量内訳(粗大)'!AF21+'施設資源化量内訳(堆肥化)'!AF21+'施設資源化量内訳(飼料化)'!AF21+'施設資源化量内訳(メタン化)'!AF21+'施設資源化量内訳(燃料化)'!AF21+'施設資源化量内訳(セメント)'!AF21+'施設資源化量内訳(資源化等)'!AF21</f>
        <v>0</v>
      </c>
    </row>
    <row r="22" spans="1:90" s="6" customFormat="1" ht="12" customHeight="1">
      <c r="A22" s="27" t="s">
        <v>0</v>
      </c>
      <c r="B22" s="28" t="s">
        <v>30</v>
      </c>
      <c r="C22" s="27" t="s">
        <v>31</v>
      </c>
      <c r="D22" s="20">
        <f t="shared" si="3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  <c r="I22" s="20">
        <f t="shared" si="4"/>
        <v>0</v>
      </c>
      <c r="J22" s="20">
        <f t="shared" si="4"/>
        <v>0</v>
      </c>
      <c r="K22" s="20">
        <f t="shared" si="4"/>
        <v>0</v>
      </c>
      <c r="L22" s="20">
        <f t="shared" si="4"/>
        <v>0</v>
      </c>
      <c r="M22" s="20">
        <f t="shared" si="4"/>
        <v>0</v>
      </c>
      <c r="N22" s="20">
        <f t="shared" si="4"/>
        <v>0</v>
      </c>
      <c r="O22" s="20">
        <f t="shared" si="4"/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5"/>
        <v>0</v>
      </c>
      <c r="V22" s="20">
        <f t="shared" si="5"/>
        <v>0</v>
      </c>
      <c r="W22" s="20">
        <f t="shared" si="5"/>
        <v>0</v>
      </c>
      <c r="X22" s="20">
        <f t="shared" si="5"/>
        <v>0</v>
      </c>
      <c r="Y22" s="20">
        <f t="shared" si="5"/>
        <v>0</v>
      </c>
      <c r="Z22" s="20">
        <f t="shared" si="5"/>
        <v>0</v>
      </c>
      <c r="AA22" s="20">
        <f t="shared" si="5"/>
        <v>0</v>
      </c>
      <c r="AB22" s="20">
        <f t="shared" si="5"/>
        <v>0</v>
      </c>
      <c r="AC22" s="20">
        <f t="shared" si="5"/>
        <v>0</v>
      </c>
      <c r="AD22" s="20">
        <f t="shared" si="5"/>
        <v>0</v>
      </c>
      <c r="AE22" s="20">
        <f t="shared" si="5"/>
        <v>0</v>
      </c>
      <c r="AF22" s="20">
        <f t="shared" si="5"/>
        <v>0</v>
      </c>
      <c r="AG22" s="20">
        <f t="shared" si="6"/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9">
        <f t="shared" si="7"/>
        <v>0</v>
      </c>
      <c r="BK22" s="21">
        <f>'施設資源化量内訳(焼却)'!E22+'施設資源化量内訳(粗大)'!E22+'施設資源化量内訳(堆肥化)'!E22+'施設資源化量内訳(飼料化)'!E22+'施設資源化量内訳(メタン化)'!E22+'施設資源化量内訳(燃料化)'!E22+'施設資源化量内訳(セメント)'!E22+'施設資源化量内訳(資源化等)'!E22</f>
        <v>0</v>
      </c>
      <c r="BL22" s="21">
        <f>'施設資源化量内訳(焼却)'!F22+'施設資源化量内訳(粗大)'!F22+'施設資源化量内訳(堆肥化)'!F22+'施設資源化量内訳(飼料化)'!F22+'施設資源化量内訳(メタン化)'!F22+'施設資源化量内訳(燃料化)'!F22+'施設資源化量内訳(セメント)'!F22+'施設資源化量内訳(資源化等)'!F22</f>
        <v>0</v>
      </c>
      <c r="BM22" s="21">
        <f>'施設資源化量内訳(焼却)'!G22+'施設資源化量内訳(粗大)'!G22+'施設資源化量内訳(堆肥化)'!G22+'施設資源化量内訳(飼料化)'!G22+'施設資源化量内訳(メタン化)'!G22+'施設資源化量内訳(燃料化)'!G22+'施設資源化量内訳(セメント)'!G22+'施設資源化量内訳(資源化等)'!G22</f>
        <v>0</v>
      </c>
      <c r="BN22" s="21">
        <f>'施設資源化量内訳(焼却)'!H22+'施設資源化量内訳(粗大)'!H22+'施設資源化量内訳(堆肥化)'!H22+'施設資源化量内訳(飼料化)'!H22+'施設資源化量内訳(メタン化)'!H22+'施設資源化量内訳(燃料化)'!H22+'施設資源化量内訳(セメント)'!H22+'施設資源化量内訳(資源化等)'!H22</f>
        <v>0</v>
      </c>
      <c r="BO22" s="21">
        <f>'施設資源化量内訳(焼却)'!I22+'施設資源化量内訳(粗大)'!I22+'施設資源化量内訳(堆肥化)'!I22+'施設資源化量内訳(飼料化)'!I22+'施設資源化量内訳(メタン化)'!I22+'施設資源化量内訳(燃料化)'!I22+'施設資源化量内訳(セメント)'!I22+'施設資源化量内訳(資源化等)'!I22</f>
        <v>0</v>
      </c>
      <c r="BP22" s="21">
        <f>'施設資源化量内訳(焼却)'!J22+'施設資源化量内訳(粗大)'!J22+'施設資源化量内訳(堆肥化)'!J22+'施設資源化量内訳(飼料化)'!J22+'施設資源化量内訳(メタン化)'!J22+'施設資源化量内訳(燃料化)'!J22+'施設資源化量内訳(セメント)'!J22+'施設資源化量内訳(資源化等)'!J22</f>
        <v>0</v>
      </c>
      <c r="BQ22" s="21">
        <f>'施設資源化量内訳(焼却)'!K22+'施設資源化量内訳(粗大)'!K22+'施設資源化量内訳(堆肥化)'!K22+'施設資源化量内訳(飼料化)'!K22+'施設資源化量内訳(メタン化)'!K22+'施設資源化量内訳(燃料化)'!K22+'施設資源化量内訳(セメント)'!K22+'施設資源化量内訳(資源化等)'!K22</f>
        <v>0</v>
      </c>
      <c r="BR22" s="21">
        <f>'施設資源化量内訳(焼却)'!L22+'施設資源化量内訳(粗大)'!L22+'施設資源化量内訳(堆肥化)'!L22+'施設資源化量内訳(飼料化)'!L22+'施設資源化量内訳(メタン化)'!L22+'施設資源化量内訳(燃料化)'!L22+'施設資源化量内訳(セメント)'!L22+'施設資源化量内訳(資源化等)'!L22</f>
        <v>0</v>
      </c>
      <c r="BS22" s="21">
        <f>'施設資源化量内訳(焼却)'!M22+'施設資源化量内訳(粗大)'!M22+'施設資源化量内訳(堆肥化)'!M22+'施設資源化量内訳(飼料化)'!M22+'施設資源化量内訳(メタン化)'!M22+'施設資源化量内訳(燃料化)'!M22+'施設資源化量内訳(セメント)'!M22+'施設資源化量内訳(資源化等)'!M22</f>
        <v>0</v>
      </c>
      <c r="BT22" s="21">
        <f>'施設資源化量内訳(焼却)'!N22+'施設資源化量内訳(粗大)'!N22+'施設資源化量内訳(堆肥化)'!N22+'施設資源化量内訳(飼料化)'!N22+'施設資源化量内訳(メタン化)'!N22+'施設資源化量内訳(燃料化)'!N22+'施設資源化量内訳(セメント)'!N22+'施設資源化量内訳(資源化等)'!N22</f>
        <v>0</v>
      </c>
      <c r="BU22" s="21">
        <f>'施設資源化量内訳(焼却)'!O22+'施設資源化量内訳(粗大)'!O22+'施設資源化量内訳(堆肥化)'!O22+'施設資源化量内訳(飼料化)'!O22+'施設資源化量内訳(メタン化)'!O22+'施設資源化量内訳(燃料化)'!O22+'施設資源化量内訳(セメント)'!O22+'施設資源化量内訳(資源化等)'!O22</f>
        <v>0</v>
      </c>
      <c r="BV22" s="21">
        <f>'施設資源化量内訳(焼却)'!P22+'施設資源化量内訳(粗大)'!P22+'施設資源化量内訳(堆肥化)'!P22+'施設資源化量内訳(飼料化)'!P22+'施設資源化量内訳(メタン化)'!P22+'施設資源化量内訳(燃料化)'!P22+'施設資源化量内訳(セメント)'!P22+'施設資源化量内訳(資源化等)'!P22</f>
        <v>0</v>
      </c>
      <c r="BW22" s="21">
        <f>'施設資源化量内訳(焼却)'!Q22+'施設資源化量内訳(粗大)'!Q22+'施設資源化量内訳(堆肥化)'!Q22+'施設資源化量内訳(飼料化)'!Q22+'施設資源化量内訳(メタン化)'!Q22+'施設資源化量内訳(燃料化)'!Q22+'施設資源化量内訳(セメント)'!Q22+'施設資源化量内訳(資源化等)'!Q22</f>
        <v>0</v>
      </c>
      <c r="BX22" s="21">
        <f>'施設資源化量内訳(焼却)'!R22+'施設資源化量内訳(粗大)'!R22+'施設資源化量内訳(堆肥化)'!R22+'施設資源化量内訳(飼料化)'!R22+'施設資源化量内訳(メタン化)'!R22+'施設資源化量内訳(燃料化)'!R22+'施設資源化量内訳(セメント)'!R22+'施設資源化量内訳(資源化等)'!R22</f>
        <v>0</v>
      </c>
      <c r="BY22" s="21">
        <f>'施設資源化量内訳(焼却)'!S22+'施設資源化量内訳(粗大)'!S22+'施設資源化量内訳(堆肥化)'!S22+'施設資源化量内訳(飼料化)'!S22+'施設資源化量内訳(メタン化)'!S22+'施設資源化量内訳(燃料化)'!S22+'施設資源化量内訳(セメント)'!S22+'施設資源化量内訳(資源化等)'!S22</f>
        <v>0</v>
      </c>
      <c r="BZ22" s="21">
        <f>'施設資源化量内訳(焼却)'!T22+'施設資源化量内訳(粗大)'!T22+'施設資源化量内訳(堆肥化)'!T22+'施設資源化量内訳(飼料化)'!T22+'施設資源化量内訳(メタン化)'!T22+'施設資源化量内訳(燃料化)'!T22+'施設資源化量内訳(セメント)'!T22+'施設資源化量内訳(資源化等)'!T22</f>
        <v>0</v>
      </c>
      <c r="CA22" s="21">
        <f>'施設資源化量内訳(焼却)'!U22+'施設資源化量内訳(粗大)'!U22+'施設資源化量内訳(堆肥化)'!U22+'施設資源化量内訳(飼料化)'!U22+'施設資源化量内訳(メタン化)'!U22+'施設資源化量内訳(燃料化)'!U22+'施設資源化量内訳(セメント)'!U22+'施設資源化量内訳(資源化等)'!U22</f>
        <v>0</v>
      </c>
      <c r="CB22" s="21">
        <f>'施設資源化量内訳(焼却)'!V22+'施設資源化量内訳(粗大)'!V22+'施設資源化量内訳(堆肥化)'!V22+'施設資源化量内訳(飼料化)'!V22+'施設資源化量内訳(メタン化)'!V22+'施設資源化量内訳(燃料化)'!V22+'施設資源化量内訳(セメント)'!V22+'施設資源化量内訳(資源化等)'!V22</f>
        <v>0</v>
      </c>
      <c r="CC22" s="21">
        <f>'施設資源化量内訳(焼却)'!W22+'施設資源化量内訳(粗大)'!W22+'施設資源化量内訳(堆肥化)'!W22+'施設資源化量内訳(飼料化)'!W22+'施設資源化量内訳(メタン化)'!W22+'施設資源化量内訳(燃料化)'!W22+'施設資源化量内訳(セメント)'!W22+'施設資源化量内訳(資源化等)'!W22</f>
        <v>0</v>
      </c>
      <c r="CD22" s="21">
        <f>'施設資源化量内訳(焼却)'!X22+'施設資源化量内訳(粗大)'!X22+'施設資源化量内訳(堆肥化)'!X22+'施設資源化量内訳(飼料化)'!X22+'施設資源化量内訳(メタン化)'!X22+'施設資源化量内訳(燃料化)'!X22+'施設資源化量内訳(セメント)'!X22+'施設資源化量内訳(資源化等)'!X22</f>
        <v>0</v>
      </c>
      <c r="CE22" s="21">
        <f>'施設資源化量内訳(焼却)'!Y22+'施設資源化量内訳(粗大)'!Y22+'施設資源化量内訳(堆肥化)'!Y22+'施設資源化量内訳(飼料化)'!Y22+'施設資源化量内訳(メタン化)'!Y22+'施設資源化量内訳(燃料化)'!Y22+'施設資源化量内訳(セメント)'!Y22+'施設資源化量内訳(資源化等)'!Y22</f>
        <v>0</v>
      </c>
      <c r="CF22" s="21">
        <f>'施設資源化量内訳(焼却)'!Z22+'施設資源化量内訳(粗大)'!Z22+'施設資源化量内訳(堆肥化)'!Z22+'施設資源化量内訳(飼料化)'!Z22+'施設資源化量内訳(メタン化)'!Z22+'施設資源化量内訳(燃料化)'!Z22+'施設資源化量内訳(セメント)'!Z22+'施設資源化量内訳(資源化等)'!Z22</f>
        <v>0</v>
      </c>
      <c r="CG22" s="21">
        <f>'施設資源化量内訳(焼却)'!AA22+'施設資源化量内訳(粗大)'!AA22+'施設資源化量内訳(堆肥化)'!AA22+'施設資源化量内訳(飼料化)'!AA22+'施設資源化量内訳(メタン化)'!AA22+'施設資源化量内訳(燃料化)'!AA22+'施設資源化量内訳(セメント)'!AA22+'施設資源化量内訳(資源化等)'!AA22</f>
        <v>0</v>
      </c>
      <c r="CH22" s="21">
        <f>'施設資源化量内訳(焼却)'!AB22+'施設資源化量内訳(粗大)'!AB22+'施設資源化量内訳(堆肥化)'!AB22+'施設資源化量内訳(飼料化)'!AB22+'施設資源化量内訳(メタン化)'!AB22+'施設資源化量内訳(燃料化)'!AB22+'施設資源化量内訳(セメント)'!AB22+'施設資源化量内訳(資源化等)'!AB22</f>
        <v>0</v>
      </c>
      <c r="CI22" s="21">
        <f>'施設資源化量内訳(焼却)'!AC22+'施設資源化量内訳(粗大)'!AC22+'施設資源化量内訳(堆肥化)'!AC22+'施設資源化量内訳(飼料化)'!AC22+'施設資源化量内訳(メタン化)'!AC22+'施設資源化量内訳(燃料化)'!AC22+'施設資源化量内訳(セメント)'!AC22+'施設資源化量内訳(資源化等)'!AC22</f>
        <v>0</v>
      </c>
      <c r="CJ22" s="21">
        <f>'施設資源化量内訳(焼却)'!AD22+'施設資源化量内訳(粗大)'!AD22+'施設資源化量内訳(堆肥化)'!AD22+'施設資源化量内訳(飼料化)'!AD22+'施設資源化量内訳(メタン化)'!AD22+'施設資源化量内訳(燃料化)'!AD22+'施設資源化量内訳(セメント)'!AD22+'施設資源化量内訳(資源化等)'!AD22</f>
        <v>0</v>
      </c>
      <c r="CK22" s="21">
        <f>'施設資源化量内訳(焼却)'!AE22+'施設資源化量内訳(粗大)'!AE22+'施設資源化量内訳(堆肥化)'!AE22+'施設資源化量内訳(飼料化)'!AE22+'施設資源化量内訳(メタン化)'!AE22+'施設資源化量内訳(燃料化)'!AE22+'施設資源化量内訳(セメント)'!AE22+'施設資源化量内訳(資源化等)'!AE22</f>
        <v>0</v>
      </c>
      <c r="CL22" s="21">
        <f>'施設資源化量内訳(焼却)'!AF22+'施設資源化量内訳(粗大)'!AF22+'施設資源化量内訳(堆肥化)'!AF22+'施設資源化量内訳(飼料化)'!AF22+'施設資源化量内訳(メタン化)'!AF22+'施設資源化量内訳(燃料化)'!AF22+'施設資源化量内訳(セメント)'!AF22+'施設資源化量内訳(資源化等)'!AF22</f>
        <v>0</v>
      </c>
    </row>
    <row r="23" spans="1:90" s="6" customFormat="1" ht="12" customHeight="1">
      <c r="A23" s="27" t="s">
        <v>0</v>
      </c>
      <c r="B23" s="28" t="s">
        <v>32</v>
      </c>
      <c r="C23" s="27" t="s">
        <v>33</v>
      </c>
      <c r="D23" s="20">
        <f t="shared" si="3"/>
        <v>0</v>
      </c>
      <c r="E23" s="20">
        <f t="shared" si="4"/>
        <v>0</v>
      </c>
      <c r="F23" s="20">
        <f t="shared" si="4"/>
        <v>0</v>
      </c>
      <c r="G23" s="20">
        <f t="shared" si="4"/>
        <v>0</v>
      </c>
      <c r="H23" s="20">
        <f t="shared" si="4"/>
        <v>0</v>
      </c>
      <c r="I23" s="20">
        <f t="shared" si="4"/>
        <v>0</v>
      </c>
      <c r="J23" s="20">
        <f t="shared" si="4"/>
        <v>0</v>
      </c>
      <c r="K23" s="20">
        <f t="shared" si="4"/>
        <v>0</v>
      </c>
      <c r="L23" s="20">
        <f t="shared" si="4"/>
        <v>0</v>
      </c>
      <c r="M23" s="20">
        <f t="shared" si="4"/>
        <v>0</v>
      </c>
      <c r="N23" s="20">
        <f t="shared" si="4"/>
        <v>0</v>
      </c>
      <c r="O23" s="20">
        <f t="shared" si="4"/>
        <v>0</v>
      </c>
      <c r="P23" s="20">
        <f t="shared" si="4"/>
        <v>0</v>
      </c>
      <c r="Q23" s="20">
        <f t="shared" si="4"/>
        <v>0</v>
      </c>
      <c r="R23" s="20">
        <f t="shared" si="4"/>
        <v>0</v>
      </c>
      <c r="S23" s="20">
        <f t="shared" si="4"/>
        <v>0</v>
      </c>
      <c r="T23" s="20">
        <f aca="true" t="shared" si="8" ref="T23:T28">AW23+BZ23</f>
        <v>0</v>
      </c>
      <c r="U23" s="20">
        <f t="shared" si="5"/>
        <v>0</v>
      </c>
      <c r="V23" s="20">
        <f t="shared" si="5"/>
        <v>0</v>
      </c>
      <c r="W23" s="20">
        <f t="shared" si="5"/>
        <v>0</v>
      </c>
      <c r="X23" s="20">
        <f t="shared" si="5"/>
        <v>0</v>
      </c>
      <c r="Y23" s="20">
        <f t="shared" si="5"/>
        <v>0</v>
      </c>
      <c r="Z23" s="20">
        <f t="shared" si="5"/>
        <v>0</v>
      </c>
      <c r="AA23" s="20">
        <f t="shared" si="5"/>
        <v>0</v>
      </c>
      <c r="AB23" s="20">
        <f t="shared" si="5"/>
        <v>0</v>
      </c>
      <c r="AC23" s="20">
        <f t="shared" si="5"/>
        <v>0</v>
      </c>
      <c r="AD23" s="20">
        <f t="shared" si="5"/>
        <v>0</v>
      </c>
      <c r="AE23" s="20">
        <f t="shared" si="5"/>
        <v>0</v>
      </c>
      <c r="AF23" s="20">
        <f t="shared" si="5"/>
        <v>0</v>
      </c>
      <c r="AG23" s="20">
        <f t="shared" si="6"/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9">
        <f t="shared" si="7"/>
        <v>0</v>
      </c>
      <c r="BK23" s="21">
        <f>'施設資源化量内訳(焼却)'!E23+'施設資源化量内訳(粗大)'!E23+'施設資源化量内訳(堆肥化)'!E23+'施設資源化量内訳(飼料化)'!E23+'施設資源化量内訳(メタン化)'!E23+'施設資源化量内訳(燃料化)'!E23+'施設資源化量内訳(セメント)'!E23+'施設資源化量内訳(資源化等)'!E23</f>
        <v>0</v>
      </c>
      <c r="BL23" s="21">
        <f>'施設資源化量内訳(焼却)'!F23+'施設資源化量内訳(粗大)'!F23+'施設資源化量内訳(堆肥化)'!F23+'施設資源化量内訳(飼料化)'!F23+'施設資源化量内訳(メタン化)'!F23+'施設資源化量内訳(燃料化)'!F23+'施設資源化量内訳(セメント)'!F23+'施設資源化量内訳(資源化等)'!F23</f>
        <v>0</v>
      </c>
      <c r="BM23" s="21">
        <f>'施設資源化量内訳(焼却)'!G23+'施設資源化量内訳(粗大)'!G23+'施設資源化量内訳(堆肥化)'!G23+'施設資源化量内訳(飼料化)'!G23+'施設資源化量内訳(メタン化)'!G23+'施設資源化量内訳(燃料化)'!G23+'施設資源化量内訳(セメント)'!G23+'施設資源化量内訳(資源化等)'!G23</f>
        <v>0</v>
      </c>
      <c r="BN23" s="21">
        <f>'施設資源化量内訳(焼却)'!H23+'施設資源化量内訳(粗大)'!H23+'施設資源化量内訳(堆肥化)'!H23+'施設資源化量内訳(飼料化)'!H23+'施設資源化量内訳(メタン化)'!H23+'施設資源化量内訳(燃料化)'!H23+'施設資源化量内訳(セメント)'!H23+'施設資源化量内訳(資源化等)'!H23</f>
        <v>0</v>
      </c>
      <c r="BO23" s="21">
        <f>'施設資源化量内訳(焼却)'!I23+'施設資源化量内訳(粗大)'!I23+'施設資源化量内訳(堆肥化)'!I23+'施設資源化量内訳(飼料化)'!I23+'施設資源化量内訳(メタン化)'!I23+'施設資源化量内訳(燃料化)'!I23+'施設資源化量内訳(セメント)'!I23+'施設資源化量内訳(資源化等)'!I23</f>
        <v>0</v>
      </c>
      <c r="BP23" s="21">
        <f>'施設資源化量内訳(焼却)'!J23+'施設資源化量内訳(粗大)'!J23+'施設資源化量内訳(堆肥化)'!J23+'施設資源化量内訳(飼料化)'!J23+'施設資源化量内訳(メタン化)'!J23+'施設資源化量内訳(燃料化)'!J23+'施設資源化量内訳(セメント)'!J23+'施設資源化量内訳(資源化等)'!J23</f>
        <v>0</v>
      </c>
      <c r="BQ23" s="21">
        <f>'施設資源化量内訳(焼却)'!K23+'施設資源化量内訳(粗大)'!K23+'施設資源化量内訳(堆肥化)'!K23+'施設資源化量内訳(飼料化)'!K23+'施設資源化量内訳(メタン化)'!K23+'施設資源化量内訳(燃料化)'!K23+'施設資源化量内訳(セメント)'!K23+'施設資源化量内訳(資源化等)'!K23</f>
        <v>0</v>
      </c>
      <c r="BR23" s="21">
        <f>'施設資源化量内訳(焼却)'!L23+'施設資源化量内訳(粗大)'!L23+'施設資源化量内訳(堆肥化)'!L23+'施設資源化量内訳(飼料化)'!L23+'施設資源化量内訳(メタン化)'!L23+'施設資源化量内訳(燃料化)'!L23+'施設資源化量内訳(セメント)'!L23+'施設資源化量内訳(資源化等)'!L23</f>
        <v>0</v>
      </c>
      <c r="BS23" s="21">
        <f>'施設資源化量内訳(焼却)'!M23+'施設資源化量内訳(粗大)'!M23+'施設資源化量内訳(堆肥化)'!M23+'施設資源化量内訳(飼料化)'!M23+'施設資源化量内訳(メタン化)'!M23+'施設資源化量内訳(燃料化)'!M23+'施設資源化量内訳(セメント)'!M23+'施設資源化量内訳(資源化等)'!M23</f>
        <v>0</v>
      </c>
      <c r="BT23" s="21">
        <f>'施設資源化量内訳(焼却)'!N23+'施設資源化量内訳(粗大)'!N23+'施設資源化量内訳(堆肥化)'!N23+'施設資源化量内訳(飼料化)'!N23+'施設資源化量内訳(メタン化)'!N23+'施設資源化量内訳(燃料化)'!N23+'施設資源化量内訳(セメント)'!N23+'施設資源化量内訳(資源化等)'!N23</f>
        <v>0</v>
      </c>
      <c r="BU23" s="21">
        <f>'施設資源化量内訳(焼却)'!O23+'施設資源化量内訳(粗大)'!O23+'施設資源化量内訳(堆肥化)'!O23+'施設資源化量内訳(飼料化)'!O23+'施設資源化量内訳(メタン化)'!O23+'施設資源化量内訳(燃料化)'!O23+'施設資源化量内訳(セメント)'!O23+'施設資源化量内訳(資源化等)'!O23</f>
        <v>0</v>
      </c>
      <c r="BV23" s="21">
        <f>'施設資源化量内訳(焼却)'!P23+'施設資源化量内訳(粗大)'!P23+'施設資源化量内訳(堆肥化)'!P23+'施設資源化量内訳(飼料化)'!P23+'施設資源化量内訳(メタン化)'!P23+'施設資源化量内訳(燃料化)'!P23+'施設資源化量内訳(セメント)'!P23+'施設資源化量内訳(資源化等)'!P23</f>
        <v>0</v>
      </c>
      <c r="BW23" s="21">
        <f>'施設資源化量内訳(焼却)'!Q23+'施設資源化量内訳(粗大)'!Q23+'施設資源化量内訳(堆肥化)'!Q23+'施設資源化量内訳(飼料化)'!Q23+'施設資源化量内訳(メタン化)'!Q23+'施設資源化量内訳(燃料化)'!Q23+'施設資源化量内訳(セメント)'!Q23+'施設資源化量内訳(資源化等)'!Q23</f>
        <v>0</v>
      </c>
      <c r="BX23" s="21">
        <f>'施設資源化量内訳(焼却)'!R23+'施設資源化量内訳(粗大)'!R23+'施設資源化量内訳(堆肥化)'!R23+'施設資源化量内訳(飼料化)'!R23+'施設資源化量内訳(メタン化)'!R23+'施設資源化量内訳(燃料化)'!R23+'施設資源化量内訳(セメント)'!R23+'施設資源化量内訳(資源化等)'!R23</f>
        <v>0</v>
      </c>
      <c r="BY23" s="21">
        <f>'施設資源化量内訳(焼却)'!S23+'施設資源化量内訳(粗大)'!S23+'施設資源化量内訳(堆肥化)'!S23+'施設資源化量内訳(飼料化)'!S23+'施設資源化量内訳(メタン化)'!S23+'施設資源化量内訳(燃料化)'!S23+'施設資源化量内訳(セメント)'!S23+'施設資源化量内訳(資源化等)'!S23</f>
        <v>0</v>
      </c>
      <c r="BZ23" s="21">
        <f>'施設資源化量内訳(焼却)'!T23+'施設資源化量内訳(粗大)'!T23+'施設資源化量内訳(堆肥化)'!T23+'施設資源化量内訳(飼料化)'!T23+'施設資源化量内訳(メタン化)'!T23+'施設資源化量内訳(燃料化)'!T23+'施設資源化量内訳(セメント)'!T23+'施設資源化量内訳(資源化等)'!T23</f>
        <v>0</v>
      </c>
      <c r="CA23" s="21">
        <f>'施設資源化量内訳(焼却)'!U23+'施設資源化量内訳(粗大)'!U23+'施設資源化量内訳(堆肥化)'!U23+'施設資源化量内訳(飼料化)'!U23+'施設資源化量内訳(メタン化)'!U23+'施設資源化量内訳(燃料化)'!U23+'施設資源化量内訳(セメント)'!U23+'施設資源化量内訳(資源化等)'!U23</f>
        <v>0</v>
      </c>
      <c r="CB23" s="21">
        <f>'施設資源化量内訳(焼却)'!V23+'施設資源化量内訳(粗大)'!V23+'施設資源化量内訳(堆肥化)'!V23+'施設資源化量内訳(飼料化)'!V23+'施設資源化量内訳(メタン化)'!V23+'施設資源化量内訳(燃料化)'!V23+'施設資源化量内訳(セメント)'!V23+'施設資源化量内訳(資源化等)'!V23</f>
        <v>0</v>
      </c>
      <c r="CC23" s="21">
        <f>'施設資源化量内訳(焼却)'!W23+'施設資源化量内訳(粗大)'!W23+'施設資源化量内訳(堆肥化)'!W23+'施設資源化量内訳(飼料化)'!W23+'施設資源化量内訳(メタン化)'!W23+'施設資源化量内訳(燃料化)'!W23+'施設資源化量内訳(セメント)'!W23+'施設資源化量内訳(資源化等)'!W23</f>
        <v>0</v>
      </c>
      <c r="CD23" s="21">
        <f>'施設資源化量内訳(焼却)'!X23+'施設資源化量内訳(粗大)'!X23+'施設資源化量内訳(堆肥化)'!X23+'施設資源化量内訳(飼料化)'!X23+'施設資源化量内訳(メタン化)'!X23+'施設資源化量内訳(燃料化)'!X23+'施設資源化量内訳(セメント)'!X23+'施設資源化量内訳(資源化等)'!X23</f>
        <v>0</v>
      </c>
      <c r="CE23" s="21">
        <f>'施設資源化量内訳(焼却)'!Y23+'施設資源化量内訳(粗大)'!Y23+'施設資源化量内訳(堆肥化)'!Y23+'施設資源化量内訳(飼料化)'!Y23+'施設資源化量内訳(メタン化)'!Y23+'施設資源化量内訳(燃料化)'!Y23+'施設資源化量内訳(セメント)'!Y23+'施設資源化量内訳(資源化等)'!Y23</f>
        <v>0</v>
      </c>
      <c r="CF23" s="21">
        <f>'施設資源化量内訳(焼却)'!Z23+'施設資源化量内訳(粗大)'!Z23+'施設資源化量内訳(堆肥化)'!Z23+'施設資源化量内訳(飼料化)'!Z23+'施設資源化量内訳(メタン化)'!Z23+'施設資源化量内訳(燃料化)'!Z23+'施設資源化量内訳(セメント)'!Z23+'施設資源化量内訳(資源化等)'!Z23</f>
        <v>0</v>
      </c>
      <c r="CG23" s="21">
        <f>'施設資源化量内訳(焼却)'!AA23+'施設資源化量内訳(粗大)'!AA23+'施設資源化量内訳(堆肥化)'!AA23+'施設資源化量内訳(飼料化)'!AA23+'施設資源化量内訳(メタン化)'!AA23+'施設資源化量内訳(燃料化)'!AA23+'施設資源化量内訳(セメント)'!AA23+'施設資源化量内訳(資源化等)'!AA23</f>
        <v>0</v>
      </c>
      <c r="CH23" s="21">
        <f>'施設資源化量内訳(焼却)'!AB23+'施設資源化量内訳(粗大)'!AB23+'施設資源化量内訳(堆肥化)'!AB23+'施設資源化量内訳(飼料化)'!AB23+'施設資源化量内訳(メタン化)'!AB23+'施設資源化量内訳(燃料化)'!AB23+'施設資源化量内訳(セメント)'!AB23+'施設資源化量内訳(資源化等)'!AB23</f>
        <v>0</v>
      </c>
      <c r="CI23" s="21">
        <f>'施設資源化量内訳(焼却)'!AC23+'施設資源化量内訳(粗大)'!AC23+'施設資源化量内訳(堆肥化)'!AC23+'施設資源化量内訳(飼料化)'!AC23+'施設資源化量内訳(メタン化)'!AC23+'施設資源化量内訳(燃料化)'!AC23+'施設資源化量内訳(セメント)'!AC23+'施設資源化量内訳(資源化等)'!AC23</f>
        <v>0</v>
      </c>
      <c r="CJ23" s="21">
        <f>'施設資源化量内訳(焼却)'!AD23+'施設資源化量内訳(粗大)'!AD23+'施設資源化量内訳(堆肥化)'!AD23+'施設資源化量内訳(飼料化)'!AD23+'施設資源化量内訳(メタン化)'!AD23+'施設資源化量内訳(燃料化)'!AD23+'施設資源化量内訳(セメント)'!AD23+'施設資源化量内訳(資源化等)'!AD23</f>
        <v>0</v>
      </c>
      <c r="CK23" s="21">
        <f>'施設資源化量内訳(焼却)'!AE23+'施設資源化量内訳(粗大)'!AE23+'施設資源化量内訳(堆肥化)'!AE23+'施設資源化量内訳(飼料化)'!AE23+'施設資源化量内訳(メタン化)'!AE23+'施設資源化量内訳(燃料化)'!AE23+'施設資源化量内訳(セメント)'!AE23+'施設資源化量内訳(資源化等)'!AE23</f>
        <v>0</v>
      </c>
      <c r="CL23" s="21">
        <f>'施設資源化量内訳(焼却)'!AF23+'施設資源化量内訳(粗大)'!AF23+'施設資源化量内訳(堆肥化)'!AF23+'施設資源化量内訳(飼料化)'!AF23+'施設資源化量内訳(メタン化)'!AF23+'施設資源化量内訳(燃料化)'!AF23+'施設資源化量内訳(セメント)'!AF23+'施設資源化量内訳(資源化等)'!AF23</f>
        <v>0</v>
      </c>
    </row>
    <row r="24" spans="1:90" s="6" customFormat="1" ht="12" customHeight="1">
      <c r="A24" s="27" t="s">
        <v>0</v>
      </c>
      <c r="B24" s="28" t="s">
        <v>34</v>
      </c>
      <c r="C24" s="27" t="s">
        <v>35</v>
      </c>
      <c r="D24" s="20">
        <f t="shared" si="3"/>
        <v>4</v>
      </c>
      <c r="E24" s="20">
        <f aca="true" t="shared" si="9" ref="E24:S28">AH24+BK24</f>
        <v>0</v>
      </c>
      <c r="F24" s="20">
        <f t="shared" si="9"/>
        <v>0</v>
      </c>
      <c r="G24" s="20">
        <f t="shared" si="9"/>
        <v>0</v>
      </c>
      <c r="H24" s="20">
        <f t="shared" si="9"/>
        <v>0</v>
      </c>
      <c r="I24" s="20">
        <f t="shared" si="9"/>
        <v>0</v>
      </c>
      <c r="J24" s="20">
        <f t="shared" si="9"/>
        <v>0</v>
      </c>
      <c r="K24" s="20">
        <f t="shared" si="9"/>
        <v>0</v>
      </c>
      <c r="L24" s="20">
        <f t="shared" si="9"/>
        <v>0</v>
      </c>
      <c r="M24" s="20">
        <f t="shared" si="9"/>
        <v>0</v>
      </c>
      <c r="N24" s="20">
        <f t="shared" si="9"/>
        <v>0</v>
      </c>
      <c r="O24" s="20">
        <f t="shared" si="9"/>
        <v>0</v>
      </c>
      <c r="P24" s="20">
        <f t="shared" si="9"/>
        <v>0</v>
      </c>
      <c r="Q24" s="20">
        <f t="shared" si="9"/>
        <v>4</v>
      </c>
      <c r="R24" s="20">
        <f t="shared" si="9"/>
        <v>0</v>
      </c>
      <c r="S24" s="20">
        <f t="shared" si="9"/>
        <v>0</v>
      </c>
      <c r="T24" s="20">
        <f t="shared" si="8"/>
        <v>0</v>
      </c>
      <c r="U24" s="20">
        <f t="shared" si="5"/>
        <v>0</v>
      </c>
      <c r="V24" s="20">
        <f t="shared" si="5"/>
        <v>0</v>
      </c>
      <c r="W24" s="20">
        <f t="shared" si="5"/>
        <v>0</v>
      </c>
      <c r="X24" s="20">
        <f t="shared" si="5"/>
        <v>0</v>
      </c>
      <c r="Y24" s="20">
        <f t="shared" si="5"/>
        <v>0</v>
      </c>
      <c r="Z24" s="20">
        <f t="shared" si="5"/>
        <v>0</v>
      </c>
      <c r="AA24" s="20">
        <f t="shared" si="5"/>
        <v>0</v>
      </c>
      <c r="AB24" s="20">
        <f t="shared" si="5"/>
        <v>0</v>
      </c>
      <c r="AC24" s="20">
        <f t="shared" si="5"/>
        <v>0</v>
      </c>
      <c r="AD24" s="20">
        <f t="shared" si="5"/>
        <v>0</v>
      </c>
      <c r="AE24" s="20">
        <f t="shared" si="5"/>
        <v>0</v>
      </c>
      <c r="AF24" s="20">
        <f t="shared" si="5"/>
        <v>0</v>
      </c>
      <c r="AG24" s="20">
        <f t="shared" si="6"/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9">
        <f t="shared" si="7"/>
        <v>4</v>
      </c>
      <c r="BK24" s="21">
        <f>'施設資源化量内訳(焼却)'!E24+'施設資源化量内訳(粗大)'!E24+'施設資源化量内訳(堆肥化)'!E24+'施設資源化量内訳(飼料化)'!E24+'施設資源化量内訳(メタン化)'!E24+'施設資源化量内訳(燃料化)'!E24+'施設資源化量内訳(セメント)'!E24+'施設資源化量内訳(資源化等)'!E24</f>
        <v>0</v>
      </c>
      <c r="BL24" s="21">
        <f>'施設資源化量内訳(焼却)'!F24+'施設資源化量内訳(粗大)'!F24+'施設資源化量内訳(堆肥化)'!F24+'施設資源化量内訳(飼料化)'!F24+'施設資源化量内訳(メタン化)'!F24+'施設資源化量内訳(燃料化)'!F24+'施設資源化量内訳(セメント)'!F24+'施設資源化量内訳(資源化等)'!F24</f>
        <v>0</v>
      </c>
      <c r="BM24" s="21">
        <f>'施設資源化量内訳(焼却)'!G24+'施設資源化量内訳(粗大)'!G24+'施設資源化量内訳(堆肥化)'!G24+'施設資源化量内訳(飼料化)'!G24+'施設資源化量内訳(メタン化)'!G24+'施設資源化量内訳(燃料化)'!G24+'施設資源化量内訳(セメント)'!G24+'施設資源化量内訳(資源化等)'!G24</f>
        <v>0</v>
      </c>
      <c r="BN24" s="21">
        <f>'施設資源化量内訳(焼却)'!H24+'施設資源化量内訳(粗大)'!H24+'施設資源化量内訳(堆肥化)'!H24+'施設資源化量内訳(飼料化)'!H24+'施設資源化量内訳(メタン化)'!H24+'施設資源化量内訳(燃料化)'!H24+'施設資源化量内訳(セメント)'!H24+'施設資源化量内訳(資源化等)'!H24</f>
        <v>0</v>
      </c>
      <c r="BO24" s="21">
        <f>'施設資源化量内訳(焼却)'!I24+'施設資源化量内訳(粗大)'!I24+'施設資源化量内訳(堆肥化)'!I24+'施設資源化量内訳(飼料化)'!I24+'施設資源化量内訳(メタン化)'!I24+'施設資源化量内訳(燃料化)'!I24+'施設資源化量内訳(セメント)'!I24+'施設資源化量内訳(資源化等)'!I24</f>
        <v>0</v>
      </c>
      <c r="BP24" s="21">
        <f>'施設資源化量内訳(焼却)'!J24+'施設資源化量内訳(粗大)'!J24+'施設資源化量内訳(堆肥化)'!J24+'施設資源化量内訳(飼料化)'!J24+'施設資源化量内訳(メタン化)'!J24+'施設資源化量内訳(燃料化)'!J24+'施設資源化量内訳(セメント)'!J24+'施設資源化量内訳(資源化等)'!J24</f>
        <v>0</v>
      </c>
      <c r="BQ24" s="21">
        <f>'施設資源化量内訳(焼却)'!K24+'施設資源化量内訳(粗大)'!K24+'施設資源化量内訳(堆肥化)'!K24+'施設資源化量内訳(飼料化)'!K24+'施設資源化量内訳(メタン化)'!K24+'施設資源化量内訳(燃料化)'!K24+'施設資源化量内訳(セメント)'!K24+'施設資源化量内訳(資源化等)'!K24</f>
        <v>0</v>
      </c>
      <c r="BR24" s="21">
        <f>'施設資源化量内訳(焼却)'!L24+'施設資源化量内訳(粗大)'!L24+'施設資源化量内訳(堆肥化)'!L24+'施設資源化量内訳(飼料化)'!L24+'施設資源化量内訳(メタン化)'!L24+'施設資源化量内訳(燃料化)'!L24+'施設資源化量内訳(セメント)'!L24+'施設資源化量内訳(資源化等)'!L24</f>
        <v>0</v>
      </c>
      <c r="BS24" s="21">
        <f>'施設資源化量内訳(焼却)'!M24+'施設資源化量内訳(粗大)'!M24+'施設資源化量内訳(堆肥化)'!M24+'施設資源化量内訳(飼料化)'!M24+'施設資源化量内訳(メタン化)'!M24+'施設資源化量内訳(燃料化)'!M24+'施設資源化量内訳(セメント)'!M24+'施設資源化量内訳(資源化等)'!M24</f>
        <v>0</v>
      </c>
      <c r="BT24" s="21">
        <f>'施設資源化量内訳(焼却)'!N24+'施設資源化量内訳(粗大)'!N24+'施設資源化量内訳(堆肥化)'!N24+'施設資源化量内訳(飼料化)'!N24+'施設資源化量内訳(メタン化)'!N24+'施設資源化量内訳(燃料化)'!N24+'施設資源化量内訳(セメント)'!N24+'施設資源化量内訳(資源化等)'!N24</f>
        <v>0</v>
      </c>
      <c r="BU24" s="21">
        <f>'施設資源化量内訳(焼却)'!O24+'施設資源化量内訳(粗大)'!O24+'施設資源化量内訳(堆肥化)'!O24+'施設資源化量内訳(飼料化)'!O24+'施設資源化量内訳(メタン化)'!O24+'施設資源化量内訳(燃料化)'!O24+'施設資源化量内訳(セメント)'!O24+'施設資源化量内訳(資源化等)'!O24</f>
        <v>0</v>
      </c>
      <c r="BV24" s="21">
        <f>'施設資源化量内訳(焼却)'!P24+'施設資源化量内訳(粗大)'!P24+'施設資源化量内訳(堆肥化)'!P24+'施設資源化量内訳(飼料化)'!P24+'施設資源化量内訳(メタン化)'!P24+'施設資源化量内訳(燃料化)'!P24+'施設資源化量内訳(セメント)'!P24+'施設資源化量内訳(資源化等)'!P24</f>
        <v>0</v>
      </c>
      <c r="BW24" s="21">
        <f>'施設資源化量内訳(焼却)'!Q24+'施設資源化量内訳(粗大)'!Q24+'施設資源化量内訳(堆肥化)'!Q24+'施設資源化量内訳(飼料化)'!Q24+'施設資源化量内訳(メタン化)'!Q24+'施設資源化量内訳(燃料化)'!Q24+'施設資源化量内訳(セメント)'!Q24+'施設資源化量内訳(資源化等)'!Q24</f>
        <v>4</v>
      </c>
      <c r="BX24" s="21">
        <f>'施設資源化量内訳(焼却)'!R24+'施設資源化量内訳(粗大)'!R24+'施設資源化量内訳(堆肥化)'!R24+'施設資源化量内訳(飼料化)'!R24+'施設資源化量内訳(メタン化)'!R24+'施設資源化量内訳(燃料化)'!R24+'施設資源化量内訳(セメント)'!R24+'施設資源化量内訳(資源化等)'!R24</f>
        <v>0</v>
      </c>
      <c r="BY24" s="21">
        <f>'施設資源化量内訳(焼却)'!S24+'施設資源化量内訳(粗大)'!S24+'施設資源化量内訳(堆肥化)'!S24+'施設資源化量内訳(飼料化)'!S24+'施設資源化量内訳(メタン化)'!S24+'施設資源化量内訳(燃料化)'!S24+'施設資源化量内訳(セメント)'!S24+'施設資源化量内訳(資源化等)'!S24</f>
        <v>0</v>
      </c>
      <c r="BZ24" s="21">
        <f>'施設資源化量内訳(焼却)'!T24+'施設資源化量内訳(粗大)'!T24+'施設資源化量内訳(堆肥化)'!T24+'施設資源化量内訳(飼料化)'!T24+'施設資源化量内訳(メタン化)'!T24+'施設資源化量内訳(燃料化)'!T24+'施設資源化量内訳(セメント)'!T24+'施設資源化量内訳(資源化等)'!T24</f>
        <v>0</v>
      </c>
      <c r="CA24" s="21">
        <f>'施設資源化量内訳(焼却)'!U24+'施設資源化量内訳(粗大)'!U24+'施設資源化量内訳(堆肥化)'!U24+'施設資源化量内訳(飼料化)'!U24+'施設資源化量内訳(メタン化)'!U24+'施設資源化量内訳(燃料化)'!U24+'施設資源化量内訳(セメント)'!U24+'施設資源化量内訳(資源化等)'!U24</f>
        <v>0</v>
      </c>
      <c r="CB24" s="21">
        <f>'施設資源化量内訳(焼却)'!V24+'施設資源化量内訳(粗大)'!V24+'施設資源化量内訳(堆肥化)'!V24+'施設資源化量内訳(飼料化)'!V24+'施設資源化量内訳(メタン化)'!V24+'施設資源化量内訳(燃料化)'!V24+'施設資源化量内訳(セメント)'!V24+'施設資源化量内訳(資源化等)'!V24</f>
        <v>0</v>
      </c>
      <c r="CC24" s="21">
        <f>'施設資源化量内訳(焼却)'!W24+'施設資源化量内訳(粗大)'!W24+'施設資源化量内訳(堆肥化)'!W24+'施設資源化量内訳(飼料化)'!W24+'施設資源化量内訳(メタン化)'!W24+'施設資源化量内訳(燃料化)'!W24+'施設資源化量内訳(セメント)'!W24+'施設資源化量内訳(資源化等)'!W24</f>
        <v>0</v>
      </c>
      <c r="CD24" s="21">
        <f>'施設資源化量内訳(焼却)'!X24+'施設資源化量内訳(粗大)'!X24+'施設資源化量内訳(堆肥化)'!X24+'施設資源化量内訳(飼料化)'!X24+'施設資源化量内訳(メタン化)'!X24+'施設資源化量内訳(燃料化)'!X24+'施設資源化量内訳(セメント)'!X24+'施設資源化量内訳(資源化等)'!X24</f>
        <v>0</v>
      </c>
      <c r="CE24" s="21">
        <f>'施設資源化量内訳(焼却)'!Y24+'施設資源化量内訳(粗大)'!Y24+'施設資源化量内訳(堆肥化)'!Y24+'施設資源化量内訳(飼料化)'!Y24+'施設資源化量内訳(メタン化)'!Y24+'施設資源化量内訳(燃料化)'!Y24+'施設資源化量内訳(セメント)'!Y24+'施設資源化量内訳(資源化等)'!Y24</f>
        <v>0</v>
      </c>
      <c r="CF24" s="21">
        <f>'施設資源化量内訳(焼却)'!Z24+'施設資源化量内訳(粗大)'!Z24+'施設資源化量内訳(堆肥化)'!Z24+'施設資源化量内訳(飼料化)'!Z24+'施設資源化量内訳(メタン化)'!Z24+'施設資源化量内訳(燃料化)'!Z24+'施設資源化量内訳(セメント)'!Z24+'施設資源化量内訳(資源化等)'!Z24</f>
        <v>0</v>
      </c>
      <c r="CG24" s="21">
        <f>'施設資源化量内訳(焼却)'!AA24+'施設資源化量内訳(粗大)'!AA24+'施設資源化量内訳(堆肥化)'!AA24+'施設資源化量内訳(飼料化)'!AA24+'施設資源化量内訳(メタン化)'!AA24+'施設資源化量内訳(燃料化)'!AA24+'施設資源化量内訳(セメント)'!AA24+'施設資源化量内訳(資源化等)'!AA24</f>
        <v>0</v>
      </c>
      <c r="CH24" s="21">
        <f>'施設資源化量内訳(焼却)'!AB24+'施設資源化量内訳(粗大)'!AB24+'施設資源化量内訳(堆肥化)'!AB24+'施設資源化量内訳(飼料化)'!AB24+'施設資源化量内訳(メタン化)'!AB24+'施設資源化量内訳(燃料化)'!AB24+'施設資源化量内訳(セメント)'!AB24+'施設資源化量内訳(資源化等)'!AB24</f>
        <v>0</v>
      </c>
      <c r="CI24" s="21">
        <f>'施設資源化量内訳(焼却)'!AC24+'施設資源化量内訳(粗大)'!AC24+'施設資源化量内訳(堆肥化)'!AC24+'施設資源化量内訳(飼料化)'!AC24+'施設資源化量内訳(メタン化)'!AC24+'施設資源化量内訳(燃料化)'!AC24+'施設資源化量内訳(セメント)'!AC24+'施設資源化量内訳(資源化等)'!AC24</f>
        <v>0</v>
      </c>
      <c r="CJ24" s="21">
        <f>'施設資源化量内訳(焼却)'!AD24+'施設資源化量内訳(粗大)'!AD24+'施設資源化量内訳(堆肥化)'!AD24+'施設資源化量内訳(飼料化)'!AD24+'施設資源化量内訳(メタン化)'!AD24+'施設資源化量内訳(燃料化)'!AD24+'施設資源化量内訳(セメント)'!AD24+'施設資源化量内訳(資源化等)'!AD24</f>
        <v>0</v>
      </c>
      <c r="CK24" s="21">
        <f>'施設資源化量内訳(焼却)'!AE24+'施設資源化量内訳(粗大)'!AE24+'施設資源化量内訳(堆肥化)'!AE24+'施設資源化量内訳(飼料化)'!AE24+'施設資源化量内訳(メタン化)'!AE24+'施設資源化量内訳(燃料化)'!AE24+'施設資源化量内訳(セメント)'!AE24+'施設資源化量内訳(資源化等)'!AE24</f>
        <v>0</v>
      </c>
      <c r="CL24" s="21">
        <f>'施設資源化量内訳(焼却)'!AF24+'施設資源化量内訳(粗大)'!AF24+'施設資源化量内訳(堆肥化)'!AF24+'施設資源化量内訳(飼料化)'!AF24+'施設資源化量内訳(メタン化)'!AF24+'施設資源化量内訳(燃料化)'!AF24+'施設資源化量内訳(セメント)'!AF24+'施設資源化量内訳(資源化等)'!AF24</f>
        <v>0</v>
      </c>
    </row>
    <row r="25" spans="1:90" s="6" customFormat="1" ht="12" customHeight="1">
      <c r="A25" s="27" t="s">
        <v>0</v>
      </c>
      <c r="B25" s="28" t="s">
        <v>36</v>
      </c>
      <c r="C25" s="27" t="s">
        <v>37</v>
      </c>
      <c r="D25" s="20">
        <f t="shared" si="3"/>
        <v>0</v>
      </c>
      <c r="E25" s="20">
        <f t="shared" si="9"/>
        <v>0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0</v>
      </c>
      <c r="K25" s="20">
        <f t="shared" si="9"/>
        <v>0</v>
      </c>
      <c r="L25" s="20">
        <f t="shared" si="9"/>
        <v>0</v>
      </c>
      <c r="M25" s="20">
        <f t="shared" si="9"/>
        <v>0</v>
      </c>
      <c r="N25" s="20">
        <f t="shared" si="9"/>
        <v>0</v>
      </c>
      <c r="O25" s="20">
        <f t="shared" si="9"/>
        <v>0</v>
      </c>
      <c r="P25" s="20">
        <f t="shared" si="9"/>
        <v>0</v>
      </c>
      <c r="Q25" s="20">
        <f t="shared" si="9"/>
        <v>0</v>
      </c>
      <c r="R25" s="20">
        <f t="shared" si="9"/>
        <v>0</v>
      </c>
      <c r="S25" s="20">
        <f t="shared" si="9"/>
        <v>0</v>
      </c>
      <c r="T25" s="20">
        <f t="shared" si="8"/>
        <v>0</v>
      </c>
      <c r="U25" s="20">
        <f t="shared" si="5"/>
        <v>0</v>
      </c>
      <c r="V25" s="20">
        <f t="shared" si="5"/>
        <v>0</v>
      </c>
      <c r="W25" s="20">
        <f t="shared" si="5"/>
        <v>0</v>
      </c>
      <c r="X25" s="20">
        <f t="shared" si="5"/>
        <v>0</v>
      </c>
      <c r="Y25" s="20">
        <f t="shared" si="5"/>
        <v>0</v>
      </c>
      <c r="Z25" s="20">
        <f t="shared" si="5"/>
        <v>0</v>
      </c>
      <c r="AA25" s="20">
        <f t="shared" si="5"/>
        <v>0</v>
      </c>
      <c r="AB25" s="20">
        <f t="shared" si="5"/>
        <v>0</v>
      </c>
      <c r="AC25" s="20">
        <f t="shared" si="5"/>
        <v>0</v>
      </c>
      <c r="AD25" s="20">
        <f t="shared" si="5"/>
        <v>0</v>
      </c>
      <c r="AE25" s="20">
        <f t="shared" si="5"/>
        <v>0</v>
      </c>
      <c r="AF25" s="20">
        <f t="shared" si="5"/>
        <v>0</v>
      </c>
      <c r="AG25" s="20">
        <f t="shared" si="6"/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9">
        <f t="shared" si="7"/>
        <v>0</v>
      </c>
      <c r="BK25" s="21">
        <f>'施設資源化量内訳(焼却)'!E25+'施設資源化量内訳(粗大)'!E25+'施設資源化量内訳(堆肥化)'!E25+'施設資源化量内訳(飼料化)'!E25+'施設資源化量内訳(メタン化)'!E25+'施設資源化量内訳(燃料化)'!E25+'施設資源化量内訳(セメント)'!E25+'施設資源化量内訳(資源化等)'!E25</f>
        <v>0</v>
      </c>
      <c r="BL25" s="21">
        <f>'施設資源化量内訳(焼却)'!F25+'施設資源化量内訳(粗大)'!F25+'施設資源化量内訳(堆肥化)'!F25+'施設資源化量内訳(飼料化)'!F25+'施設資源化量内訳(メタン化)'!F25+'施設資源化量内訳(燃料化)'!F25+'施設資源化量内訳(セメント)'!F25+'施設資源化量内訳(資源化等)'!F25</f>
        <v>0</v>
      </c>
      <c r="BM25" s="21">
        <f>'施設資源化量内訳(焼却)'!G25+'施設資源化量内訳(粗大)'!G25+'施設資源化量内訳(堆肥化)'!G25+'施設資源化量内訳(飼料化)'!G25+'施設資源化量内訳(メタン化)'!G25+'施設資源化量内訳(燃料化)'!G25+'施設資源化量内訳(セメント)'!G25+'施設資源化量内訳(資源化等)'!G25</f>
        <v>0</v>
      </c>
      <c r="BN25" s="21">
        <f>'施設資源化量内訳(焼却)'!H25+'施設資源化量内訳(粗大)'!H25+'施設資源化量内訳(堆肥化)'!H25+'施設資源化量内訳(飼料化)'!H25+'施設資源化量内訳(メタン化)'!H25+'施設資源化量内訳(燃料化)'!H25+'施設資源化量内訳(セメント)'!H25+'施設資源化量内訳(資源化等)'!H25</f>
        <v>0</v>
      </c>
      <c r="BO25" s="21">
        <f>'施設資源化量内訳(焼却)'!I25+'施設資源化量内訳(粗大)'!I25+'施設資源化量内訳(堆肥化)'!I25+'施設資源化量内訳(飼料化)'!I25+'施設資源化量内訳(メタン化)'!I25+'施設資源化量内訳(燃料化)'!I25+'施設資源化量内訳(セメント)'!I25+'施設資源化量内訳(資源化等)'!I25</f>
        <v>0</v>
      </c>
      <c r="BP25" s="21">
        <f>'施設資源化量内訳(焼却)'!J25+'施設資源化量内訳(粗大)'!J25+'施設資源化量内訳(堆肥化)'!J25+'施設資源化量内訳(飼料化)'!J25+'施設資源化量内訳(メタン化)'!J25+'施設資源化量内訳(燃料化)'!J25+'施設資源化量内訳(セメント)'!J25+'施設資源化量内訳(資源化等)'!J25</f>
        <v>0</v>
      </c>
      <c r="BQ25" s="21">
        <f>'施設資源化量内訳(焼却)'!K25+'施設資源化量内訳(粗大)'!K25+'施設資源化量内訳(堆肥化)'!K25+'施設資源化量内訳(飼料化)'!K25+'施設資源化量内訳(メタン化)'!K25+'施設資源化量内訳(燃料化)'!K25+'施設資源化量内訳(セメント)'!K25+'施設資源化量内訳(資源化等)'!K25</f>
        <v>0</v>
      </c>
      <c r="BR25" s="21">
        <f>'施設資源化量内訳(焼却)'!L25+'施設資源化量内訳(粗大)'!L25+'施設資源化量内訳(堆肥化)'!L25+'施設資源化量内訳(飼料化)'!L25+'施設資源化量内訳(メタン化)'!L25+'施設資源化量内訳(燃料化)'!L25+'施設資源化量内訳(セメント)'!L25+'施設資源化量内訳(資源化等)'!L25</f>
        <v>0</v>
      </c>
      <c r="BS25" s="21">
        <f>'施設資源化量内訳(焼却)'!M25+'施設資源化量内訳(粗大)'!M25+'施設資源化量内訳(堆肥化)'!M25+'施設資源化量内訳(飼料化)'!M25+'施設資源化量内訳(メタン化)'!M25+'施設資源化量内訳(燃料化)'!M25+'施設資源化量内訳(セメント)'!M25+'施設資源化量内訳(資源化等)'!M25</f>
        <v>0</v>
      </c>
      <c r="BT25" s="21">
        <f>'施設資源化量内訳(焼却)'!N25+'施設資源化量内訳(粗大)'!N25+'施設資源化量内訳(堆肥化)'!N25+'施設資源化量内訳(飼料化)'!N25+'施設資源化量内訳(メタン化)'!N25+'施設資源化量内訳(燃料化)'!N25+'施設資源化量内訳(セメント)'!N25+'施設資源化量内訳(資源化等)'!N25</f>
        <v>0</v>
      </c>
      <c r="BU25" s="21">
        <f>'施設資源化量内訳(焼却)'!O25+'施設資源化量内訳(粗大)'!O25+'施設資源化量内訳(堆肥化)'!O25+'施設資源化量内訳(飼料化)'!O25+'施設資源化量内訳(メタン化)'!O25+'施設資源化量内訳(燃料化)'!O25+'施設資源化量内訳(セメント)'!O25+'施設資源化量内訳(資源化等)'!O25</f>
        <v>0</v>
      </c>
      <c r="BV25" s="21">
        <f>'施設資源化量内訳(焼却)'!P25+'施設資源化量内訳(粗大)'!P25+'施設資源化量内訳(堆肥化)'!P25+'施設資源化量内訳(飼料化)'!P25+'施設資源化量内訳(メタン化)'!P25+'施設資源化量内訳(燃料化)'!P25+'施設資源化量内訳(セメント)'!P25+'施設資源化量内訳(資源化等)'!P25</f>
        <v>0</v>
      </c>
      <c r="BW25" s="21">
        <f>'施設資源化量内訳(焼却)'!Q25+'施設資源化量内訳(粗大)'!Q25+'施設資源化量内訳(堆肥化)'!Q25+'施設資源化量内訳(飼料化)'!Q25+'施設資源化量内訳(メタン化)'!Q25+'施設資源化量内訳(燃料化)'!Q25+'施設資源化量内訳(セメント)'!Q25+'施設資源化量内訳(資源化等)'!Q25</f>
        <v>0</v>
      </c>
      <c r="BX25" s="21">
        <f>'施設資源化量内訳(焼却)'!R25+'施設資源化量内訳(粗大)'!R25+'施設資源化量内訳(堆肥化)'!R25+'施設資源化量内訳(飼料化)'!R25+'施設資源化量内訳(メタン化)'!R25+'施設資源化量内訳(燃料化)'!R25+'施設資源化量内訳(セメント)'!R25+'施設資源化量内訳(資源化等)'!R25</f>
        <v>0</v>
      </c>
      <c r="BY25" s="21">
        <f>'施設資源化量内訳(焼却)'!S25+'施設資源化量内訳(粗大)'!S25+'施設資源化量内訳(堆肥化)'!S25+'施設資源化量内訳(飼料化)'!S25+'施設資源化量内訳(メタン化)'!S25+'施設資源化量内訳(燃料化)'!S25+'施設資源化量内訳(セメント)'!S25+'施設資源化量内訳(資源化等)'!S25</f>
        <v>0</v>
      </c>
      <c r="BZ25" s="21">
        <f>'施設資源化量内訳(焼却)'!T25+'施設資源化量内訳(粗大)'!T25+'施設資源化量内訳(堆肥化)'!T25+'施設資源化量内訳(飼料化)'!T25+'施設資源化量内訳(メタン化)'!T25+'施設資源化量内訳(燃料化)'!T25+'施設資源化量内訳(セメント)'!T25+'施設資源化量内訳(資源化等)'!T25</f>
        <v>0</v>
      </c>
      <c r="CA25" s="21">
        <f>'施設資源化量内訳(焼却)'!U25+'施設資源化量内訳(粗大)'!U25+'施設資源化量内訳(堆肥化)'!U25+'施設資源化量内訳(飼料化)'!U25+'施設資源化量内訳(メタン化)'!U25+'施設資源化量内訳(燃料化)'!U25+'施設資源化量内訳(セメント)'!U25+'施設資源化量内訳(資源化等)'!U25</f>
        <v>0</v>
      </c>
      <c r="CB25" s="21">
        <f>'施設資源化量内訳(焼却)'!V25+'施設資源化量内訳(粗大)'!V25+'施設資源化量内訳(堆肥化)'!V25+'施設資源化量内訳(飼料化)'!V25+'施設資源化量内訳(メタン化)'!V25+'施設資源化量内訳(燃料化)'!V25+'施設資源化量内訳(セメント)'!V25+'施設資源化量内訳(資源化等)'!V25</f>
        <v>0</v>
      </c>
      <c r="CC25" s="21">
        <f>'施設資源化量内訳(焼却)'!W25+'施設資源化量内訳(粗大)'!W25+'施設資源化量内訳(堆肥化)'!W25+'施設資源化量内訳(飼料化)'!W25+'施設資源化量内訳(メタン化)'!W25+'施設資源化量内訳(燃料化)'!W25+'施設資源化量内訳(セメント)'!W25+'施設資源化量内訳(資源化等)'!W25</f>
        <v>0</v>
      </c>
      <c r="CD25" s="21">
        <f>'施設資源化量内訳(焼却)'!X25+'施設資源化量内訳(粗大)'!X25+'施設資源化量内訳(堆肥化)'!X25+'施設資源化量内訳(飼料化)'!X25+'施設資源化量内訳(メタン化)'!X25+'施設資源化量内訳(燃料化)'!X25+'施設資源化量内訳(セメント)'!X25+'施設資源化量内訳(資源化等)'!X25</f>
        <v>0</v>
      </c>
      <c r="CE25" s="21">
        <f>'施設資源化量内訳(焼却)'!Y25+'施設資源化量内訳(粗大)'!Y25+'施設資源化量内訳(堆肥化)'!Y25+'施設資源化量内訳(飼料化)'!Y25+'施設資源化量内訳(メタン化)'!Y25+'施設資源化量内訳(燃料化)'!Y25+'施設資源化量内訳(セメント)'!Y25+'施設資源化量内訳(資源化等)'!Y25</f>
        <v>0</v>
      </c>
      <c r="CF25" s="21">
        <f>'施設資源化量内訳(焼却)'!Z25+'施設資源化量内訳(粗大)'!Z25+'施設資源化量内訳(堆肥化)'!Z25+'施設資源化量内訳(飼料化)'!Z25+'施設資源化量内訳(メタン化)'!Z25+'施設資源化量内訳(燃料化)'!Z25+'施設資源化量内訳(セメント)'!Z25+'施設資源化量内訳(資源化等)'!Z25</f>
        <v>0</v>
      </c>
      <c r="CG25" s="21">
        <f>'施設資源化量内訳(焼却)'!AA25+'施設資源化量内訳(粗大)'!AA25+'施設資源化量内訳(堆肥化)'!AA25+'施設資源化量内訳(飼料化)'!AA25+'施設資源化量内訳(メタン化)'!AA25+'施設資源化量内訳(燃料化)'!AA25+'施設資源化量内訳(セメント)'!AA25+'施設資源化量内訳(資源化等)'!AA25</f>
        <v>0</v>
      </c>
      <c r="CH25" s="21">
        <f>'施設資源化量内訳(焼却)'!AB25+'施設資源化量内訳(粗大)'!AB25+'施設資源化量内訳(堆肥化)'!AB25+'施設資源化量内訳(飼料化)'!AB25+'施設資源化量内訳(メタン化)'!AB25+'施設資源化量内訳(燃料化)'!AB25+'施設資源化量内訳(セメント)'!AB25+'施設資源化量内訳(資源化等)'!AB25</f>
        <v>0</v>
      </c>
      <c r="CI25" s="21">
        <f>'施設資源化量内訳(焼却)'!AC25+'施設資源化量内訳(粗大)'!AC25+'施設資源化量内訳(堆肥化)'!AC25+'施設資源化量内訳(飼料化)'!AC25+'施設資源化量内訳(メタン化)'!AC25+'施設資源化量内訳(燃料化)'!AC25+'施設資源化量内訳(セメント)'!AC25+'施設資源化量内訳(資源化等)'!AC25</f>
        <v>0</v>
      </c>
      <c r="CJ25" s="21">
        <f>'施設資源化量内訳(焼却)'!AD25+'施設資源化量内訳(粗大)'!AD25+'施設資源化量内訳(堆肥化)'!AD25+'施設資源化量内訳(飼料化)'!AD25+'施設資源化量内訳(メタン化)'!AD25+'施設資源化量内訳(燃料化)'!AD25+'施設資源化量内訳(セメント)'!AD25+'施設資源化量内訳(資源化等)'!AD25</f>
        <v>0</v>
      </c>
      <c r="CK25" s="21">
        <f>'施設資源化量内訳(焼却)'!AE25+'施設資源化量内訳(粗大)'!AE25+'施設資源化量内訳(堆肥化)'!AE25+'施設資源化量内訳(飼料化)'!AE25+'施設資源化量内訳(メタン化)'!AE25+'施設資源化量内訳(燃料化)'!AE25+'施設資源化量内訳(セメント)'!AE25+'施設資源化量内訳(資源化等)'!AE25</f>
        <v>0</v>
      </c>
      <c r="CL25" s="21">
        <f>'施設資源化量内訳(焼却)'!AF25+'施設資源化量内訳(粗大)'!AF25+'施設資源化量内訳(堆肥化)'!AF25+'施設資源化量内訳(飼料化)'!AF25+'施設資源化量内訳(メタン化)'!AF25+'施設資源化量内訳(燃料化)'!AF25+'施設資源化量内訳(セメント)'!AF25+'施設資源化量内訳(資源化等)'!AF25</f>
        <v>0</v>
      </c>
    </row>
    <row r="26" spans="1:90" s="6" customFormat="1" ht="12" customHeight="1">
      <c r="A26" s="27" t="s">
        <v>0</v>
      </c>
      <c r="B26" s="28" t="s">
        <v>38</v>
      </c>
      <c r="C26" s="27" t="s">
        <v>39</v>
      </c>
      <c r="D26" s="20">
        <f t="shared" si="3"/>
        <v>0</v>
      </c>
      <c r="E26" s="20">
        <f t="shared" si="9"/>
        <v>0</v>
      </c>
      <c r="F26" s="20">
        <f t="shared" si="9"/>
        <v>0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>
        <f t="shared" si="9"/>
        <v>0</v>
      </c>
      <c r="Q26" s="20">
        <f t="shared" si="9"/>
        <v>0</v>
      </c>
      <c r="R26" s="20">
        <f t="shared" si="9"/>
        <v>0</v>
      </c>
      <c r="S26" s="20">
        <f t="shared" si="9"/>
        <v>0</v>
      </c>
      <c r="T26" s="20">
        <f t="shared" si="8"/>
        <v>0</v>
      </c>
      <c r="U26" s="20">
        <f t="shared" si="5"/>
        <v>0</v>
      </c>
      <c r="V26" s="20">
        <f t="shared" si="5"/>
        <v>0</v>
      </c>
      <c r="W26" s="20">
        <f t="shared" si="5"/>
        <v>0</v>
      </c>
      <c r="X26" s="20">
        <f t="shared" si="5"/>
        <v>0</v>
      </c>
      <c r="Y26" s="20">
        <f t="shared" si="5"/>
        <v>0</v>
      </c>
      <c r="Z26" s="20">
        <f t="shared" si="5"/>
        <v>0</v>
      </c>
      <c r="AA26" s="20">
        <f t="shared" si="5"/>
        <v>0</v>
      </c>
      <c r="AB26" s="20">
        <f t="shared" si="5"/>
        <v>0</v>
      </c>
      <c r="AC26" s="20">
        <f t="shared" si="5"/>
        <v>0</v>
      </c>
      <c r="AD26" s="20">
        <f t="shared" si="5"/>
        <v>0</v>
      </c>
      <c r="AE26" s="20">
        <f t="shared" si="5"/>
        <v>0</v>
      </c>
      <c r="AF26" s="20">
        <f t="shared" si="5"/>
        <v>0</v>
      </c>
      <c r="AG26" s="20">
        <f t="shared" si="6"/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9">
        <f t="shared" si="7"/>
        <v>0</v>
      </c>
      <c r="BK26" s="21">
        <f>'施設資源化量内訳(焼却)'!E26+'施設資源化量内訳(粗大)'!E26+'施設資源化量内訳(堆肥化)'!E26+'施設資源化量内訳(飼料化)'!E26+'施設資源化量内訳(メタン化)'!E26+'施設資源化量内訳(燃料化)'!E26+'施設資源化量内訳(セメント)'!E26+'施設資源化量内訳(資源化等)'!E26</f>
        <v>0</v>
      </c>
      <c r="BL26" s="21">
        <f>'施設資源化量内訳(焼却)'!F26+'施設資源化量内訳(粗大)'!F26+'施設資源化量内訳(堆肥化)'!F26+'施設資源化量内訳(飼料化)'!F26+'施設資源化量内訳(メタン化)'!F26+'施設資源化量内訳(燃料化)'!F26+'施設資源化量内訳(セメント)'!F26+'施設資源化量内訳(資源化等)'!F26</f>
        <v>0</v>
      </c>
      <c r="BM26" s="21">
        <f>'施設資源化量内訳(焼却)'!G26+'施設資源化量内訳(粗大)'!G26+'施設資源化量内訳(堆肥化)'!G26+'施設資源化量内訳(飼料化)'!G26+'施設資源化量内訳(メタン化)'!G26+'施設資源化量内訳(燃料化)'!G26+'施設資源化量内訳(セメント)'!G26+'施設資源化量内訳(資源化等)'!G26</f>
        <v>0</v>
      </c>
      <c r="BN26" s="21">
        <f>'施設資源化量内訳(焼却)'!H26+'施設資源化量内訳(粗大)'!H26+'施設資源化量内訳(堆肥化)'!H26+'施設資源化量内訳(飼料化)'!H26+'施設資源化量内訳(メタン化)'!H26+'施設資源化量内訳(燃料化)'!H26+'施設資源化量内訳(セメント)'!H26+'施設資源化量内訳(資源化等)'!H26</f>
        <v>0</v>
      </c>
      <c r="BO26" s="21">
        <f>'施設資源化量内訳(焼却)'!I26+'施設資源化量内訳(粗大)'!I26+'施設資源化量内訳(堆肥化)'!I26+'施設資源化量内訳(飼料化)'!I26+'施設資源化量内訳(メタン化)'!I26+'施設資源化量内訳(燃料化)'!I26+'施設資源化量内訳(セメント)'!I26+'施設資源化量内訳(資源化等)'!I26</f>
        <v>0</v>
      </c>
      <c r="BP26" s="21">
        <f>'施設資源化量内訳(焼却)'!J26+'施設資源化量内訳(粗大)'!J26+'施設資源化量内訳(堆肥化)'!J26+'施設資源化量内訳(飼料化)'!J26+'施設資源化量内訳(メタン化)'!J26+'施設資源化量内訳(燃料化)'!J26+'施設資源化量内訳(セメント)'!J26+'施設資源化量内訳(資源化等)'!J26</f>
        <v>0</v>
      </c>
      <c r="BQ26" s="21">
        <f>'施設資源化量内訳(焼却)'!K26+'施設資源化量内訳(粗大)'!K26+'施設資源化量内訳(堆肥化)'!K26+'施設資源化量内訳(飼料化)'!K26+'施設資源化量内訳(メタン化)'!K26+'施設資源化量内訳(燃料化)'!K26+'施設資源化量内訳(セメント)'!K26+'施設資源化量内訳(資源化等)'!K26</f>
        <v>0</v>
      </c>
      <c r="BR26" s="21">
        <f>'施設資源化量内訳(焼却)'!L26+'施設資源化量内訳(粗大)'!L26+'施設資源化量内訳(堆肥化)'!L26+'施設資源化量内訳(飼料化)'!L26+'施設資源化量内訳(メタン化)'!L26+'施設資源化量内訳(燃料化)'!L26+'施設資源化量内訳(セメント)'!L26+'施設資源化量内訳(資源化等)'!L26</f>
        <v>0</v>
      </c>
      <c r="BS26" s="21">
        <f>'施設資源化量内訳(焼却)'!M26+'施設資源化量内訳(粗大)'!M26+'施設資源化量内訳(堆肥化)'!M26+'施設資源化量内訳(飼料化)'!M26+'施設資源化量内訳(メタン化)'!M26+'施設資源化量内訳(燃料化)'!M26+'施設資源化量内訳(セメント)'!M26+'施設資源化量内訳(資源化等)'!M26</f>
        <v>0</v>
      </c>
      <c r="BT26" s="21">
        <f>'施設資源化量内訳(焼却)'!N26+'施設資源化量内訳(粗大)'!N26+'施設資源化量内訳(堆肥化)'!N26+'施設資源化量内訳(飼料化)'!N26+'施設資源化量内訳(メタン化)'!N26+'施設資源化量内訳(燃料化)'!N26+'施設資源化量内訳(セメント)'!N26+'施設資源化量内訳(資源化等)'!N26</f>
        <v>0</v>
      </c>
      <c r="BU26" s="21">
        <f>'施設資源化量内訳(焼却)'!O26+'施設資源化量内訳(粗大)'!O26+'施設資源化量内訳(堆肥化)'!O26+'施設資源化量内訳(飼料化)'!O26+'施設資源化量内訳(メタン化)'!O26+'施設資源化量内訳(燃料化)'!O26+'施設資源化量内訳(セメント)'!O26+'施設資源化量内訳(資源化等)'!O26</f>
        <v>0</v>
      </c>
      <c r="BV26" s="21">
        <f>'施設資源化量内訳(焼却)'!P26+'施設資源化量内訳(粗大)'!P26+'施設資源化量内訳(堆肥化)'!P26+'施設資源化量内訳(飼料化)'!P26+'施設資源化量内訳(メタン化)'!P26+'施設資源化量内訳(燃料化)'!P26+'施設資源化量内訳(セメント)'!P26+'施設資源化量内訳(資源化等)'!P26</f>
        <v>0</v>
      </c>
      <c r="BW26" s="21">
        <f>'施設資源化量内訳(焼却)'!Q26+'施設資源化量内訳(粗大)'!Q26+'施設資源化量内訳(堆肥化)'!Q26+'施設資源化量内訳(飼料化)'!Q26+'施設資源化量内訳(メタン化)'!Q26+'施設資源化量内訳(燃料化)'!Q26+'施設資源化量内訳(セメント)'!Q26+'施設資源化量内訳(資源化等)'!Q26</f>
        <v>0</v>
      </c>
      <c r="BX26" s="21">
        <f>'施設資源化量内訳(焼却)'!R26+'施設資源化量内訳(粗大)'!R26+'施設資源化量内訳(堆肥化)'!R26+'施設資源化量内訳(飼料化)'!R26+'施設資源化量内訳(メタン化)'!R26+'施設資源化量内訳(燃料化)'!R26+'施設資源化量内訳(セメント)'!R26+'施設資源化量内訳(資源化等)'!R26</f>
        <v>0</v>
      </c>
      <c r="BY26" s="21">
        <f>'施設資源化量内訳(焼却)'!S26+'施設資源化量内訳(粗大)'!S26+'施設資源化量内訳(堆肥化)'!S26+'施設資源化量内訳(飼料化)'!S26+'施設資源化量内訳(メタン化)'!S26+'施設資源化量内訳(燃料化)'!S26+'施設資源化量内訳(セメント)'!S26+'施設資源化量内訳(資源化等)'!S26</f>
        <v>0</v>
      </c>
      <c r="BZ26" s="21">
        <f>'施設資源化量内訳(焼却)'!T26+'施設資源化量内訳(粗大)'!T26+'施設資源化量内訳(堆肥化)'!T26+'施設資源化量内訳(飼料化)'!T26+'施設資源化量内訳(メタン化)'!T26+'施設資源化量内訳(燃料化)'!T26+'施設資源化量内訳(セメント)'!T26+'施設資源化量内訳(資源化等)'!T26</f>
        <v>0</v>
      </c>
      <c r="CA26" s="21">
        <f>'施設資源化量内訳(焼却)'!U26+'施設資源化量内訳(粗大)'!U26+'施設資源化量内訳(堆肥化)'!U26+'施設資源化量内訳(飼料化)'!U26+'施設資源化量内訳(メタン化)'!U26+'施設資源化量内訳(燃料化)'!U26+'施設資源化量内訳(セメント)'!U26+'施設資源化量内訳(資源化等)'!U26</f>
        <v>0</v>
      </c>
      <c r="CB26" s="21">
        <f>'施設資源化量内訳(焼却)'!V26+'施設資源化量内訳(粗大)'!V26+'施設資源化量内訳(堆肥化)'!V26+'施設資源化量内訳(飼料化)'!V26+'施設資源化量内訳(メタン化)'!V26+'施設資源化量内訳(燃料化)'!V26+'施設資源化量内訳(セメント)'!V26+'施設資源化量内訳(資源化等)'!V26</f>
        <v>0</v>
      </c>
      <c r="CC26" s="21">
        <f>'施設資源化量内訳(焼却)'!W26+'施設資源化量内訳(粗大)'!W26+'施設資源化量内訳(堆肥化)'!W26+'施設資源化量内訳(飼料化)'!W26+'施設資源化量内訳(メタン化)'!W26+'施設資源化量内訳(燃料化)'!W26+'施設資源化量内訳(セメント)'!W26+'施設資源化量内訳(資源化等)'!W26</f>
        <v>0</v>
      </c>
      <c r="CD26" s="21">
        <f>'施設資源化量内訳(焼却)'!X26+'施設資源化量内訳(粗大)'!X26+'施設資源化量内訳(堆肥化)'!X26+'施設資源化量内訳(飼料化)'!X26+'施設資源化量内訳(メタン化)'!X26+'施設資源化量内訳(燃料化)'!X26+'施設資源化量内訳(セメント)'!X26+'施設資源化量内訳(資源化等)'!X26</f>
        <v>0</v>
      </c>
      <c r="CE26" s="21">
        <f>'施設資源化量内訳(焼却)'!Y26+'施設資源化量内訳(粗大)'!Y26+'施設資源化量内訳(堆肥化)'!Y26+'施設資源化量内訳(飼料化)'!Y26+'施設資源化量内訳(メタン化)'!Y26+'施設資源化量内訳(燃料化)'!Y26+'施設資源化量内訳(セメント)'!Y26+'施設資源化量内訳(資源化等)'!Y26</f>
        <v>0</v>
      </c>
      <c r="CF26" s="21">
        <f>'施設資源化量内訳(焼却)'!Z26+'施設資源化量内訳(粗大)'!Z26+'施設資源化量内訳(堆肥化)'!Z26+'施設資源化量内訳(飼料化)'!Z26+'施設資源化量内訳(メタン化)'!Z26+'施設資源化量内訳(燃料化)'!Z26+'施設資源化量内訳(セメント)'!Z26+'施設資源化量内訳(資源化等)'!Z26</f>
        <v>0</v>
      </c>
      <c r="CG26" s="21">
        <f>'施設資源化量内訳(焼却)'!AA26+'施設資源化量内訳(粗大)'!AA26+'施設資源化量内訳(堆肥化)'!AA26+'施設資源化量内訳(飼料化)'!AA26+'施設資源化量内訳(メタン化)'!AA26+'施設資源化量内訳(燃料化)'!AA26+'施設資源化量内訳(セメント)'!AA26+'施設資源化量内訳(資源化等)'!AA26</f>
        <v>0</v>
      </c>
      <c r="CH26" s="21">
        <f>'施設資源化量内訳(焼却)'!AB26+'施設資源化量内訳(粗大)'!AB26+'施設資源化量内訳(堆肥化)'!AB26+'施設資源化量内訳(飼料化)'!AB26+'施設資源化量内訳(メタン化)'!AB26+'施設資源化量内訳(燃料化)'!AB26+'施設資源化量内訳(セメント)'!AB26+'施設資源化量内訳(資源化等)'!AB26</f>
        <v>0</v>
      </c>
      <c r="CI26" s="21">
        <f>'施設資源化量内訳(焼却)'!AC26+'施設資源化量内訳(粗大)'!AC26+'施設資源化量内訳(堆肥化)'!AC26+'施設資源化量内訳(飼料化)'!AC26+'施設資源化量内訳(メタン化)'!AC26+'施設資源化量内訳(燃料化)'!AC26+'施設資源化量内訳(セメント)'!AC26+'施設資源化量内訳(資源化等)'!AC26</f>
        <v>0</v>
      </c>
      <c r="CJ26" s="21">
        <f>'施設資源化量内訳(焼却)'!AD26+'施設資源化量内訳(粗大)'!AD26+'施設資源化量内訳(堆肥化)'!AD26+'施設資源化量内訳(飼料化)'!AD26+'施設資源化量内訳(メタン化)'!AD26+'施設資源化量内訳(燃料化)'!AD26+'施設資源化量内訳(セメント)'!AD26+'施設資源化量内訳(資源化等)'!AD26</f>
        <v>0</v>
      </c>
      <c r="CK26" s="21">
        <f>'施設資源化量内訳(焼却)'!AE26+'施設資源化量内訳(粗大)'!AE26+'施設資源化量内訳(堆肥化)'!AE26+'施設資源化量内訳(飼料化)'!AE26+'施設資源化量内訳(メタン化)'!AE26+'施設資源化量内訳(燃料化)'!AE26+'施設資源化量内訳(セメント)'!AE26+'施設資源化量内訳(資源化等)'!AE26</f>
        <v>0</v>
      </c>
      <c r="CL26" s="21">
        <f>'施設資源化量内訳(焼却)'!AF26+'施設資源化量内訳(粗大)'!AF26+'施設資源化量内訳(堆肥化)'!AF26+'施設資源化量内訳(飼料化)'!AF26+'施設資源化量内訳(メタン化)'!AF26+'施設資源化量内訳(燃料化)'!AF26+'施設資源化量内訳(セメント)'!AF26+'施設資源化量内訳(資源化等)'!AF26</f>
        <v>0</v>
      </c>
    </row>
    <row r="27" spans="1:90" s="6" customFormat="1" ht="12" customHeight="1">
      <c r="A27" s="27" t="s">
        <v>0</v>
      </c>
      <c r="B27" s="28" t="s">
        <v>40</v>
      </c>
      <c r="C27" s="27" t="s">
        <v>41</v>
      </c>
      <c r="D27" s="20">
        <f t="shared" si="3"/>
        <v>3122</v>
      </c>
      <c r="E27" s="20">
        <f t="shared" si="9"/>
        <v>1289</v>
      </c>
      <c r="F27" s="20">
        <f t="shared" si="9"/>
        <v>139</v>
      </c>
      <c r="G27" s="20">
        <f t="shared" si="9"/>
        <v>1588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22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0">
        <f t="shared" si="9"/>
        <v>15</v>
      </c>
      <c r="R27" s="20">
        <f t="shared" si="9"/>
        <v>0</v>
      </c>
      <c r="S27" s="20">
        <f t="shared" si="9"/>
        <v>0</v>
      </c>
      <c r="T27" s="20">
        <f t="shared" si="8"/>
        <v>0</v>
      </c>
      <c r="U27" s="20">
        <f t="shared" si="5"/>
        <v>0</v>
      </c>
      <c r="V27" s="20">
        <f t="shared" si="5"/>
        <v>0</v>
      </c>
      <c r="W27" s="20">
        <f t="shared" si="5"/>
        <v>69</v>
      </c>
      <c r="X27" s="20">
        <f t="shared" si="5"/>
        <v>0</v>
      </c>
      <c r="Y27" s="20">
        <f t="shared" si="5"/>
        <v>0</v>
      </c>
      <c r="Z27" s="20">
        <f t="shared" si="5"/>
        <v>0</v>
      </c>
      <c r="AA27" s="20">
        <f t="shared" si="5"/>
        <v>0</v>
      </c>
      <c r="AB27" s="20">
        <f t="shared" si="5"/>
        <v>0</v>
      </c>
      <c r="AC27" s="20">
        <f t="shared" si="5"/>
        <v>0</v>
      </c>
      <c r="AD27" s="20">
        <f t="shared" si="5"/>
        <v>0</v>
      </c>
      <c r="AE27" s="20">
        <f t="shared" si="5"/>
        <v>0</v>
      </c>
      <c r="AF27" s="20">
        <f t="shared" si="5"/>
        <v>0</v>
      </c>
      <c r="AG27" s="20">
        <f t="shared" si="6"/>
        <v>1727</v>
      </c>
      <c r="AH27" s="20">
        <v>0</v>
      </c>
      <c r="AI27" s="20">
        <v>139</v>
      </c>
      <c r="AJ27" s="20">
        <v>1588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9">
        <f t="shared" si="7"/>
        <v>1395</v>
      </c>
      <c r="BK27" s="21">
        <f>'施設資源化量内訳(焼却)'!E27+'施設資源化量内訳(粗大)'!E27+'施設資源化量内訳(堆肥化)'!E27+'施設資源化量内訳(飼料化)'!E27+'施設資源化量内訳(メタン化)'!E27+'施設資源化量内訳(燃料化)'!E27+'施設資源化量内訳(セメント)'!E27+'施設資源化量内訳(資源化等)'!E27</f>
        <v>1289</v>
      </c>
      <c r="BL27" s="21">
        <f>'施設資源化量内訳(焼却)'!F27+'施設資源化量内訳(粗大)'!F27+'施設資源化量内訳(堆肥化)'!F27+'施設資源化量内訳(飼料化)'!F27+'施設資源化量内訳(メタン化)'!F27+'施設資源化量内訳(燃料化)'!F27+'施設資源化量内訳(セメント)'!F27+'施設資源化量内訳(資源化等)'!F27</f>
        <v>0</v>
      </c>
      <c r="BM27" s="21">
        <f>'施設資源化量内訳(焼却)'!G27+'施設資源化量内訳(粗大)'!G27+'施設資源化量内訳(堆肥化)'!G27+'施設資源化量内訳(飼料化)'!G27+'施設資源化量内訳(メタン化)'!G27+'施設資源化量内訳(燃料化)'!G27+'施設資源化量内訳(セメント)'!G27+'施設資源化量内訳(資源化等)'!G27</f>
        <v>0</v>
      </c>
      <c r="BN27" s="21">
        <f>'施設資源化量内訳(焼却)'!H27+'施設資源化量内訳(粗大)'!H27+'施設資源化量内訳(堆肥化)'!H27+'施設資源化量内訳(飼料化)'!H27+'施設資源化量内訳(メタン化)'!H27+'施設資源化量内訳(燃料化)'!H27+'施設資源化量内訳(セメント)'!H27+'施設資源化量内訳(資源化等)'!H27</f>
        <v>0</v>
      </c>
      <c r="BO27" s="21">
        <f>'施設資源化量内訳(焼却)'!I27+'施設資源化量内訳(粗大)'!I27+'施設資源化量内訳(堆肥化)'!I27+'施設資源化量内訳(飼料化)'!I27+'施設資源化量内訳(メタン化)'!I27+'施設資源化量内訳(燃料化)'!I27+'施設資源化量内訳(セメント)'!I27+'施設資源化量内訳(資源化等)'!I27</f>
        <v>0</v>
      </c>
      <c r="BP27" s="21">
        <f>'施設資源化量内訳(焼却)'!J27+'施設資源化量内訳(粗大)'!J27+'施設資源化量内訳(堆肥化)'!J27+'施設資源化量内訳(飼料化)'!J27+'施設資源化量内訳(メタン化)'!J27+'施設資源化量内訳(燃料化)'!J27+'施設資源化量内訳(セメント)'!J27+'施設資源化量内訳(資源化等)'!J27</f>
        <v>0</v>
      </c>
      <c r="BQ27" s="21">
        <f>'施設資源化量内訳(焼却)'!K27+'施設資源化量内訳(粗大)'!K27+'施設資源化量内訳(堆肥化)'!K27+'施設資源化量内訳(飼料化)'!K27+'施設資源化量内訳(メタン化)'!K27+'施設資源化量内訳(燃料化)'!K27+'施設資源化量内訳(セメント)'!K27+'施設資源化量内訳(資源化等)'!K27</f>
        <v>0</v>
      </c>
      <c r="BR27" s="21">
        <f>'施設資源化量内訳(焼却)'!L27+'施設資源化量内訳(粗大)'!L27+'施設資源化量内訳(堆肥化)'!L27+'施設資源化量内訳(飼料化)'!L27+'施設資源化量内訳(メタン化)'!L27+'施設資源化量内訳(燃料化)'!L27+'施設資源化量内訳(セメント)'!L27+'施設資源化量内訳(資源化等)'!L27</f>
        <v>0</v>
      </c>
      <c r="BS27" s="21">
        <f>'施設資源化量内訳(焼却)'!M27+'施設資源化量内訳(粗大)'!M27+'施設資源化量内訳(堆肥化)'!M27+'施設資源化量内訳(飼料化)'!M27+'施設資源化量内訳(メタン化)'!M27+'施設資源化量内訳(燃料化)'!M27+'施設資源化量内訳(セメント)'!M27+'施設資源化量内訳(資源化等)'!M27</f>
        <v>22</v>
      </c>
      <c r="BT27" s="21">
        <f>'施設資源化量内訳(焼却)'!N27+'施設資源化量内訳(粗大)'!N27+'施設資源化量内訳(堆肥化)'!N27+'施設資源化量内訳(飼料化)'!N27+'施設資源化量内訳(メタン化)'!N27+'施設資源化量内訳(燃料化)'!N27+'施設資源化量内訳(セメント)'!N27+'施設資源化量内訳(資源化等)'!N27</f>
        <v>0</v>
      </c>
      <c r="BU27" s="21">
        <f>'施設資源化量内訳(焼却)'!O27+'施設資源化量内訳(粗大)'!O27+'施設資源化量内訳(堆肥化)'!O27+'施設資源化量内訳(飼料化)'!O27+'施設資源化量内訳(メタン化)'!O27+'施設資源化量内訳(燃料化)'!O27+'施設資源化量内訳(セメント)'!O27+'施設資源化量内訳(資源化等)'!O27</f>
        <v>0</v>
      </c>
      <c r="BV27" s="21">
        <f>'施設資源化量内訳(焼却)'!P27+'施設資源化量内訳(粗大)'!P27+'施設資源化量内訳(堆肥化)'!P27+'施設資源化量内訳(飼料化)'!P27+'施設資源化量内訳(メタン化)'!P27+'施設資源化量内訳(燃料化)'!P27+'施設資源化量内訳(セメント)'!P27+'施設資源化量内訳(資源化等)'!P27</f>
        <v>0</v>
      </c>
      <c r="BW27" s="21">
        <f>'施設資源化量内訳(焼却)'!Q27+'施設資源化量内訳(粗大)'!Q27+'施設資源化量内訳(堆肥化)'!Q27+'施設資源化量内訳(飼料化)'!Q27+'施設資源化量内訳(メタン化)'!Q27+'施設資源化量内訳(燃料化)'!Q27+'施設資源化量内訳(セメント)'!Q27+'施設資源化量内訳(資源化等)'!Q27</f>
        <v>15</v>
      </c>
      <c r="BX27" s="21">
        <f>'施設資源化量内訳(焼却)'!R27+'施設資源化量内訳(粗大)'!R27+'施設資源化量内訳(堆肥化)'!R27+'施設資源化量内訳(飼料化)'!R27+'施設資源化量内訳(メタン化)'!R27+'施設資源化量内訳(燃料化)'!R27+'施設資源化量内訳(セメント)'!R27+'施設資源化量内訳(資源化等)'!R27</f>
        <v>0</v>
      </c>
      <c r="BY27" s="21">
        <f>'施設資源化量内訳(焼却)'!S27+'施設資源化量内訳(粗大)'!S27+'施設資源化量内訳(堆肥化)'!S27+'施設資源化量内訳(飼料化)'!S27+'施設資源化量内訳(メタン化)'!S27+'施設資源化量内訳(燃料化)'!S27+'施設資源化量内訳(セメント)'!S27+'施設資源化量内訳(資源化等)'!S27</f>
        <v>0</v>
      </c>
      <c r="BZ27" s="21">
        <f>'施設資源化量内訳(焼却)'!T27+'施設資源化量内訳(粗大)'!T27+'施設資源化量内訳(堆肥化)'!T27+'施設資源化量内訳(飼料化)'!T27+'施設資源化量内訳(メタン化)'!T27+'施設資源化量内訳(燃料化)'!T27+'施設資源化量内訳(セメント)'!T27+'施設資源化量内訳(資源化等)'!T27</f>
        <v>0</v>
      </c>
      <c r="CA27" s="21">
        <f>'施設資源化量内訳(焼却)'!U27+'施設資源化量内訳(粗大)'!U27+'施設資源化量内訳(堆肥化)'!U27+'施設資源化量内訳(飼料化)'!U27+'施設資源化量内訳(メタン化)'!U27+'施設資源化量内訳(燃料化)'!U27+'施設資源化量内訳(セメント)'!U27+'施設資源化量内訳(資源化等)'!U27</f>
        <v>0</v>
      </c>
      <c r="CB27" s="21">
        <f>'施設資源化量内訳(焼却)'!V27+'施設資源化量内訳(粗大)'!V27+'施設資源化量内訳(堆肥化)'!V27+'施設資源化量内訳(飼料化)'!V27+'施設資源化量内訳(メタン化)'!V27+'施設資源化量内訳(燃料化)'!V27+'施設資源化量内訳(セメント)'!V27+'施設資源化量内訳(資源化等)'!V27</f>
        <v>0</v>
      </c>
      <c r="CC27" s="21">
        <f>'施設資源化量内訳(焼却)'!W27+'施設資源化量内訳(粗大)'!W27+'施設資源化量内訳(堆肥化)'!W27+'施設資源化量内訳(飼料化)'!W27+'施設資源化量内訳(メタン化)'!W27+'施設資源化量内訳(燃料化)'!W27+'施設資源化量内訳(セメント)'!W27+'施設資源化量内訳(資源化等)'!W27</f>
        <v>69</v>
      </c>
      <c r="CD27" s="21">
        <f>'施設資源化量内訳(焼却)'!X27+'施設資源化量内訳(粗大)'!X27+'施設資源化量内訳(堆肥化)'!X27+'施設資源化量内訳(飼料化)'!X27+'施設資源化量内訳(メタン化)'!X27+'施設資源化量内訳(燃料化)'!X27+'施設資源化量内訳(セメント)'!X27+'施設資源化量内訳(資源化等)'!X27</f>
        <v>0</v>
      </c>
      <c r="CE27" s="21">
        <f>'施設資源化量内訳(焼却)'!Y27+'施設資源化量内訳(粗大)'!Y27+'施設資源化量内訳(堆肥化)'!Y27+'施設資源化量内訳(飼料化)'!Y27+'施設資源化量内訳(メタン化)'!Y27+'施設資源化量内訳(燃料化)'!Y27+'施設資源化量内訳(セメント)'!Y27+'施設資源化量内訳(資源化等)'!Y27</f>
        <v>0</v>
      </c>
      <c r="CF27" s="21">
        <f>'施設資源化量内訳(焼却)'!Z27+'施設資源化量内訳(粗大)'!Z27+'施設資源化量内訳(堆肥化)'!Z27+'施設資源化量内訳(飼料化)'!Z27+'施設資源化量内訳(メタン化)'!Z27+'施設資源化量内訳(燃料化)'!Z27+'施設資源化量内訳(セメント)'!Z27+'施設資源化量内訳(資源化等)'!Z27</f>
        <v>0</v>
      </c>
      <c r="CG27" s="21">
        <f>'施設資源化量内訳(焼却)'!AA27+'施設資源化量内訳(粗大)'!AA27+'施設資源化量内訳(堆肥化)'!AA27+'施設資源化量内訳(飼料化)'!AA27+'施設資源化量内訳(メタン化)'!AA27+'施設資源化量内訳(燃料化)'!AA27+'施設資源化量内訳(セメント)'!AA27+'施設資源化量内訳(資源化等)'!AA27</f>
        <v>0</v>
      </c>
      <c r="CH27" s="21">
        <f>'施設資源化量内訳(焼却)'!AB27+'施設資源化量内訳(粗大)'!AB27+'施設資源化量内訳(堆肥化)'!AB27+'施設資源化量内訳(飼料化)'!AB27+'施設資源化量内訳(メタン化)'!AB27+'施設資源化量内訳(燃料化)'!AB27+'施設資源化量内訳(セメント)'!AB27+'施設資源化量内訳(資源化等)'!AB27</f>
        <v>0</v>
      </c>
      <c r="CI27" s="21">
        <f>'施設資源化量内訳(焼却)'!AC27+'施設資源化量内訳(粗大)'!AC27+'施設資源化量内訳(堆肥化)'!AC27+'施設資源化量内訳(飼料化)'!AC27+'施設資源化量内訳(メタン化)'!AC27+'施設資源化量内訳(燃料化)'!AC27+'施設資源化量内訳(セメント)'!AC27+'施設資源化量内訳(資源化等)'!AC27</f>
        <v>0</v>
      </c>
      <c r="CJ27" s="21">
        <f>'施設資源化量内訳(焼却)'!AD27+'施設資源化量内訳(粗大)'!AD27+'施設資源化量内訳(堆肥化)'!AD27+'施設資源化量内訳(飼料化)'!AD27+'施設資源化量内訳(メタン化)'!AD27+'施設資源化量内訳(燃料化)'!AD27+'施設資源化量内訳(セメント)'!AD27+'施設資源化量内訳(資源化等)'!AD27</f>
        <v>0</v>
      </c>
      <c r="CK27" s="21">
        <f>'施設資源化量内訳(焼却)'!AE27+'施設資源化量内訳(粗大)'!AE27+'施設資源化量内訳(堆肥化)'!AE27+'施設資源化量内訳(飼料化)'!AE27+'施設資源化量内訳(メタン化)'!AE27+'施設資源化量内訳(燃料化)'!AE27+'施設資源化量内訳(セメント)'!AE27+'施設資源化量内訳(資源化等)'!AE27</f>
        <v>0</v>
      </c>
      <c r="CL27" s="21">
        <f>'施設資源化量内訳(焼却)'!AF27+'施設資源化量内訳(粗大)'!AF27+'施設資源化量内訳(堆肥化)'!AF27+'施設資源化量内訳(飼料化)'!AF27+'施設資源化量内訳(メタン化)'!AF27+'施設資源化量内訳(燃料化)'!AF27+'施設資源化量内訳(セメント)'!AF27+'施設資源化量内訳(資源化等)'!AF27</f>
        <v>0</v>
      </c>
    </row>
    <row r="28" spans="1:90" s="6" customFormat="1" ht="12" customHeight="1">
      <c r="A28" s="27" t="s">
        <v>0</v>
      </c>
      <c r="B28" s="28" t="s">
        <v>42</v>
      </c>
      <c r="C28" s="27" t="s">
        <v>43</v>
      </c>
      <c r="D28" s="20">
        <f t="shared" si="3"/>
        <v>0</v>
      </c>
      <c r="E28" s="20">
        <f t="shared" si="9"/>
        <v>0</v>
      </c>
      <c r="F28" s="20">
        <f t="shared" si="9"/>
        <v>0</v>
      </c>
      <c r="G28" s="20">
        <f t="shared" si="9"/>
        <v>0</v>
      </c>
      <c r="H28" s="20">
        <f t="shared" si="9"/>
        <v>0</v>
      </c>
      <c r="I28" s="20">
        <f t="shared" si="9"/>
        <v>0</v>
      </c>
      <c r="J28" s="20">
        <f t="shared" si="9"/>
        <v>0</v>
      </c>
      <c r="K28" s="20">
        <f t="shared" si="9"/>
        <v>0</v>
      </c>
      <c r="L28" s="20">
        <f t="shared" si="9"/>
        <v>0</v>
      </c>
      <c r="M28" s="20">
        <f t="shared" si="9"/>
        <v>0</v>
      </c>
      <c r="N28" s="20">
        <f t="shared" si="9"/>
        <v>0</v>
      </c>
      <c r="O28" s="20">
        <f t="shared" si="9"/>
        <v>0</v>
      </c>
      <c r="P28" s="20">
        <f t="shared" si="9"/>
        <v>0</v>
      </c>
      <c r="Q28" s="20">
        <f t="shared" si="9"/>
        <v>0</v>
      </c>
      <c r="R28" s="20">
        <f t="shared" si="9"/>
        <v>0</v>
      </c>
      <c r="S28" s="20">
        <f t="shared" si="9"/>
        <v>0</v>
      </c>
      <c r="T28" s="20">
        <f t="shared" si="8"/>
        <v>0</v>
      </c>
      <c r="U28" s="20">
        <f t="shared" si="5"/>
        <v>0</v>
      </c>
      <c r="V28" s="20">
        <f t="shared" si="5"/>
        <v>0</v>
      </c>
      <c r="W28" s="20">
        <f t="shared" si="5"/>
        <v>0</v>
      </c>
      <c r="X28" s="20">
        <f t="shared" si="5"/>
        <v>0</v>
      </c>
      <c r="Y28" s="20">
        <f t="shared" si="5"/>
        <v>0</v>
      </c>
      <c r="Z28" s="20">
        <f t="shared" si="5"/>
        <v>0</v>
      </c>
      <c r="AA28" s="20">
        <f t="shared" si="5"/>
        <v>0</v>
      </c>
      <c r="AB28" s="20">
        <f t="shared" si="5"/>
        <v>0</v>
      </c>
      <c r="AC28" s="20">
        <f t="shared" si="5"/>
        <v>0</v>
      </c>
      <c r="AD28" s="20">
        <f t="shared" si="5"/>
        <v>0</v>
      </c>
      <c r="AE28" s="20">
        <f t="shared" si="5"/>
        <v>0</v>
      </c>
      <c r="AF28" s="20">
        <f t="shared" si="5"/>
        <v>0</v>
      </c>
      <c r="AG28" s="20">
        <f t="shared" si="6"/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9">
        <f t="shared" si="7"/>
        <v>0</v>
      </c>
      <c r="BK28" s="21">
        <f>'施設資源化量内訳(焼却)'!E28+'施設資源化量内訳(粗大)'!E28+'施設資源化量内訳(堆肥化)'!E28+'施設資源化量内訳(飼料化)'!E28+'施設資源化量内訳(メタン化)'!E28+'施設資源化量内訳(燃料化)'!E28+'施設資源化量内訳(セメント)'!E28+'施設資源化量内訳(資源化等)'!E28</f>
        <v>0</v>
      </c>
      <c r="BL28" s="21">
        <f>'施設資源化量内訳(焼却)'!F28+'施設資源化量内訳(粗大)'!F28+'施設資源化量内訳(堆肥化)'!F28+'施設資源化量内訳(飼料化)'!F28+'施設資源化量内訳(メタン化)'!F28+'施設資源化量内訳(燃料化)'!F28+'施設資源化量内訳(セメント)'!F28+'施設資源化量内訳(資源化等)'!F28</f>
        <v>0</v>
      </c>
      <c r="BM28" s="21">
        <f>'施設資源化量内訳(焼却)'!G28+'施設資源化量内訳(粗大)'!G28+'施設資源化量内訳(堆肥化)'!G28+'施設資源化量内訳(飼料化)'!G28+'施設資源化量内訳(メタン化)'!G28+'施設資源化量内訳(燃料化)'!G28+'施設資源化量内訳(セメント)'!G28+'施設資源化量内訳(資源化等)'!G28</f>
        <v>0</v>
      </c>
      <c r="BN28" s="21">
        <f>'施設資源化量内訳(焼却)'!H28+'施設資源化量内訳(粗大)'!H28+'施設資源化量内訳(堆肥化)'!H28+'施設資源化量内訳(飼料化)'!H28+'施設資源化量内訳(メタン化)'!H28+'施設資源化量内訳(燃料化)'!H28+'施設資源化量内訳(セメント)'!H28+'施設資源化量内訳(資源化等)'!H28</f>
        <v>0</v>
      </c>
      <c r="BO28" s="21">
        <f>'施設資源化量内訳(焼却)'!I28+'施設資源化量内訳(粗大)'!I28+'施設資源化量内訳(堆肥化)'!I28+'施設資源化量内訳(飼料化)'!I28+'施設資源化量内訳(メタン化)'!I28+'施設資源化量内訳(燃料化)'!I28+'施設資源化量内訳(セメント)'!I28+'施設資源化量内訳(資源化等)'!I28</f>
        <v>0</v>
      </c>
      <c r="BP28" s="21">
        <f>'施設資源化量内訳(焼却)'!J28+'施設資源化量内訳(粗大)'!J28+'施設資源化量内訳(堆肥化)'!J28+'施設資源化量内訳(飼料化)'!J28+'施設資源化量内訳(メタン化)'!J28+'施設資源化量内訳(燃料化)'!J28+'施設資源化量内訳(セメント)'!J28+'施設資源化量内訳(資源化等)'!J28</f>
        <v>0</v>
      </c>
      <c r="BQ28" s="21">
        <f>'施設資源化量内訳(焼却)'!K28+'施設資源化量内訳(粗大)'!K28+'施設資源化量内訳(堆肥化)'!K28+'施設資源化量内訳(飼料化)'!K28+'施設資源化量内訳(メタン化)'!K28+'施設資源化量内訳(燃料化)'!K28+'施設資源化量内訳(セメント)'!K28+'施設資源化量内訳(資源化等)'!K28</f>
        <v>0</v>
      </c>
      <c r="BR28" s="21">
        <f>'施設資源化量内訳(焼却)'!L28+'施設資源化量内訳(粗大)'!L28+'施設資源化量内訳(堆肥化)'!L28+'施設資源化量内訳(飼料化)'!L28+'施設資源化量内訳(メタン化)'!L28+'施設資源化量内訳(燃料化)'!L28+'施設資源化量内訳(セメント)'!L28+'施設資源化量内訳(資源化等)'!L28</f>
        <v>0</v>
      </c>
      <c r="BS28" s="21">
        <f>'施設資源化量内訳(焼却)'!M28+'施設資源化量内訳(粗大)'!M28+'施設資源化量内訳(堆肥化)'!M28+'施設資源化量内訳(飼料化)'!M28+'施設資源化量内訳(メタン化)'!M28+'施設資源化量内訳(燃料化)'!M28+'施設資源化量内訳(セメント)'!M28+'施設資源化量内訳(資源化等)'!M28</f>
        <v>0</v>
      </c>
      <c r="BT28" s="21">
        <f>'施設資源化量内訳(焼却)'!N28+'施設資源化量内訳(粗大)'!N28+'施設資源化量内訳(堆肥化)'!N28+'施設資源化量内訳(飼料化)'!N28+'施設資源化量内訳(メタン化)'!N28+'施設資源化量内訳(燃料化)'!N28+'施設資源化量内訳(セメント)'!N28+'施設資源化量内訳(資源化等)'!N28</f>
        <v>0</v>
      </c>
      <c r="BU28" s="21">
        <f>'施設資源化量内訳(焼却)'!O28+'施設資源化量内訳(粗大)'!O28+'施設資源化量内訳(堆肥化)'!O28+'施設資源化量内訳(飼料化)'!O28+'施設資源化量内訳(メタン化)'!O28+'施設資源化量内訳(燃料化)'!O28+'施設資源化量内訳(セメント)'!O28+'施設資源化量内訳(資源化等)'!O28</f>
        <v>0</v>
      </c>
      <c r="BV28" s="21">
        <f>'施設資源化量内訳(焼却)'!P28+'施設資源化量内訳(粗大)'!P28+'施設資源化量内訳(堆肥化)'!P28+'施設資源化量内訳(飼料化)'!P28+'施設資源化量内訳(メタン化)'!P28+'施設資源化量内訳(燃料化)'!P28+'施設資源化量内訳(セメント)'!P28+'施設資源化量内訳(資源化等)'!P28</f>
        <v>0</v>
      </c>
      <c r="BW28" s="21">
        <f>'施設資源化量内訳(焼却)'!Q28+'施設資源化量内訳(粗大)'!Q28+'施設資源化量内訳(堆肥化)'!Q28+'施設資源化量内訳(飼料化)'!Q28+'施設資源化量内訳(メタン化)'!Q28+'施設資源化量内訳(燃料化)'!Q28+'施設資源化量内訳(セメント)'!Q28+'施設資源化量内訳(資源化等)'!Q28</f>
        <v>0</v>
      </c>
      <c r="BX28" s="21">
        <f>'施設資源化量内訳(焼却)'!R28+'施設資源化量内訳(粗大)'!R28+'施設資源化量内訳(堆肥化)'!R28+'施設資源化量内訳(飼料化)'!R28+'施設資源化量内訳(メタン化)'!R28+'施設資源化量内訳(燃料化)'!R28+'施設資源化量内訳(セメント)'!R28+'施設資源化量内訳(資源化等)'!R28</f>
        <v>0</v>
      </c>
      <c r="BY28" s="21">
        <f>'施設資源化量内訳(焼却)'!S28+'施設資源化量内訳(粗大)'!S28+'施設資源化量内訳(堆肥化)'!S28+'施設資源化量内訳(飼料化)'!S28+'施設資源化量内訳(メタン化)'!S28+'施設資源化量内訳(燃料化)'!S28+'施設資源化量内訳(セメント)'!S28+'施設資源化量内訳(資源化等)'!S28</f>
        <v>0</v>
      </c>
      <c r="BZ28" s="21">
        <f>'施設資源化量内訳(焼却)'!T28+'施設資源化量内訳(粗大)'!T28+'施設資源化量内訳(堆肥化)'!T28+'施設資源化量内訳(飼料化)'!T28+'施設資源化量内訳(メタン化)'!T28+'施設資源化量内訳(燃料化)'!T28+'施設資源化量内訳(セメント)'!T28+'施設資源化量内訳(資源化等)'!T28</f>
        <v>0</v>
      </c>
      <c r="CA28" s="21">
        <f>'施設資源化量内訳(焼却)'!U28+'施設資源化量内訳(粗大)'!U28+'施設資源化量内訳(堆肥化)'!U28+'施設資源化量内訳(飼料化)'!U28+'施設資源化量内訳(メタン化)'!U28+'施設資源化量内訳(燃料化)'!U28+'施設資源化量内訳(セメント)'!U28+'施設資源化量内訳(資源化等)'!U28</f>
        <v>0</v>
      </c>
      <c r="CB28" s="21">
        <f>'施設資源化量内訳(焼却)'!V28+'施設資源化量内訳(粗大)'!V28+'施設資源化量内訳(堆肥化)'!V28+'施設資源化量内訳(飼料化)'!V28+'施設資源化量内訳(メタン化)'!V28+'施設資源化量内訳(燃料化)'!V28+'施設資源化量内訳(セメント)'!V28+'施設資源化量内訳(資源化等)'!V28</f>
        <v>0</v>
      </c>
      <c r="CC28" s="21">
        <f>'施設資源化量内訳(焼却)'!W28+'施設資源化量内訳(粗大)'!W28+'施設資源化量内訳(堆肥化)'!W28+'施設資源化量内訳(飼料化)'!W28+'施設資源化量内訳(メタン化)'!W28+'施設資源化量内訳(燃料化)'!W28+'施設資源化量内訳(セメント)'!W28+'施設資源化量内訳(資源化等)'!W28</f>
        <v>0</v>
      </c>
      <c r="CD28" s="21">
        <f>'施設資源化量内訳(焼却)'!X28+'施設資源化量内訳(粗大)'!X28+'施設資源化量内訳(堆肥化)'!X28+'施設資源化量内訳(飼料化)'!X28+'施設資源化量内訳(メタン化)'!X28+'施設資源化量内訳(燃料化)'!X28+'施設資源化量内訳(セメント)'!X28+'施設資源化量内訳(資源化等)'!X28</f>
        <v>0</v>
      </c>
      <c r="CE28" s="21">
        <f>'施設資源化量内訳(焼却)'!Y28+'施設資源化量内訳(粗大)'!Y28+'施設資源化量内訳(堆肥化)'!Y28+'施設資源化量内訳(飼料化)'!Y28+'施設資源化量内訳(メタン化)'!Y28+'施設資源化量内訳(燃料化)'!Y28+'施設資源化量内訳(セメント)'!Y28+'施設資源化量内訳(資源化等)'!Y28</f>
        <v>0</v>
      </c>
      <c r="CF28" s="21">
        <f>'施設資源化量内訳(焼却)'!Z28+'施設資源化量内訳(粗大)'!Z28+'施設資源化量内訳(堆肥化)'!Z28+'施設資源化量内訳(飼料化)'!Z28+'施設資源化量内訳(メタン化)'!Z28+'施設資源化量内訳(燃料化)'!Z28+'施設資源化量内訳(セメント)'!Z28+'施設資源化量内訳(資源化等)'!Z28</f>
        <v>0</v>
      </c>
      <c r="CG28" s="21">
        <f>'施設資源化量内訳(焼却)'!AA28+'施設資源化量内訳(粗大)'!AA28+'施設資源化量内訳(堆肥化)'!AA28+'施設資源化量内訳(飼料化)'!AA28+'施設資源化量内訳(メタン化)'!AA28+'施設資源化量内訳(燃料化)'!AA28+'施設資源化量内訳(セメント)'!AA28+'施設資源化量内訳(資源化等)'!AA28</f>
        <v>0</v>
      </c>
      <c r="CH28" s="21">
        <f>'施設資源化量内訳(焼却)'!AB28+'施設資源化量内訳(粗大)'!AB28+'施設資源化量内訳(堆肥化)'!AB28+'施設資源化量内訳(飼料化)'!AB28+'施設資源化量内訳(メタン化)'!AB28+'施設資源化量内訳(燃料化)'!AB28+'施設資源化量内訳(セメント)'!AB28+'施設資源化量内訳(資源化等)'!AB28</f>
        <v>0</v>
      </c>
      <c r="CI28" s="21">
        <f>'施設資源化量内訳(焼却)'!AC28+'施設資源化量内訳(粗大)'!AC28+'施設資源化量内訳(堆肥化)'!AC28+'施設資源化量内訳(飼料化)'!AC28+'施設資源化量内訳(メタン化)'!AC28+'施設資源化量内訳(燃料化)'!AC28+'施設資源化量内訳(セメント)'!AC28+'施設資源化量内訳(資源化等)'!AC28</f>
        <v>0</v>
      </c>
      <c r="CJ28" s="21">
        <f>'施設資源化量内訳(焼却)'!AD28+'施設資源化量内訳(粗大)'!AD28+'施設資源化量内訳(堆肥化)'!AD28+'施設資源化量内訳(飼料化)'!AD28+'施設資源化量内訳(メタン化)'!AD28+'施設資源化量内訳(燃料化)'!AD28+'施設資源化量内訳(セメント)'!AD28+'施設資源化量内訳(資源化等)'!AD28</f>
        <v>0</v>
      </c>
      <c r="CK28" s="21">
        <f>'施設資源化量内訳(焼却)'!AE28+'施設資源化量内訳(粗大)'!AE28+'施設資源化量内訳(堆肥化)'!AE28+'施設資源化量内訳(飼料化)'!AE28+'施設資源化量内訳(メタン化)'!AE28+'施設資源化量内訳(燃料化)'!AE28+'施設資源化量内訳(セメント)'!AE28+'施設資源化量内訳(資源化等)'!AE28</f>
        <v>0</v>
      </c>
      <c r="CL28" s="21">
        <f>'施設資源化量内訳(焼却)'!AF28+'施設資源化量内訳(粗大)'!AF28+'施設資源化量内訳(堆肥化)'!AF28+'施設資源化量内訳(飼料化)'!AF28+'施設資源化量内訳(メタン化)'!AF28+'施設資源化量内訳(燃料化)'!AF28+'施設資源化量内訳(セメント)'!AF28+'施設資源化量内訳(資源化等)'!AF28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382</v>
      </c>
      <c r="B1" s="48"/>
      <c r="C1" s="32"/>
      <c r="AB1" s="34"/>
      <c r="AG1" s="38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368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23"/>
    </row>
    <row r="7" spans="1:32" s="8" customFormat="1" ht="12" customHeight="1">
      <c r="A7" s="24" t="s">
        <v>177</v>
      </c>
      <c r="B7" s="25" t="s">
        <v>178</v>
      </c>
      <c r="C7" s="24" t="s">
        <v>400</v>
      </c>
      <c r="D7" s="30">
        <f aca="true" t="shared" si="0" ref="D7:AF7">SUM(D8:D28)</f>
        <v>7620</v>
      </c>
      <c r="E7" s="30">
        <f t="shared" si="0"/>
        <v>7126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359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134</v>
      </c>
      <c r="X7" s="30">
        <f t="shared" si="0"/>
        <v>0</v>
      </c>
      <c r="Y7" s="30">
        <f t="shared" si="0"/>
        <v>1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177</v>
      </c>
      <c r="B8" s="28" t="s">
        <v>179</v>
      </c>
      <c r="C8" s="27" t="s">
        <v>180</v>
      </c>
      <c r="D8" s="20">
        <f aca="true" t="shared" si="1" ref="D8:D2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177</v>
      </c>
      <c r="B9" s="28" t="s">
        <v>181</v>
      </c>
      <c r="C9" s="27" t="s">
        <v>182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177</v>
      </c>
      <c r="B10" s="28" t="s">
        <v>183</v>
      </c>
      <c r="C10" s="27" t="s">
        <v>184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177</v>
      </c>
      <c r="B11" s="28" t="s">
        <v>185</v>
      </c>
      <c r="C11" s="27" t="s">
        <v>186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177</v>
      </c>
      <c r="B12" s="28" t="s">
        <v>187</v>
      </c>
      <c r="C12" s="27" t="s">
        <v>188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177</v>
      </c>
      <c r="B13" s="28" t="s">
        <v>189</v>
      </c>
      <c r="C13" s="27" t="s">
        <v>190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177</v>
      </c>
      <c r="B14" s="28" t="s">
        <v>191</v>
      </c>
      <c r="C14" s="27" t="s">
        <v>192</v>
      </c>
      <c r="D14" s="20">
        <f t="shared" si="1"/>
        <v>6240</v>
      </c>
      <c r="E14" s="20">
        <v>5837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337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65</v>
      </c>
      <c r="X14" s="20">
        <v>0</v>
      </c>
      <c r="Y14" s="20">
        <v>1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177</v>
      </c>
      <c r="B15" s="28" t="s">
        <v>193</v>
      </c>
      <c r="C15" s="27" t="s">
        <v>194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177</v>
      </c>
      <c r="B16" s="28" t="s">
        <v>195</v>
      </c>
      <c r="C16" s="27" t="s">
        <v>196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177</v>
      </c>
      <c r="B17" s="28" t="s">
        <v>197</v>
      </c>
      <c r="C17" s="27" t="s">
        <v>198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177</v>
      </c>
      <c r="B18" s="28" t="s">
        <v>199</v>
      </c>
      <c r="C18" s="27" t="s">
        <v>200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177</v>
      </c>
      <c r="B19" s="28" t="s">
        <v>201</v>
      </c>
      <c r="C19" s="27" t="s">
        <v>202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177</v>
      </c>
      <c r="B20" s="28" t="s">
        <v>203</v>
      </c>
      <c r="C20" s="27" t="s">
        <v>204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177</v>
      </c>
      <c r="B21" s="28" t="s">
        <v>205</v>
      </c>
      <c r="C21" s="27" t="s">
        <v>206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177</v>
      </c>
      <c r="B22" s="28" t="s">
        <v>207</v>
      </c>
      <c r="C22" s="27" t="s">
        <v>208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177</v>
      </c>
      <c r="B23" s="28" t="s">
        <v>209</v>
      </c>
      <c r="C23" s="27" t="s">
        <v>210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177</v>
      </c>
      <c r="B24" s="28" t="s">
        <v>211</v>
      </c>
      <c r="C24" s="27" t="s">
        <v>212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177</v>
      </c>
      <c r="B25" s="28" t="s">
        <v>213</v>
      </c>
      <c r="C25" s="27" t="s">
        <v>214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177</v>
      </c>
      <c r="B26" s="28" t="s">
        <v>215</v>
      </c>
      <c r="C26" s="27" t="s">
        <v>216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177</v>
      </c>
      <c r="B27" s="28" t="s">
        <v>217</v>
      </c>
      <c r="C27" s="27" t="s">
        <v>218</v>
      </c>
      <c r="D27" s="20">
        <f t="shared" si="1"/>
        <v>1380</v>
      </c>
      <c r="E27" s="20">
        <v>1289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22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69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177</v>
      </c>
      <c r="B28" s="28" t="s">
        <v>219</v>
      </c>
      <c r="C28" s="27" t="s">
        <v>220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382</v>
      </c>
      <c r="B1" s="48"/>
      <c r="C1" s="32"/>
      <c r="AB1" s="34"/>
      <c r="AG1" s="38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369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398</v>
      </c>
      <c r="D7" s="30">
        <f aca="true" t="shared" si="0" ref="D7:AF7">SUM(D8:D28)</f>
        <v>5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5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5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0</v>
      </c>
      <c r="B21" s="28" t="s">
        <v>28</v>
      </c>
      <c r="C21" s="27" t="s">
        <v>29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0</v>
      </c>
      <c r="B22" s="28" t="s">
        <v>30</v>
      </c>
      <c r="C22" s="27" t="s">
        <v>31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0</v>
      </c>
      <c r="B23" s="28" t="s">
        <v>32</v>
      </c>
      <c r="C23" s="27" t="s">
        <v>33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0</v>
      </c>
      <c r="B24" s="28" t="s">
        <v>34</v>
      </c>
      <c r="C24" s="27" t="s">
        <v>35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0</v>
      </c>
      <c r="B25" s="28" t="s">
        <v>36</v>
      </c>
      <c r="C25" s="27" t="s">
        <v>37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0</v>
      </c>
      <c r="B26" s="28" t="s">
        <v>38</v>
      </c>
      <c r="C26" s="27" t="s">
        <v>39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0</v>
      </c>
      <c r="B27" s="28" t="s">
        <v>40</v>
      </c>
      <c r="C27" s="27" t="s">
        <v>41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0</v>
      </c>
      <c r="B28" s="28" t="s">
        <v>42</v>
      </c>
      <c r="C28" s="27" t="s">
        <v>43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382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23"/>
    </row>
    <row r="7" spans="1:32" s="8" customFormat="1" ht="12" customHeight="1">
      <c r="A7" s="24" t="s">
        <v>221</v>
      </c>
      <c r="B7" s="25" t="s">
        <v>222</v>
      </c>
      <c r="C7" s="24" t="s">
        <v>401</v>
      </c>
      <c r="D7" s="30">
        <f aca="true" t="shared" si="0" ref="D7:AF7">SUM(D8:D28)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221</v>
      </c>
      <c r="B8" s="28" t="s">
        <v>223</v>
      </c>
      <c r="C8" s="27" t="s">
        <v>224</v>
      </c>
      <c r="D8" s="20">
        <f aca="true" t="shared" si="1" ref="D8:D2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221</v>
      </c>
      <c r="B9" s="28" t="s">
        <v>225</v>
      </c>
      <c r="C9" s="27" t="s">
        <v>226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221</v>
      </c>
      <c r="B10" s="28" t="s">
        <v>227</v>
      </c>
      <c r="C10" s="27" t="s">
        <v>228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221</v>
      </c>
      <c r="B11" s="28" t="s">
        <v>229</v>
      </c>
      <c r="C11" s="27" t="s">
        <v>230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221</v>
      </c>
      <c r="B12" s="28" t="s">
        <v>231</v>
      </c>
      <c r="C12" s="27" t="s">
        <v>232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221</v>
      </c>
      <c r="B13" s="28" t="s">
        <v>233</v>
      </c>
      <c r="C13" s="27" t="s">
        <v>234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221</v>
      </c>
      <c r="B14" s="28" t="s">
        <v>235</v>
      </c>
      <c r="C14" s="27" t="s">
        <v>236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221</v>
      </c>
      <c r="B15" s="28" t="s">
        <v>237</v>
      </c>
      <c r="C15" s="27" t="s">
        <v>238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221</v>
      </c>
      <c r="B16" s="28" t="s">
        <v>239</v>
      </c>
      <c r="C16" s="27" t="s">
        <v>240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221</v>
      </c>
      <c r="B17" s="28" t="s">
        <v>241</v>
      </c>
      <c r="C17" s="27" t="s">
        <v>242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221</v>
      </c>
      <c r="B18" s="28" t="s">
        <v>243</v>
      </c>
      <c r="C18" s="27" t="s">
        <v>244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221</v>
      </c>
      <c r="B19" s="28" t="s">
        <v>245</v>
      </c>
      <c r="C19" s="27" t="s">
        <v>246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221</v>
      </c>
      <c r="B20" s="28" t="s">
        <v>247</v>
      </c>
      <c r="C20" s="27" t="s">
        <v>248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221</v>
      </c>
      <c r="B21" s="28" t="s">
        <v>249</v>
      </c>
      <c r="C21" s="27" t="s">
        <v>250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221</v>
      </c>
      <c r="B22" s="28" t="s">
        <v>251</v>
      </c>
      <c r="C22" s="27" t="s">
        <v>252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221</v>
      </c>
      <c r="B23" s="28" t="s">
        <v>253</v>
      </c>
      <c r="C23" s="27" t="s">
        <v>254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221</v>
      </c>
      <c r="B24" s="28" t="s">
        <v>255</v>
      </c>
      <c r="C24" s="27" t="s">
        <v>256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221</v>
      </c>
      <c r="B25" s="28" t="s">
        <v>257</v>
      </c>
      <c r="C25" s="27" t="s">
        <v>258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221</v>
      </c>
      <c r="B26" s="28" t="s">
        <v>259</v>
      </c>
      <c r="C26" s="27" t="s">
        <v>260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221</v>
      </c>
      <c r="B27" s="28" t="s">
        <v>261</v>
      </c>
      <c r="C27" s="27" t="s">
        <v>262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221</v>
      </c>
      <c r="B28" s="28" t="s">
        <v>263</v>
      </c>
      <c r="C28" s="27" t="s">
        <v>264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382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23"/>
    </row>
    <row r="7" spans="1:32" s="8" customFormat="1" ht="12" customHeight="1">
      <c r="A7" s="24" t="s">
        <v>265</v>
      </c>
      <c r="B7" s="25" t="s">
        <v>266</v>
      </c>
      <c r="C7" s="24" t="s">
        <v>267</v>
      </c>
      <c r="D7" s="30">
        <f aca="true" t="shared" si="0" ref="D7:AF7">SUM(D8:D28)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265</v>
      </c>
      <c r="B8" s="28" t="s">
        <v>268</v>
      </c>
      <c r="C8" s="27" t="s">
        <v>269</v>
      </c>
      <c r="D8" s="20">
        <f aca="true" t="shared" si="1" ref="D8:D2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265</v>
      </c>
      <c r="B9" s="28" t="s">
        <v>270</v>
      </c>
      <c r="C9" s="27" t="s">
        <v>271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265</v>
      </c>
      <c r="B10" s="28" t="s">
        <v>272</v>
      </c>
      <c r="C10" s="27" t="s">
        <v>273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265</v>
      </c>
      <c r="B11" s="28" t="s">
        <v>274</v>
      </c>
      <c r="C11" s="27" t="s">
        <v>275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265</v>
      </c>
      <c r="B12" s="28" t="s">
        <v>276</v>
      </c>
      <c r="C12" s="27" t="s">
        <v>277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265</v>
      </c>
      <c r="B13" s="28" t="s">
        <v>278</v>
      </c>
      <c r="C13" s="27" t="s">
        <v>279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265</v>
      </c>
      <c r="B14" s="28" t="s">
        <v>280</v>
      </c>
      <c r="C14" s="27" t="s">
        <v>281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265</v>
      </c>
      <c r="B15" s="28" t="s">
        <v>282</v>
      </c>
      <c r="C15" s="27" t="s">
        <v>283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265</v>
      </c>
      <c r="B16" s="28" t="s">
        <v>284</v>
      </c>
      <c r="C16" s="27" t="s">
        <v>285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265</v>
      </c>
      <c r="B17" s="28" t="s">
        <v>286</v>
      </c>
      <c r="C17" s="27" t="s">
        <v>287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265</v>
      </c>
      <c r="B18" s="28" t="s">
        <v>288</v>
      </c>
      <c r="C18" s="27" t="s">
        <v>289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265</v>
      </c>
      <c r="B19" s="28" t="s">
        <v>290</v>
      </c>
      <c r="C19" s="27" t="s">
        <v>291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265</v>
      </c>
      <c r="B20" s="28" t="s">
        <v>292</v>
      </c>
      <c r="C20" s="27" t="s">
        <v>293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265</v>
      </c>
      <c r="B21" s="28" t="s">
        <v>294</v>
      </c>
      <c r="C21" s="27" t="s">
        <v>295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265</v>
      </c>
      <c r="B22" s="28" t="s">
        <v>296</v>
      </c>
      <c r="C22" s="27" t="s">
        <v>297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265</v>
      </c>
      <c r="B23" s="28" t="s">
        <v>298</v>
      </c>
      <c r="C23" s="27" t="s">
        <v>299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265</v>
      </c>
      <c r="B24" s="28" t="s">
        <v>300</v>
      </c>
      <c r="C24" s="27" t="s">
        <v>301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265</v>
      </c>
      <c r="B25" s="28" t="s">
        <v>302</v>
      </c>
      <c r="C25" s="27" t="s">
        <v>303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265</v>
      </c>
      <c r="B26" s="28" t="s">
        <v>304</v>
      </c>
      <c r="C26" s="27" t="s">
        <v>305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265</v>
      </c>
      <c r="B27" s="28" t="s">
        <v>306</v>
      </c>
      <c r="C27" s="27" t="s">
        <v>307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265</v>
      </c>
      <c r="B28" s="28" t="s">
        <v>308</v>
      </c>
      <c r="C28" s="27" t="s">
        <v>309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28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383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313</v>
      </c>
      <c r="B2" s="55" t="s">
        <v>328</v>
      </c>
      <c r="C2" s="52" t="s">
        <v>329</v>
      </c>
      <c r="D2" s="12" t="s">
        <v>310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311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312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338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318</v>
      </c>
      <c r="E3" s="52" t="s">
        <v>317</v>
      </c>
      <c r="F3" s="64" t="s">
        <v>339</v>
      </c>
      <c r="G3" s="65"/>
      <c r="H3" s="65"/>
      <c r="I3" s="65"/>
      <c r="J3" s="65"/>
      <c r="K3" s="65"/>
      <c r="L3" s="65"/>
      <c r="M3" s="65"/>
      <c r="N3" s="66"/>
      <c r="O3" s="52" t="s">
        <v>395</v>
      </c>
      <c r="P3" s="52" t="s">
        <v>340</v>
      </c>
      <c r="Q3" s="67" t="s">
        <v>318</v>
      </c>
      <c r="R3" s="52" t="s">
        <v>317</v>
      </c>
      <c r="S3" s="68" t="s">
        <v>341</v>
      </c>
      <c r="T3" s="69"/>
      <c r="U3" s="69"/>
      <c r="V3" s="69"/>
      <c r="W3" s="69"/>
      <c r="X3" s="69"/>
      <c r="Y3" s="69"/>
      <c r="Z3" s="69"/>
      <c r="AA3" s="70"/>
      <c r="AB3" s="67" t="s">
        <v>316</v>
      </c>
      <c r="AC3" s="52" t="s">
        <v>379</v>
      </c>
      <c r="AD3" s="44" t="s">
        <v>378</v>
      </c>
      <c r="AE3" s="11"/>
      <c r="AF3" s="11"/>
      <c r="AG3" s="11"/>
      <c r="AH3" s="11"/>
      <c r="AI3" s="11"/>
      <c r="AJ3" s="11"/>
      <c r="AK3" s="11"/>
      <c r="AL3" s="13"/>
      <c r="AM3" s="67" t="s">
        <v>318</v>
      </c>
      <c r="AN3" s="52" t="s">
        <v>394</v>
      </c>
      <c r="AO3" s="52" t="s">
        <v>324</v>
      </c>
      <c r="AP3" s="44" t="s">
        <v>342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318</v>
      </c>
      <c r="G4" s="52" t="s">
        <v>319</v>
      </c>
      <c r="H4" s="52" t="s">
        <v>320</v>
      </c>
      <c r="I4" s="52" t="s">
        <v>321</v>
      </c>
      <c r="J4" s="52" t="s">
        <v>322</v>
      </c>
      <c r="K4" s="52" t="s">
        <v>325</v>
      </c>
      <c r="L4" s="52" t="s">
        <v>323</v>
      </c>
      <c r="M4" s="52" t="s">
        <v>373</v>
      </c>
      <c r="N4" s="52" t="s">
        <v>326</v>
      </c>
      <c r="O4" s="58"/>
      <c r="P4" s="71"/>
      <c r="Q4" s="67"/>
      <c r="R4" s="53"/>
      <c r="S4" s="53" t="s">
        <v>318</v>
      </c>
      <c r="T4" s="52" t="s">
        <v>319</v>
      </c>
      <c r="U4" s="52" t="s">
        <v>320</v>
      </c>
      <c r="V4" s="52" t="s">
        <v>321</v>
      </c>
      <c r="W4" s="52" t="s">
        <v>322</v>
      </c>
      <c r="X4" s="52" t="s">
        <v>325</v>
      </c>
      <c r="Y4" s="52" t="s">
        <v>323</v>
      </c>
      <c r="Z4" s="52" t="s">
        <v>373</v>
      </c>
      <c r="AA4" s="52" t="s">
        <v>326</v>
      </c>
      <c r="AB4" s="67"/>
      <c r="AC4" s="58"/>
      <c r="AD4" s="67" t="s">
        <v>316</v>
      </c>
      <c r="AE4" s="52" t="s">
        <v>319</v>
      </c>
      <c r="AF4" s="52" t="s">
        <v>320</v>
      </c>
      <c r="AG4" s="52" t="s">
        <v>321</v>
      </c>
      <c r="AH4" s="52" t="s">
        <v>322</v>
      </c>
      <c r="AI4" s="52" t="s">
        <v>325</v>
      </c>
      <c r="AJ4" s="52" t="s">
        <v>323</v>
      </c>
      <c r="AK4" s="52" t="s">
        <v>373</v>
      </c>
      <c r="AL4" s="52" t="s">
        <v>326</v>
      </c>
      <c r="AM4" s="67"/>
      <c r="AN4" s="58"/>
      <c r="AO4" s="58"/>
      <c r="AP4" s="67" t="s">
        <v>318</v>
      </c>
      <c r="AQ4" s="52" t="s">
        <v>319</v>
      </c>
      <c r="AR4" s="52" t="s">
        <v>320</v>
      </c>
      <c r="AS4" s="52" t="s">
        <v>321</v>
      </c>
      <c r="AT4" s="52" t="s">
        <v>322</v>
      </c>
      <c r="AU4" s="52" t="s">
        <v>325</v>
      </c>
      <c r="AV4" s="52" t="s">
        <v>323</v>
      </c>
      <c r="AW4" s="52" t="s">
        <v>373</v>
      </c>
      <c r="AX4" s="52" t="s">
        <v>326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327</v>
      </c>
      <c r="E6" s="45" t="s">
        <v>327</v>
      </c>
      <c r="F6" s="45" t="s">
        <v>327</v>
      </c>
      <c r="G6" s="46" t="s">
        <v>327</v>
      </c>
      <c r="H6" s="46" t="s">
        <v>327</v>
      </c>
      <c r="I6" s="46" t="s">
        <v>327</v>
      </c>
      <c r="J6" s="46" t="s">
        <v>327</v>
      </c>
      <c r="K6" s="46" t="s">
        <v>327</v>
      </c>
      <c r="L6" s="46" t="s">
        <v>327</v>
      </c>
      <c r="M6" s="46" t="s">
        <v>327</v>
      </c>
      <c r="N6" s="46" t="s">
        <v>327</v>
      </c>
      <c r="O6" s="46" t="s">
        <v>327</v>
      </c>
      <c r="P6" s="45" t="s">
        <v>327</v>
      </c>
      <c r="Q6" s="45" t="s">
        <v>327</v>
      </c>
      <c r="R6" s="46" t="s">
        <v>327</v>
      </c>
      <c r="S6" s="46" t="s">
        <v>327</v>
      </c>
      <c r="T6" s="46" t="s">
        <v>327</v>
      </c>
      <c r="U6" s="46" t="s">
        <v>327</v>
      </c>
      <c r="V6" s="46" t="s">
        <v>327</v>
      </c>
      <c r="W6" s="46" t="s">
        <v>327</v>
      </c>
      <c r="X6" s="46" t="s">
        <v>327</v>
      </c>
      <c r="Y6" s="46" t="s">
        <v>327</v>
      </c>
      <c r="Z6" s="46" t="s">
        <v>327</v>
      </c>
      <c r="AA6" s="46" t="s">
        <v>327</v>
      </c>
      <c r="AB6" s="45" t="s">
        <v>327</v>
      </c>
      <c r="AC6" s="46" t="s">
        <v>327</v>
      </c>
      <c r="AD6" s="45" t="s">
        <v>327</v>
      </c>
      <c r="AE6" s="46" t="s">
        <v>327</v>
      </c>
      <c r="AF6" s="46" t="s">
        <v>327</v>
      </c>
      <c r="AG6" s="46" t="s">
        <v>327</v>
      </c>
      <c r="AH6" s="46" t="s">
        <v>327</v>
      </c>
      <c r="AI6" s="46" t="s">
        <v>327</v>
      </c>
      <c r="AJ6" s="46" t="s">
        <v>327</v>
      </c>
      <c r="AK6" s="46" t="s">
        <v>327</v>
      </c>
      <c r="AL6" s="46" t="s">
        <v>327</v>
      </c>
      <c r="AM6" s="45" t="s">
        <v>327</v>
      </c>
      <c r="AN6" s="46" t="s">
        <v>327</v>
      </c>
      <c r="AO6" s="46" t="s">
        <v>327</v>
      </c>
      <c r="AP6" s="45" t="s">
        <v>327</v>
      </c>
      <c r="AQ6" s="46" t="s">
        <v>327</v>
      </c>
      <c r="AR6" s="46" t="s">
        <v>327</v>
      </c>
      <c r="AS6" s="46" t="s">
        <v>327</v>
      </c>
      <c r="AT6" s="46" t="s">
        <v>327</v>
      </c>
      <c r="AU6" s="46" t="s">
        <v>327</v>
      </c>
      <c r="AV6" s="46" t="s">
        <v>327</v>
      </c>
      <c r="AW6" s="46" t="s">
        <v>327</v>
      </c>
      <c r="AX6" s="46" t="s">
        <v>327</v>
      </c>
    </row>
    <row r="7" spans="1:50" s="8" customFormat="1" ht="12" customHeight="1">
      <c r="A7" s="24" t="s">
        <v>0</v>
      </c>
      <c r="B7" s="25" t="s">
        <v>1</v>
      </c>
      <c r="C7" s="26" t="s">
        <v>398</v>
      </c>
      <c r="D7" s="30">
        <f aca="true" t="shared" si="0" ref="D7:AX7">SUM(D8:D28)</f>
        <v>22509</v>
      </c>
      <c r="E7" s="30">
        <f t="shared" si="0"/>
        <v>10618</v>
      </c>
      <c r="F7" s="30">
        <f t="shared" si="0"/>
        <v>395</v>
      </c>
      <c r="G7" s="30">
        <f t="shared" si="0"/>
        <v>48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239</v>
      </c>
      <c r="M7" s="30">
        <f t="shared" si="0"/>
        <v>0</v>
      </c>
      <c r="N7" s="30">
        <f t="shared" si="0"/>
        <v>108</v>
      </c>
      <c r="O7" s="30">
        <f t="shared" si="0"/>
        <v>1779</v>
      </c>
      <c r="P7" s="30">
        <f t="shared" si="0"/>
        <v>9717</v>
      </c>
      <c r="Q7" s="30">
        <f t="shared" si="0"/>
        <v>10661</v>
      </c>
      <c r="R7" s="30">
        <f t="shared" si="0"/>
        <v>10618</v>
      </c>
      <c r="S7" s="30">
        <f t="shared" si="0"/>
        <v>43</v>
      </c>
      <c r="T7" s="30">
        <f t="shared" si="0"/>
        <v>38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5</v>
      </c>
      <c r="Z7" s="30">
        <f t="shared" si="0"/>
        <v>0</v>
      </c>
      <c r="AA7" s="30">
        <f t="shared" si="0"/>
        <v>0</v>
      </c>
      <c r="AB7" s="30">
        <f t="shared" si="0"/>
        <v>8071</v>
      </c>
      <c r="AC7" s="30">
        <f t="shared" si="0"/>
        <v>7620</v>
      </c>
      <c r="AD7" s="30">
        <f t="shared" si="0"/>
        <v>451</v>
      </c>
      <c r="AE7" s="30">
        <f t="shared" si="0"/>
        <v>5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145</v>
      </c>
      <c r="AJ7" s="30">
        <f t="shared" si="0"/>
        <v>301</v>
      </c>
      <c r="AK7" s="30">
        <f t="shared" si="0"/>
        <v>0</v>
      </c>
      <c r="AL7" s="30">
        <f t="shared" si="0"/>
        <v>0</v>
      </c>
      <c r="AM7" s="30">
        <f t="shared" si="0"/>
        <v>1891</v>
      </c>
      <c r="AN7" s="30">
        <f t="shared" si="0"/>
        <v>1779</v>
      </c>
      <c r="AO7" s="30">
        <f t="shared" si="0"/>
        <v>94</v>
      </c>
      <c r="AP7" s="30">
        <f t="shared" si="0"/>
        <v>18</v>
      </c>
      <c r="AQ7" s="30">
        <f t="shared" si="0"/>
        <v>5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13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0</v>
      </c>
      <c r="B8" s="28" t="s">
        <v>2</v>
      </c>
      <c r="C8" s="27" t="s">
        <v>3</v>
      </c>
      <c r="D8" s="39">
        <f aca="true" t="shared" si="1" ref="D8:D28">SUM(E8,F8,O8,P8)</f>
        <v>0</v>
      </c>
      <c r="E8" s="39">
        <f aca="true" t="shared" si="2" ref="E8:E28">R8</f>
        <v>0</v>
      </c>
      <c r="F8" s="39">
        <f aca="true" t="shared" si="3" ref="F8:F28"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 aca="true" t="shared" si="4" ref="O8:O28">AN8</f>
        <v>0</v>
      </c>
      <c r="P8" s="20">
        <f>'資源化量内訳'!AG8</f>
        <v>0</v>
      </c>
      <c r="Q8" s="39">
        <f aca="true" t="shared" si="5" ref="Q8:Q28">SUM(R8:S8)</f>
        <v>0</v>
      </c>
      <c r="R8" s="39">
        <v>0</v>
      </c>
      <c r="S8" s="39">
        <f aca="true" t="shared" si="6" ref="S8:S28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28">SUM(AC8:AD8)</f>
        <v>0</v>
      </c>
      <c r="AC8" s="39">
        <v>0</v>
      </c>
      <c r="AD8" s="39">
        <f aca="true" t="shared" si="8" ref="AD8:AD28"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399</v>
      </c>
      <c r="AM8" s="27">
        <f aca="true" t="shared" si="9" ref="AM8:AM28">SUM(AN8:AP8)</f>
        <v>0</v>
      </c>
      <c r="AN8" s="43">
        <v>0</v>
      </c>
      <c r="AO8" s="27">
        <v>0</v>
      </c>
      <c r="AP8" s="27">
        <f aca="true" t="shared" si="10" ref="AP8:AP28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0</v>
      </c>
      <c r="B9" s="28" t="s">
        <v>4</v>
      </c>
      <c r="C9" s="27" t="s">
        <v>5</v>
      </c>
      <c r="D9" s="39">
        <f t="shared" si="1"/>
        <v>313</v>
      </c>
      <c r="E9" s="39">
        <f t="shared" si="2"/>
        <v>242</v>
      </c>
      <c r="F9" s="39">
        <f t="shared" si="3"/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 t="shared" si="4"/>
        <v>62</v>
      </c>
      <c r="P9" s="20">
        <f>'資源化量内訳'!AG9</f>
        <v>9</v>
      </c>
      <c r="Q9" s="39">
        <f t="shared" si="5"/>
        <v>242</v>
      </c>
      <c r="R9" s="39">
        <v>242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225</v>
      </c>
      <c r="AC9" s="39">
        <v>0</v>
      </c>
      <c r="AD9" s="39">
        <f t="shared" si="8"/>
        <v>225</v>
      </c>
      <c r="AE9" s="39">
        <v>0</v>
      </c>
      <c r="AF9" s="39">
        <v>0</v>
      </c>
      <c r="AG9" s="39">
        <v>0</v>
      </c>
      <c r="AH9" s="39">
        <v>0</v>
      </c>
      <c r="AI9" s="39">
        <v>145</v>
      </c>
      <c r="AJ9" s="39">
        <v>80</v>
      </c>
      <c r="AK9" s="39">
        <v>0</v>
      </c>
      <c r="AL9" s="40" t="s">
        <v>399</v>
      </c>
      <c r="AM9" s="27">
        <f t="shared" si="9"/>
        <v>62</v>
      </c>
      <c r="AN9" s="43">
        <v>62</v>
      </c>
      <c r="AO9" s="27">
        <v>0</v>
      </c>
      <c r="AP9" s="27">
        <f t="shared" si="10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0</v>
      </c>
      <c r="B10" s="28" t="s">
        <v>6</v>
      </c>
      <c r="C10" s="27" t="s">
        <v>7</v>
      </c>
      <c r="D10" s="39">
        <f t="shared" si="1"/>
        <v>1855</v>
      </c>
      <c r="E10" s="39">
        <f t="shared" si="2"/>
        <v>415</v>
      </c>
      <c r="F10" s="39">
        <f t="shared" si="3"/>
        <v>100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100</v>
      </c>
      <c r="O10" s="39">
        <f t="shared" si="4"/>
        <v>0</v>
      </c>
      <c r="P10" s="20">
        <f>'資源化量内訳'!AG10</f>
        <v>1340</v>
      </c>
      <c r="Q10" s="39">
        <f t="shared" si="5"/>
        <v>415</v>
      </c>
      <c r="R10" s="39">
        <v>415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0</v>
      </c>
      <c r="AC10" s="39">
        <v>0</v>
      </c>
      <c r="AD10" s="39">
        <f t="shared" si="8"/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399</v>
      </c>
      <c r="AM10" s="27">
        <f t="shared" si="9"/>
        <v>0</v>
      </c>
      <c r="AN10" s="43">
        <v>0</v>
      </c>
      <c r="AO10" s="27">
        <v>0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0</v>
      </c>
      <c r="B11" s="28" t="s">
        <v>8</v>
      </c>
      <c r="C11" s="27" t="s">
        <v>9</v>
      </c>
      <c r="D11" s="39">
        <f t="shared" si="1"/>
        <v>0</v>
      </c>
      <c r="E11" s="39">
        <f t="shared" si="2"/>
        <v>0</v>
      </c>
      <c r="F11" s="39">
        <f t="shared" si="3"/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f t="shared" si="4"/>
        <v>0</v>
      </c>
      <c r="P11" s="20">
        <f>'資源化量内訳'!AG11</f>
        <v>0</v>
      </c>
      <c r="Q11" s="39">
        <f t="shared" si="5"/>
        <v>0</v>
      </c>
      <c r="R11" s="39">
        <v>0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0</v>
      </c>
      <c r="AC11" s="39">
        <v>0</v>
      </c>
      <c r="AD11" s="39">
        <f t="shared" si="8"/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0" t="s">
        <v>399</v>
      </c>
      <c r="AM11" s="27">
        <f t="shared" si="9"/>
        <v>0</v>
      </c>
      <c r="AN11" s="43">
        <v>0</v>
      </c>
      <c r="AO11" s="27">
        <v>0</v>
      </c>
      <c r="AP11" s="27">
        <f t="shared" si="10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0</v>
      </c>
      <c r="B12" s="28" t="s">
        <v>10</v>
      </c>
      <c r="C12" s="27" t="s">
        <v>11</v>
      </c>
      <c r="D12" s="39">
        <f t="shared" si="1"/>
        <v>0</v>
      </c>
      <c r="E12" s="39">
        <f t="shared" si="2"/>
        <v>0</v>
      </c>
      <c r="F12" s="39">
        <f t="shared" si="3"/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f t="shared" si="4"/>
        <v>0</v>
      </c>
      <c r="P12" s="20">
        <f>'資源化量内訳'!AG12</f>
        <v>0</v>
      </c>
      <c r="Q12" s="39">
        <f t="shared" si="5"/>
        <v>0</v>
      </c>
      <c r="R12" s="39">
        <v>0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0</v>
      </c>
      <c r="AC12" s="39">
        <v>0</v>
      </c>
      <c r="AD12" s="39">
        <f t="shared" si="8"/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40" t="s">
        <v>399</v>
      </c>
      <c r="AM12" s="27">
        <f t="shared" si="9"/>
        <v>0</v>
      </c>
      <c r="AN12" s="43">
        <v>0</v>
      </c>
      <c r="AO12" s="27">
        <v>0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0</v>
      </c>
      <c r="B13" s="28" t="s">
        <v>12</v>
      </c>
      <c r="C13" s="27" t="s">
        <v>13</v>
      </c>
      <c r="D13" s="39">
        <f t="shared" si="1"/>
        <v>0</v>
      </c>
      <c r="E13" s="39">
        <f t="shared" si="2"/>
        <v>0</v>
      </c>
      <c r="F13" s="39">
        <f t="shared" si="3"/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0</v>
      </c>
      <c r="Q13" s="39">
        <f t="shared" si="5"/>
        <v>0</v>
      </c>
      <c r="R13" s="39">
        <v>0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0</v>
      </c>
      <c r="AC13" s="39">
        <v>0</v>
      </c>
      <c r="AD13" s="39">
        <f t="shared" si="8"/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40" t="s">
        <v>399</v>
      </c>
      <c r="AM13" s="27">
        <f t="shared" si="9"/>
        <v>0</v>
      </c>
      <c r="AN13" s="43">
        <v>0</v>
      </c>
      <c r="AO13" s="27">
        <v>0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0</v>
      </c>
      <c r="B14" s="28" t="s">
        <v>14</v>
      </c>
      <c r="C14" s="27" t="s">
        <v>15</v>
      </c>
      <c r="D14" s="39">
        <f t="shared" si="1"/>
        <v>12789</v>
      </c>
      <c r="E14" s="39">
        <f t="shared" si="2"/>
        <v>6240</v>
      </c>
      <c r="F14" s="39">
        <f t="shared" si="3"/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f t="shared" si="4"/>
        <v>1041</v>
      </c>
      <c r="P14" s="20">
        <f>'資源化量内訳'!AG14</f>
        <v>5508</v>
      </c>
      <c r="Q14" s="39">
        <f t="shared" si="5"/>
        <v>6240</v>
      </c>
      <c r="R14" s="39">
        <v>6240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6240</v>
      </c>
      <c r="AC14" s="39">
        <v>6240</v>
      </c>
      <c r="AD14" s="39">
        <f t="shared" si="8"/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40" t="s">
        <v>399</v>
      </c>
      <c r="AM14" s="27">
        <f t="shared" si="9"/>
        <v>1061</v>
      </c>
      <c r="AN14" s="43">
        <v>1041</v>
      </c>
      <c r="AO14" s="27">
        <v>20</v>
      </c>
      <c r="AP14" s="27">
        <f t="shared" si="10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  <row r="15" spans="1:50" s="8" customFormat="1" ht="12" customHeight="1">
      <c r="A15" s="27" t="s">
        <v>0</v>
      </c>
      <c r="B15" s="28" t="s">
        <v>16</v>
      </c>
      <c r="C15" s="27" t="s">
        <v>17</v>
      </c>
      <c r="D15" s="39">
        <f t="shared" si="1"/>
        <v>134</v>
      </c>
      <c r="E15" s="39">
        <f t="shared" si="2"/>
        <v>0</v>
      </c>
      <c r="F15" s="39">
        <f t="shared" si="3"/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f t="shared" si="4"/>
        <v>40</v>
      </c>
      <c r="P15" s="20">
        <f>'資源化量内訳'!AG15</f>
        <v>94</v>
      </c>
      <c r="Q15" s="39">
        <f t="shared" si="5"/>
        <v>0</v>
      </c>
      <c r="R15" s="39">
        <v>0</v>
      </c>
      <c r="S15" s="39">
        <f t="shared" si="6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7"/>
        <v>0</v>
      </c>
      <c r="AC15" s="39">
        <v>0</v>
      </c>
      <c r="AD15" s="39">
        <f t="shared" si="8"/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40" t="s">
        <v>399</v>
      </c>
      <c r="AM15" s="27">
        <f t="shared" si="9"/>
        <v>40</v>
      </c>
      <c r="AN15" s="43">
        <v>40</v>
      </c>
      <c r="AO15" s="27">
        <v>0</v>
      </c>
      <c r="AP15" s="27">
        <f t="shared" si="10"/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</row>
    <row r="16" spans="1:50" s="8" customFormat="1" ht="12" customHeight="1">
      <c r="A16" s="27" t="s">
        <v>0</v>
      </c>
      <c r="B16" s="28" t="s">
        <v>18</v>
      </c>
      <c r="C16" s="27" t="s">
        <v>19</v>
      </c>
      <c r="D16" s="39">
        <f t="shared" si="1"/>
        <v>0</v>
      </c>
      <c r="E16" s="39">
        <f t="shared" si="2"/>
        <v>0</v>
      </c>
      <c r="F16" s="39">
        <f t="shared" si="3"/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f t="shared" si="4"/>
        <v>0</v>
      </c>
      <c r="P16" s="20">
        <f>'資源化量内訳'!AG16</f>
        <v>0</v>
      </c>
      <c r="Q16" s="39">
        <f t="shared" si="5"/>
        <v>0</v>
      </c>
      <c r="R16" s="39">
        <v>0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 t="shared" si="7"/>
        <v>0</v>
      </c>
      <c r="AC16" s="39">
        <v>0</v>
      </c>
      <c r="AD16" s="39">
        <f t="shared" si="8"/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40" t="s">
        <v>399</v>
      </c>
      <c r="AM16" s="27">
        <f t="shared" si="9"/>
        <v>0</v>
      </c>
      <c r="AN16" s="43">
        <v>0</v>
      </c>
      <c r="AO16" s="27">
        <v>0</v>
      </c>
      <c r="AP16" s="27">
        <f t="shared" si="10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  <row r="17" spans="1:50" s="8" customFormat="1" ht="12" customHeight="1">
      <c r="A17" s="27" t="s">
        <v>0</v>
      </c>
      <c r="B17" s="28" t="s">
        <v>20</v>
      </c>
      <c r="C17" s="27" t="s">
        <v>21</v>
      </c>
      <c r="D17" s="39">
        <f t="shared" si="1"/>
        <v>0</v>
      </c>
      <c r="E17" s="39">
        <f t="shared" si="2"/>
        <v>0</v>
      </c>
      <c r="F17" s="39">
        <f t="shared" si="3"/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f t="shared" si="4"/>
        <v>0</v>
      </c>
      <c r="P17" s="20">
        <f>'資源化量内訳'!AG17</f>
        <v>0</v>
      </c>
      <c r="Q17" s="39">
        <f t="shared" si="5"/>
        <v>0</v>
      </c>
      <c r="R17" s="39">
        <v>0</v>
      </c>
      <c r="S17" s="39">
        <f t="shared" si="6"/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f t="shared" si="7"/>
        <v>0</v>
      </c>
      <c r="AC17" s="39">
        <v>0</v>
      </c>
      <c r="AD17" s="39">
        <f t="shared" si="8"/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40" t="s">
        <v>399</v>
      </c>
      <c r="AM17" s="27">
        <f t="shared" si="9"/>
        <v>0</v>
      </c>
      <c r="AN17" s="43">
        <v>0</v>
      </c>
      <c r="AO17" s="27">
        <v>0</v>
      </c>
      <c r="AP17" s="27">
        <f t="shared" si="10"/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</row>
    <row r="18" spans="1:50" s="8" customFormat="1" ht="12" customHeight="1">
      <c r="A18" s="27" t="s">
        <v>0</v>
      </c>
      <c r="B18" s="28" t="s">
        <v>22</v>
      </c>
      <c r="C18" s="27" t="s">
        <v>23</v>
      </c>
      <c r="D18" s="39">
        <f t="shared" si="1"/>
        <v>330</v>
      </c>
      <c r="E18" s="39">
        <f t="shared" si="2"/>
        <v>151</v>
      </c>
      <c r="F18" s="39">
        <f t="shared" si="3"/>
        <v>177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177</v>
      </c>
      <c r="M18" s="39">
        <v>0</v>
      </c>
      <c r="N18" s="39">
        <v>0</v>
      </c>
      <c r="O18" s="39">
        <f t="shared" si="4"/>
        <v>2</v>
      </c>
      <c r="P18" s="20">
        <f>'資源化量内訳'!AG18</f>
        <v>0</v>
      </c>
      <c r="Q18" s="39">
        <f t="shared" si="5"/>
        <v>151</v>
      </c>
      <c r="R18" s="39">
        <v>151</v>
      </c>
      <c r="S18" s="39">
        <f t="shared" si="6"/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 t="shared" si="7"/>
        <v>177</v>
      </c>
      <c r="AC18" s="39">
        <v>0</v>
      </c>
      <c r="AD18" s="39">
        <f t="shared" si="8"/>
        <v>177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177</v>
      </c>
      <c r="AK18" s="39">
        <v>0</v>
      </c>
      <c r="AL18" s="40" t="s">
        <v>399</v>
      </c>
      <c r="AM18" s="27">
        <f t="shared" si="9"/>
        <v>2</v>
      </c>
      <c r="AN18" s="43">
        <v>2</v>
      </c>
      <c r="AO18" s="27">
        <v>0</v>
      </c>
      <c r="AP18" s="27">
        <f t="shared" si="10"/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</row>
    <row r="19" spans="1:50" s="8" customFormat="1" ht="12" customHeight="1">
      <c r="A19" s="27" t="s">
        <v>0</v>
      </c>
      <c r="B19" s="28" t="s">
        <v>24</v>
      </c>
      <c r="C19" s="27" t="s">
        <v>25</v>
      </c>
      <c r="D19" s="39">
        <f t="shared" si="1"/>
        <v>0</v>
      </c>
      <c r="E19" s="39">
        <f t="shared" si="2"/>
        <v>0</v>
      </c>
      <c r="F19" s="39">
        <f t="shared" si="3"/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f t="shared" si="4"/>
        <v>0</v>
      </c>
      <c r="P19" s="20">
        <f>'資源化量内訳'!AG19</f>
        <v>0</v>
      </c>
      <c r="Q19" s="39">
        <f t="shared" si="5"/>
        <v>0</v>
      </c>
      <c r="R19" s="39">
        <v>0</v>
      </c>
      <c r="S19" s="39">
        <f t="shared" si="6"/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 t="shared" si="7"/>
        <v>0</v>
      </c>
      <c r="AC19" s="39">
        <v>0</v>
      </c>
      <c r="AD19" s="39">
        <f t="shared" si="8"/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40" t="s">
        <v>399</v>
      </c>
      <c r="AM19" s="27">
        <f t="shared" si="9"/>
        <v>0</v>
      </c>
      <c r="AN19" s="43">
        <v>0</v>
      </c>
      <c r="AO19" s="27">
        <v>0</v>
      </c>
      <c r="AP19" s="27">
        <f t="shared" si="10"/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</row>
    <row r="20" spans="1:50" s="8" customFormat="1" ht="12" customHeight="1">
      <c r="A20" s="27" t="s">
        <v>0</v>
      </c>
      <c r="B20" s="28" t="s">
        <v>26</v>
      </c>
      <c r="C20" s="27" t="s">
        <v>27</v>
      </c>
      <c r="D20" s="39">
        <f t="shared" si="1"/>
        <v>1923</v>
      </c>
      <c r="E20" s="39">
        <f t="shared" si="2"/>
        <v>598</v>
      </c>
      <c r="F20" s="39">
        <f t="shared" si="3"/>
        <v>92</v>
      </c>
      <c r="G20" s="39">
        <v>48</v>
      </c>
      <c r="H20" s="39">
        <v>0</v>
      </c>
      <c r="I20" s="39">
        <v>0</v>
      </c>
      <c r="J20" s="39">
        <v>0</v>
      </c>
      <c r="K20" s="39">
        <v>0</v>
      </c>
      <c r="L20" s="39">
        <v>43</v>
      </c>
      <c r="M20" s="39">
        <v>0</v>
      </c>
      <c r="N20" s="39">
        <v>1</v>
      </c>
      <c r="O20" s="39">
        <f t="shared" si="4"/>
        <v>194</v>
      </c>
      <c r="P20" s="20">
        <f>'資源化量内訳'!AG20</f>
        <v>1039</v>
      </c>
      <c r="Q20" s="39">
        <f t="shared" si="5"/>
        <v>641</v>
      </c>
      <c r="R20" s="39">
        <v>598</v>
      </c>
      <c r="S20" s="39">
        <f t="shared" si="6"/>
        <v>43</v>
      </c>
      <c r="T20" s="39">
        <v>38</v>
      </c>
      <c r="U20" s="39">
        <v>0</v>
      </c>
      <c r="V20" s="39">
        <v>0</v>
      </c>
      <c r="W20" s="39">
        <v>0</v>
      </c>
      <c r="X20" s="39">
        <v>0</v>
      </c>
      <c r="Y20" s="39">
        <v>5</v>
      </c>
      <c r="Z20" s="39">
        <v>0</v>
      </c>
      <c r="AA20" s="39">
        <v>0</v>
      </c>
      <c r="AB20" s="39">
        <f t="shared" si="7"/>
        <v>30</v>
      </c>
      <c r="AC20" s="39">
        <v>0</v>
      </c>
      <c r="AD20" s="39">
        <f t="shared" si="8"/>
        <v>30</v>
      </c>
      <c r="AE20" s="39">
        <v>5</v>
      </c>
      <c r="AF20" s="39">
        <v>0</v>
      </c>
      <c r="AG20" s="39">
        <v>0</v>
      </c>
      <c r="AH20" s="39">
        <v>0</v>
      </c>
      <c r="AI20" s="39">
        <v>0</v>
      </c>
      <c r="AJ20" s="39">
        <v>25</v>
      </c>
      <c r="AK20" s="39">
        <v>0</v>
      </c>
      <c r="AL20" s="40" t="s">
        <v>399</v>
      </c>
      <c r="AM20" s="27">
        <f t="shared" si="9"/>
        <v>267</v>
      </c>
      <c r="AN20" s="43">
        <v>194</v>
      </c>
      <c r="AO20" s="27">
        <v>55</v>
      </c>
      <c r="AP20" s="27">
        <f t="shared" si="10"/>
        <v>18</v>
      </c>
      <c r="AQ20" s="27">
        <v>5</v>
      </c>
      <c r="AR20" s="27">
        <v>0</v>
      </c>
      <c r="AS20" s="27">
        <v>0</v>
      </c>
      <c r="AT20" s="27">
        <v>0</v>
      </c>
      <c r="AU20" s="27">
        <v>0</v>
      </c>
      <c r="AV20" s="27">
        <v>13</v>
      </c>
      <c r="AW20" s="27">
        <v>0</v>
      </c>
      <c r="AX20" s="27">
        <v>0</v>
      </c>
    </row>
    <row r="21" spans="1:50" s="8" customFormat="1" ht="12" customHeight="1">
      <c r="A21" s="27" t="s">
        <v>0</v>
      </c>
      <c r="B21" s="28" t="s">
        <v>28</v>
      </c>
      <c r="C21" s="27" t="s">
        <v>29</v>
      </c>
      <c r="D21" s="39">
        <f t="shared" si="1"/>
        <v>0</v>
      </c>
      <c r="E21" s="39">
        <f t="shared" si="2"/>
        <v>0</v>
      </c>
      <c r="F21" s="39">
        <f t="shared" si="3"/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f t="shared" si="4"/>
        <v>0</v>
      </c>
      <c r="P21" s="20">
        <f>'資源化量内訳'!AG21</f>
        <v>0</v>
      </c>
      <c r="Q21" s="39">
        <f t="shared" si="5"/>
        <v>0</v>
      </c>
      <c r="R21" s="39">
        <v>0</v>
      </c>
      <c r="S21" s="39">
        <f t="shared" si="6"/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f t="shared" si="7"/>
        <v>0</v>
      </c>
      <c r="AC21" s="39">
        <v>0</v>
      </c>
      <c r="AD21" s="39">
        <f t="shared" si="8"/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40" t="s">
        <v>399</v>
      </c>
      <c r="AM21" s="27">
        <f t="shared" si="9"/>
        <v>0</v>
      </c>
      <c r="AN21" s="43">
        <v>0</v>
      </c>
      <c r="AO21" s="27">
        <v>0</v>
      </c>
      <c r="AP21" s="27">
        <f t="shared" si="10"/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</row>
    <row r="22" spans="1:50" s="8" customFormat="1" ht="12" customHeight="1">
      <c r="A22" s="27" t="s">
        <v>0</v>
      </c>
      <c r="B22" s="28" t="s">
        <v>30</v>
      </c>
      <c r="C22" s="27" t="s">
        <v>31</v>
      </c>
      <c r="D22" s="39">
        <f t="shared" si="1"/>
        <v>0</v>
      </c>
      <c r="E22" s="39">
        <f t="shared" si="2"/>
        <v>0</v>
      </c>
      <c r="F22" s="39">
        <f t="shared" si="3"/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f t="shared" si="4"/>
        <v>0</v>
      </c>
      <c r="P22" s="20">
        <f>'資源化量内訳'!AG22</f>
        <v>0</v>
      </c>
      <c r="Q22" s="39">
        <f t="shared" si="5"/>
        <v>0</v>
      </c>
      <c r="R22" s="39">
        <v>0</v>
      </c>
      <c r="S22" s="39">
        <f t="shared" si="6"/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f t="shared" si="7"/>
        <v>0</v>
      </c>
      <c r="AC22" s="39">
        <v>0</v>
      </c>
      <c r="AD22" s="39">
        <f t="shared" si="8"/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40" t="s">
        <v>399</v>
      </c>
      <c r="AM22" s="27">
        <f t="shared" si="9"/>
        <v>0</v>
      </c>
      <c r="AN22" s="43">
        <v>0</v>
      </c>
      <c r="AO22" s="27">
        <v>0</v>
      </c>
      <c r="AP22" s="27">
        <f t="shared" si="10"/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</row>
    <row r="23" spans="1:50" s="8" customFormat="1" ht="12" customHeight="1">
      <c r="A23" s="27" t="s">
        <v>0</v>
      </c>
      <c r="B23" s="28" t="s">
        <v>32</v>
      </c>
      <c r="C23" s="27" t="s">
        <v>33</v>
      </c>
      <c r="D23" s="39">
        <f t="shared" si="1"/>
        <v>0</v>
      </c>
      <c r="E23" s="39">
        <f t="shared" si="2"/>
        <v>0</v>
      </c>
      <c r="F23" s="39">
        <f t="shared" si="3"/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f t="shared" si="4"/>
        <v>0</v>
      </c>
      <c r="P23" s="20">
        <f>'資源化量内訳'!AG23</f>
        <v>0</v>
      </c>
      <c r="Q23" s="39">
        <f t="shared" si="5"/>
        <v>0</v>
      </c>
      <c r="R23" s="39">
        <v>0</v>
      </c>
      <c r="S23" s="39">
        <f t="shared" si="6"/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7"/>
        <v>0</v>
      </c>
      <c r="AC23" s="39">
        <v>0</v>
      </c>
      <c r="AD23" s="39">
        <f t="shared" si="8"/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40" t="s">
        <v>399</v>
      </c>
      <c r="AM23" s="27">
        <f t="shared" si="9"/>
        <v>0</v>
      </c>
      <c r="AN23" s="43">
        <v>0</v>
      </c>
      <c r="AO23" s="27">
        <v>0</v>
      </c>
      <c r="AP23" s="27">
        <f t="shared" si="10"/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</row>
    <row r="24" spans="1:50" s="8" customFormat="1" ht="12" customHeight="1">
      <c r="A24" s="27" t="s">
        <v>0</v>
      </c>
      <c r="B24" s="28" t="s">
        <v>34</v>
      </c>
      <c r="C24" s="27" t="s">
        <v>35</v>
      </c>
      <c r="D24" s="39">
        <f t="shared" si="1"/>
        <v>1412</v>
      </c>
      <c r="E24" s="39">
        <f t="shared" si="2"/>
        <v>1401</v>
      </c>
      <c r="F24" s="39">
        <f t="shared" si="3"/>
        <v>11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4</v>
      </c>
      <c r="M24" s="39">
        <v>0</v>
      </c>
      <c r="N24" s="39">
        <v>7</v>
      </c>
      <c r="O24" s="39">
        <f t="shared" si="4"/>
        <v>0</v>
      </c>
      <c r="P24" s="20">
        <f>'資源化量内訳'!AG24</f>
        <v>0</v>
      </c>
      <c r="Q24" s="39">
        <f t="shared" si="5"/>
        <v>1401</v>
      </c>
      <c r="R24" s="39">
        <v>1401</v>
      </c>
      <c r="S24" s="39">
        <f t="shared" si="6"/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7"/>
        <v>4</v>
      </c>
      <c r="AC24" s="39">
        <v>0</v>
      </c>
      <c r="AD24" s="39">
        <f t="shared" si="8"/>
        <v>4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4</v>
      </c>
      <c r="AK24" s="39">
        <v>0</v>
      </c>
      <c r="AL24" s="40" t="s">
        <v>399</v>
      </c>
      <c r="AM24" s="27">
        <f t="shared" si="9"/>
        <v>0</v>
      </c>
      <c r="AN24" s="43">
        <v>0</v>
      </c>
      <c r="AO24" s="27">
        <v>0</v>
      </c>
      <c r="AP24" s="27">
        <f t="shared" si="10"/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</row>
    <row r="25" spans="1:50" s="8" customFormat="1" ht="12" customHeight="1">
      <c r="A25" s="27" t="s">
        <v>0</v>
      </c>
      <c r="B25" s="28" t="s">
        <v>36</v>
      </c>
      <c r="C25" s="27" t="s">
        <v>37</v>
      </c>
      <c r="D25" s="39">
        <f t="shared" si="1"/>
        <v>0</v>
      </c>
      <c r="E25" s="39">
        <f t="shared" si="2"/>
        <v>0</v>
      </c>
      <c r="F25" s="39">
        <f t="shared" si="3"/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f t="shared" si="4"/>
        <v>0</v>
      </c>
      <c r="P25" s="20">
        <f>'資源化量内訳'!AG25</f>
        <v>0</v>
      </c>
      <c r="Q25" s="39">
        <f t="shared" si="5"/>
        <v>0</v>
      </c>
      <c r="R25" s="39">
        <v>0</v>
      </c>
      <c r="S25" s="39">
        <f t="shared" si="6"/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f t="shared" si="7"/>
        <v>0</v>
      </c>
      <c r="AC25" s="39">
        <v>0</v>
      </c>
      <c r="AD25" s="39">
        <f t="shared" si="8"/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40" t="s">
        <v>399</v>
      </c>
      <c r="AM25" s="27">
        <f t="shared" si="9"/>
        <v>0</v>
      </c>
      <c r="AN25" s="43">
        <v>0</v>
      </c>
      <c r="AO25" s="27">
        <v>0</v>
      </c>
      <c r="AP25" s="27">
        <f t="shared" si="10"/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</row>
    <row r="26" spans="1:50" s="8" customFormat="1" ht="12" customHeight="1">
      <c r="A26" s="27" t="s">
        <v>0</v>
      </c>
      <c r="B26" s="28" t="s">
        <v>38</v>
      </c>
      <c r="C26" s="27" t="s">
        <v>39</v>
      </c>
      <c r="D26" s="39">
        <f t="shared" si="1"/>
        <v>0</v>
      </c>
      <c r="E26" s="39">
        <f t="shared" si="2"/>
        <v>0</v>
      </c>
      <c r="F26" s="39">
        <f t="shared" si="3"/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f t="shared" si="4"/>
        <v>0</v>
      </c>
      <c r="P26" s="20">
        <f>'資源化量内訳'!AG26</f>
        <v>0</v>
      </c>
      <c r="Q26" s="39">
        <f t="shared" si="5"/>
        <v>0</v>
      </c>
      <c r="R26" s="39">
        <v>0</v>
      </c>
      <c r="S26" s="39">
        <f t="shared" si="6"/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f t="shared" si="7"/>
        <v>0</v>
      </c>
      <c r="AC26" s="39">
        <v>0</v>
      </c>
      <c r="AD26" s="39">
        <f t="shared" si="8"/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40" t="s">
        <v>399</v>
      </c>
      <c r="AM26" s="27">
        <f t="shared" si="9"/>
        <v>0</v>
      </c>
      <c r="AN26" s="43">
        <v>0</v>
      </c>
      <c r="AO26" s="27">
        <v>0</v>
      </c>
      <c r="AP26" s="27">
        <f t="shared" si="10"/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</row>
    <row r="27" spans="1:50" s="8" customFormat="1" ht="12" customHeight="1">
      <c r="A27" s="27" t="s">
        <v>0</v>
      </c>
      <c r="B27" s="28" t="s">
        <v>40</v>
      </c>
      <c r="C27" s="27" t="s">
        <v>41</v>
      </c>
      <c r="D27" s="39">
        <f t="shared" si="1"/>
        <v>3753</v>
      </c>
      <c r="E27" s="39">
        <f t="shared" si="2"/>
        <v>1571</v>
      </c>
      <c r="F27" s="39">
        <f t="shared" si="3"/>
        <v>15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15</v>
      </c>
      <c r="M27" s="39">
        <v>0</v>
      </c>
      <c r="N27" s="39">
        <v>0</v>
      </c>
      <c r="O27" s="39">
        <f t="shared" si="4"/>
        <v>440</v>
      </c>
      <c r="P27" s="20">
        <f>'資源化量内訳'!AG27</f>
        <v>1727</v>
      </c>
      <c r="Q27" s="39">
        <f t="shared" si="5"/>
        <v>1571</v>
      </c>
      <c r="R27" s="39">
        <v>1571</v>
      </c>
      <c r="S27" s="39">
        <f t="shared" si="6"/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7"/>
        <v>1395</v>
      </c>
      <c r="AC27" s="39">
        <v>1380</v>
      </c>
      <c r="AD27" s="39">
        <f t="shared" si="8"/>
        <v>15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15</v>
      </c>
      <c r="AK27" s="39">
        <v>0</v>
      </c>
      <c r="AL27" s="40" t="s">
        <v>399</v>
      </c>
      <c r="AM27" s="27">
        <f t="shared" si="9"/>
        <v>459</v>
      </c>
      <c r="AN27" s="43">
        <v>440</v>
      </c>
      <c r="AO27" s="27">
        <v>19</v>
      </c>
      <c r="AP27" s="27">
        <f t="shared" si="10"/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</row>
    <row r="28" spans="1:50" s="8" customFormat="1" ht="12" customHeight="1">
      <c r="A28" s="27" t="s">
        <v>0</v>
      </c>
      <c r="B28" s="28" t="s">
        <v>42</v>
      </c>
      <c r="C28" s="27" t="s">
        <v>43</v>
      </c>
      <c r="D28" s="39">
        <f t="shared" si="1"/>
        <v>0</v>
      </c>
      <c r="E28" s="39">
        <f t="shared" si="2"/>
        <v>0</v>
      </c>
      <c r="F28" s="39">
        <f t="shared" si="3"/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f t="shared" si="4"/>
        <v>0</v>
      </c>
      <c r="P28" s="20">
        <f>'資源化量内訳'!AG28</f>
        <v>0</v>
      </c>
      <c r="Q28" s="39">
        <f t="shared" si="5"/>
        <v>0</v>
      </c>
      <c r="R28" s="39">
        <v>0</v>
      </c>
      <c r="S28" s="39">
        <f t="shared" si="6"/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7"/>
        <v>0</v>
      </c>
      <c r="AC28" s="39">
        <v>0</v>
      </c>
      <c r="AD28" s="39">
        <f t="shared" si="8"/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40" t="s">
        <v>399</v>
      </c>
      <c r="AM28" s="27">
        <f t="shared" si="9"/>
        <v>0</v>
      </c>
      <c r="AN28" s="43">
        <v>0</v>
      </c>
      <c r="AO28" s="27">
        <v>0</v>
      </c>
      <c r="AP28" s="27">
        <f t="shared" si="10"/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28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382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23"/>
    </row>
    <row r="7" spans="1:32" s="8" customFormat="1" ht="12" customHeight="1">
      <c r="A7" s="24" t="s">
        <v>88</v>
      </c>
      <c r="B7" s="25" t="s">
        <v>89</v>
      </c>
      <c r="C7" s="24" t="s">
        <v>90</v>
      </c>
      <c r="D7" s="30">
        <f aca="true" t="shared" si="0" ref="D7:AF7">SUM(D8:D28)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88</v>
      </c>
      <c r="B8" s="28" t="s">
        <v>91</v>
      </c>
      <c r="C8" s="27" t="s">
        <v>92</v>
      </c>
      <c r="D8" s="20">
        <f aca="true" t="shared" si="1" ref="D8:D2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88</v>
      </c>
      <c r="B9" s="28" t="s">
        <v>93</v>
      </c>
      <c r="C9" s="27" t="s">
        <v>94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88</v>
      </c>
      <c r="B10" s="28" t="s">
        <v>95</v>
      </c>
      <c r="C10" s="27" t="s">
        <v>96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88</v>
      </c>
      <c r="B11" s="28" t="s">
        <v>97</v>
      </c>
      <c r="C11" s="27" t="s">
        <v>98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88</v>
      </c>
      <c r="B12" s="28" t="s">
        <v>99</v>
      </c>
      <c r="C12" s="27" t="s">
        <v>100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88</v>
      </c>
      <c r="B13" s="28" t="s">
        <v>101</v>
      </c>
      <c r="C13" s="27" t="s">
        <v>102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88</v>
      </c>
      <c r="B14" s="28" t="s">
        <v>103</v>
      </c>
      <c r="C14" s="27" t="s">
        <v>104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88</v>
      </c>
      <c r="B15" s="28" t="s">
        <v>105</v>
      </c>
      <c r="C15" s="27" t="s">
        <v>106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88</v>
      </c>
      <c r="B16" s="28" t="s">
        <v>107</v>
      </c>
      <c r="C16" s="27" t="s">
        <v>108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88</v>
      </c>
      <c r="B17" s="28" t="s">
        <v>109</v>
      </c>
      <c r="C17" s="27" t="s">
        <v>110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88</v>
      </c>
      <c r="B18" s="28" t="s">
        <v>111</v>
      </c>
      <c r="C18" s="27" t="s">
        <v>112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88</v>
      </c>
      <c r="B19" s="28" t="s">
        <v>113</v>
      </c>
      <c r="C19" s="27" t="s">
        <v>114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88</v>
      </c>
      <c r="B20" s="28" t="s">
        <v>115</v>
      </c>
      <c r="C20" s="27" t="s">
        <v>116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88</v>
      </c>
      <c r="B21" s="28" t="s">
        <v>117</v>
      </c>
      <c r="C21" s="27" t="s">
        <v>118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88</v>
      </c>
      <c r="B22" s="28" t="s">
        <v>119</v>
      </c>
      <c r="C22" s="27" t="s">
        <v>120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88</v>
      </c>
      <c r="B23" s="28" t="s">
        <v>121</v>
      </c>
      <c r="C23" s="27" t="s">
        <v>122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88</v>
      </c>
      <c r="B24" s="28" t="s">
        <v>123</v>
      </c>
      <c r="C24" s="27" t="s">
        <v>124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88</v>
      </c>
      <c r="B25" s="28" t="s">
        <v>125</v>
      </c>
      <c r="C25" s="27" t="s">
        <v>126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88</v>
      </c>
      <c r="B26" s="28" t="s">
        <v>127</v>
      </c>
      <c r="C26" s="27" t="s">
        <v>128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88</v>
      </c>
      <c r="B27" s="28" t="s">
        <v>129</v>
      </c>
      <c r="C27" s="27" t="s">
        <v>130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88</v>
      </c>
      <c r="B28" s="28" t="s">
        <v>131</v>
      </c>
      <c r="C28" s="27" t="s">
        <v>132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382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23"/>
    </row>
    <row r="7" spans="1:32" s="8" customFormat="1" ht="12" customHeight="1">
      <c r="A7" s="24" t="s">
        <v>265</v>
      </c>
      <c r="B7" s="25" t="s">
        <v>266</v>
      </c>
      <c r="C7" s="24" t="s">
        <v>267</v>
      </c>
      <c r="D7" s="30">
        <f aca="true" t="shared" si="0" ref="D7:AF7">SUM(D8:D28)</f>
        <v>145</v>
      </c>
      <c r="E7" s="30">
        <f t="shared" si="0"/>
        <v>145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265</v>
      </c>
      <c r="B8" s="28" t="s">
        <v>268</v>
      </c>
      <c r="C8" s="27" t="s">
        <v>269</v>
      </c>
      <c r="D8" s="20">
        <f aca="true" t="shared" si="1" ref="D8:D2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265</v>
      </c>
      <c r="B9" s="28" t="s">
        <v>270</v>
      </c>
      <c r="C9" s="27" t="s">
        <v>271</v>
      </c>
      <c r="D9" s="20">
        <f t="shared" si="1"/>
        <v>145</v>
      </c>
      <c r="E9" s="20">
        <v>145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265</v>
      </c>
      <c r="B10" s="28" t="s">
        <v>272</v>
      </c>
      <c r="C10" s="27" t="s">
        <v>273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265</v>
      </c>
      <c r="B11" s="28" t="s">
        <v>274</v>
      </c>
      <c r="C11" s="27" t="s">
        <v>275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265</v>
      </c>
      <c r="B12" s="28" t="s">
        <v>276</v>
      </c>
      <c r="C12" s="27" t="s">
        <v>277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265</v>
      </c>
      <c r="B13" s="28" t="s">
        <v>278</v>
      </c>
      <c r="C13" s="27" t="s">
        <v>279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265</v>
      </c>
      <c r="B14" s="28" t="s">
        <v>280</v>
      </c>
      <c r="C14" s="27" t="s">
        <v>281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265</v>
      </c>
      <c r="B15" s="28" t="s">
        <v>282</v>
      </c>
      <c r="C15" s="27" t="s">
        <v>283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265</v>
      </c>
      <c r="B16" s="28" t="s">
        <v>284</v>
      </c>
      <c r="C16" s="27" t="s">
        <v>285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265</v>
      </c>
      <c r="B17" s="28" t="s">
        <v>286</v>
      </c>
      <c r="C17" s="27" t="s">
        <v>287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265</v>
      </c>
      <c r="B18" s="28" t="s">
        <v>288</v>
      </c>
      <c r="C18" s="27" t="s">
        <v>289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265</v>
      </c>
      <c r="B19" s="28" t="s">
        <v>290</v>
      </c>
      <c r="C19" s="27" t="s">
        <v>291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265</v>
      </c>
      <c r="B20" s="28" t="s">
        <v>292</v>
      </c>
      <c r="C20" s="27" t="s">
        <v>293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265</v>
      </c>
      <c r="B21" s="28" t="s">
        <v>294</v>
      </c>
      <c r="C21" s="27" t="s">
        <v>295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265</v>
      </c>
      <c r="B22" s="28" t="s">
        <v>296</v>
      </c>
      <c r="C22" s="27" t="s">
        <v>297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265</v>
      </c>
      <c r="B23" s="28" t="s">
        <v>298</v>
      </c>
      <c r="C23" s="27" t="s">
        <v>299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265</v>
      </c>
      <c r="B24" s="28" t="s">
        <v>300</v>
      </c>
      <c r="C24" s="27" t="s">
        <v>301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265</v>
      </c>
      <c r="B25" s="28" t="s">
        <v>302</v>
      </c>
      <c r="C25" s="27" t="s">
        <v>303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265</v>
      </c>
      <c r="B26" s="28" t="s">
        <v>304</v>
      </c>
      <c r="C26" s="27" t="s">
        <v>305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265</v>
      </c>
      <c r="B27" s="28" t="s">
        <v>306</v>
      </c>
      <c r="C27" s="27" t="s">
        <v>307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265</v>
      </c>
      <c r="B28" s="28" t="s">
        <v>308</v>
      </c>
      <c r="C28" s="27" t="s">
        <v>309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382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23"/>
    </row>
    <row r="7" spans="1:32" s="8" customFormat="1" ht="12" customHeight="1">
      <c r="A7" s="24" t="s">
        <v>133</v>
      </c>
      <c r="B7" s="25" t="s">
        <v>134</v>
      </c>
      <c r="C7" s="24" t="s">
        <v>402</v>
      </c>
      <c r="D7" s="30">
        <f aca="true" t="shared" si="0" ref="D7:AF7">SUM(D8:D28)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133</v>
      </c>
      <c r="B8" s="28" t="s">
        <v>135</v>
      </c>
      <c r="C8" s="27" t="s">
        <v>136</v>
      </c>
      <c r="D8" s="20">
        <f aca="true" t="shared" si="1" ref="D8:D2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133</v>
      </c>
      <c r="B9" s="28" t="s">
        <v>137</v>
      </c>
      <c r="C9" s="27" t="s">
        <v>138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133</v>
      </c>
      <c r="B10" s="28" t="s">
        <v>139</v>
      </c>
      <c r="C10" s="27" t="s">
        <v>140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133</v>
      </c>
      <c r="B11" s="28" t="s">
        <v>141</v>
      </c>
      <c r="C11" s="27" t="s">
        <v>142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133</v>
      </c>
      <c r="B12" s="28" t="s">
        <v>143</v>
      </c>
      <c r="C12" s="27" t="s">
        <v>144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133</v>
      </c>
      <c r="B13" s="28" t="s">
        <v>145</v>
      </c>
      <c r="C13" s="27" t="s">
        <v>146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133</v>
      </c>
      <c r="B14" s="28" t="s">
        <v>147</v>
      </c>
      <c r="C14" s="27" t="s">
        <v>148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133</v>
      </c>
      <c r="B15" s="28" t="s">
        <v>149</v>
      </c>
      <c r="C15" s="27" t="s">
        <v>150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133</v>
      </c>
      <c r="B16" s="28" t="s">
        <v>151</v>
      </c>
      <c r="C16" s="27" t="s">
        <v>152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133</v>
      </c>
      <c r="B17" s="28" t="s">
        <v>153</v>
      </c>
      <c r="C17" s="27" t="s">
        <v>154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133</v>
      </c>
      <c r="B18" s="28" t="s">
        <v>155</v>
      </c>
      <c r="C18" s="27" t="s">
        <v>156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133</v>
      </c>
      <c r="B19" s="28" t="s">
        <v>157</v>
      </c>
      <c r="C19" s="27" t="s">
        <v>158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133</v>
      </c>
      <c r="B20" s="28" t="s">
        <v>159</v>
      </c>
      <c r="C20" s="27" t="s">
        <v>160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133</v>
      </c>
      <c r="B21" s="28" t="s">
        <v>161</v>
      </c>
      <c r="C21" s="27" t="s">
        <v>162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133</v>
      </c>
      <c r="B22" s="28" t="s">
        <v>163</v>
      </c>
      <c r="C22" s="27" t="s">
        <v>164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133</v>
      </c>
      <c r="B23" s="28" t="s">
        <v>165</v>
      </c>
      <c r="C23" s="27" t="s">
        <v>166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133</v>
      </c>
      <c r="B24" s="28" t="s">
        <v>167</v>
      </c>
      <c r="C24" s="27" t="s">
        <v>168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133</v>
      </c>
      <c r="B25" s="28" t="s">
        <v>169</v>
      </c>
      <c r="C25" s="27" t="s">
        <v>170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133</v>
      </c>
      <c r="B26" s="28" t="s">
        <v>171</v>
      </c>
      <c r="C26" s="27" t="s">
        <v>172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133</v>
      </c>
      <c r="B27" s="28" t="s">
        <v>173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133</v>
      </c>
      <c r="B28" s="28" t="s">
        <v>175</v>
      </c>
      <c r="C28" s="27" t="s">
        <v>176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382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23"/>
    </row>
    <row r="7" spans="1:32" s="8" customFormat="1" ht="12" customHeight="1">
      <c r="A7" s="24" t="s">
        <v>88</v>
      </c>
      <c r="B7" s="25" t="s">
        <v>89</v>
      </c>
      <c r="C7" s="24" t="s">
        <v>90</v>
      </c>
      <c r="D7" s="30">
        <f aca="true" t="shared" si="0" ref="D7:AF7">SUM(D8:D28)</f>
        <v>301</v>
      </c>
      <c r="E7" s="30">
        <f t="shared" si="0"/>
        <v>81</v>
      </c>
      <c r="F7" s="30">
        <f t="shared" si="0"/>
        <v>12</v>
      </c>
      <c r="G7" s="30">
        <f t="shared" si="0"/>
        <v>84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85</v>
      </c>
      <c r="O7" s="30">
        <f t="shared" si="0"/>
        <v>0</v>
      </c>
      <c r="P7" s="30">
        <f t="shared" si="0"/>
        <v>0</v>
      </c>
      <c r="Q7" s="30">
        <f t="shared" si="0"/>
        <v>39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88</v>
      </c>
      <c r="B8" s="28" t="s">
        <v>91</v>
      </c>
      <c r="C8" s="27" t="s">
        <v>92</v>
      </c>
      <c r="D8" s="20">
        <f aca="true" t="shared" si="1" ref="D8:D2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88</v>
      </c>
      <c r="B9" s="28" t="s">
        <v>93</v>
      </c>
      <c r="C9" s="27" t="s">
        <v>94</v>
      </c>
      <c r="D9" s="20">
        <f t="shared" si="1"/>
        <v>80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60</v>
      </c>
      <c r="O9" s="20">
        <v>0</v>
      </c>
      <c r="P9" s="20">
        <v>0</v>
      </c>
      <c r="Q9" s="20">
        <v>20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88</v>
      </c>
      <c r="B10" s="28" t="s">
        <v>95</v>
      </c>
      <c r="C10" s="27" t="s">
        <v>96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88</v>
      </c>
      <c r="B11" s="28" t="s">
        <v>97</v>
      </c>
      <c r="C11" s="27" t="s">
        <v>98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88</v>
      </c>
      <c r="B12" s="28" t="s">
        <v>99</v>
      </c>
      <c r="C12" s="27" t="s">
        <v>100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88</v>
      </c>
      <c r="B13" s="28" t="s">
        <v>101</v>
      </c>
      <c r="C13" s="27" t="s">
        <v>102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88</v>
      </c>
      <c r="B14" s="28" t="s">
        <v>103</v>
      </c>
      <c r="C14" s="27" t="s">
        <v>104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88</v>
      </c>
      <c r="B15" s="28" t="s">
        <v>105</v>
      </c>
      <c r="C15" s="27" t="s">
        <v>106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88</v>
      </c>
      <c r="B16" s="28" t="s">
        <v>107</v>
      </c>
      <c r="C16" s="27" t="s">
        <v>108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88</v>
      </c>
      <c r="B17" s="28" t="s">
        <v>109</v>
      </c>
      <c r="C17" s="27" t="s">
        <v>110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88</v>
      </c>
      <c r="B18" s="28" t="s">
        <v>111</v>
      </c>
      <c r="C18" s="27" t="s">
        <v>112</v>
      </c>
      <c r="D18" s="20">
        <f t="shared" si="1"/>
        <v>177</v>
      </c>
      <c r="E18" s="20">
        <v>81</v>
      </c>
      <c r="F18" s="20">
        <v>12</v>
      </c>
      <c r="G18" s="20">
        <v>84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88</v>
      </c>
      <c r="B19" s="28" t="s">
        <v>113</v>
      </c>
      <c r="C19" s="27" t="s">
        <v>114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88</v>
      </c>
      <c r="B20" s="28" t="s">
        <v>115</v>
      </c>
      <c r="C20" s="27" t="s">
        <v>116</v>
      </c>
      <c r="D20" s="20">
        <f t="shared" si="1"/>
        <v>25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25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88</v>
      </c>
      <c r="B21" s="28" t="s">
        <v>117</v>
      </c>
      <c r="C21" s="27" t="s">
        <v>118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88</v>
      </c>
      <c r="B22" s="28" t="s">
        <v>119</v>
      </c>
      <c r="C22" s="27" t="s">
        <v>120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88</v>
      </c>
      <c r="B23" s="28" t="s">
        <v>121</v>
      </c>
      <c r="C23" s="27" t="s">
        <v>122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88</v>
      </c>
      <c r="B24" s="28" t="s">
        <v>123</v>
      </c>
      <c r="C24" s="27" t="s">
        <v>124</v>
      </c>
      <c r="D24" s="20">
        <f t="shared" si="1"/>
        <v>4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4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88</v>
      </c>
      <c r="B25" s="28" t="s">
        <v>125</v>
      </c>
      <c r="C25" s="27" t="s">
        <v>126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88</v>
      </c>
      <c r="B26" s="28" t="s">
        <v>127</v>
      </c>
      <c r="C26" s="27" t="s">
        <v>128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88</v>
      </c>
      <c r="B27" s="28" t="s">
        <v>129</v>
      </c>
      <c r="C27" s="27" t="s">
        <v>130</v>
      </c>
      <c r="D27" s="20">
        <f t="shared" si="1"/>
        <v>15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15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88</v>
      </c>
      <c r="B28" s="28" t="s">
        <v>131</v>
      </c>
      <c r="C28" s="27" t="s">
        <v>132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381</v>
      </c>
      <c r="B1" s="48"/>
      <c r="C1" s="32"/>
      <c r="AB1" s="34"/>
    </row>
    <row r="2" spans="1:33" ht="25.5" customHeight="1">
      <c r="A2" s="52" t="s">
        <v>335</v>
      </c>
      <c r="B2" s="55" t="s">
        <v>336</v>
      </c>
      <c r="C2" s="52" t="s">
        <v>337</v>
      </c>
      <c r="D2" s="14" t="s">
        <v>343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318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44</v>
      </c>
      <c r="B7" s="25" t="s">
        <v>45</v>
      </c>
      <c r="C7" s="24" t="s">
        <v>403</v>
      </c>
      <c r="D7" s="30">
        <f aca="true" t="shared" si="0" ref="D7:AG7">SUM(D8:D28)</f>
        <v>9717</v>
      </c>
      <c r="E7" s="30">
        <f t="shared" si="0"/>
        <v>1318</v>
      </c>
      <c r="F7" s="30">
        <f t="shared" si="0"/>
        <v>658</v>
      </c>
      <c r="G7" s="30">
        <f t="shared" si="0"/>
        <v>7514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104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29</v>
      </c>
      <c r="X7" s="30">
        <f t="shared" si="0"/>
        <v>0</v>
      </c>
      <c r="Y7" s="30">
        <f t="shared" si="0"/>
        <v>20</v>
      </c>
      <c r="Z7" s="30">
        <f t="shared" si="0"/>
        <v>24</v>
      </c>
      <c r="AA7" s="30">
        <f t="shared" si="0"/>
        <v>1</v>
      </c>
      <c r="AB7" s="30">
        <f t="shared" si="0"/>
        <v>1</v>
      </c>
      <c r="AC7" s="30">
        <f t="shared" si="0"/>
        <v>0</v>
      </c>
      <c r="AD7" s="30">
        <f t="shared" si="0"/>
        <v>0</v>
      </c>
      <c r="AE7" s="30">
        <f t="shared" si="0"/>
        <v>48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44</v>
      </c>
      <c r="B8" s="28" t="s">
        <v>46</v>
      </c>
      <c r="C8" s="27" t="s">
        <v>47</v>
      </c>
      <c r="D8" s="20">
        <f aca="true" t="shared" si="1" ref="D8:D2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44</v>
      </c>
      <c r="B9" s="28" t="s">
        <v>48</v>
      </c>
      <c r="C9" s="27" t="s">
        <v>49</v>
      </c>
      <c r="D9" s="20">
        <f t="shared" si="1"/>
        <v>9</v>
      </c>
      <c r="E9" s="20">
        <v>0</v>
      </c>
      <c r="F9" s="20">
        <v>7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1</v>
      </c>
      <c r="AB9" s="20">
        <v>1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44</v>
      </c>
      <c r="B10" s="28" t="s">
        <v>50</v>
      </c>
      <c r="C10" s="27" t="s">
        <v>51</v>
      </c>
      <c r="D10" s="20">
        <f t="shared" si="1"/>
        <v>1340</v>
      </c>
      <c r="E10" s="20">
        <v>791</v>
      </c>
      <c r="F10" s="20">
        <v>75</v>
      </c>
      <c r="G10" s="20">
        <v>336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59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7</v>
      </c>
      <c r="Z10" s="20">
        <v>24</v>
      </c>
      <c r="AA10" s="20">
        <v>0</v>
      </c>
      <c r="AB10" s="20">
        <v>0</v>
      </c>
      <c r="AC10" s="20">
        <v>0</v>
      </c>
      <c r="AD10" s="20">
        <v>0</v>
      </c>
      <c r="AE10" s="20">
        <v>48</v>
      </c>
      <c r="AF10" s="20">
        <v>0</v>
      </c>
      <c r="AG10" s="20">
        <v>0</v>
      </c>
    </row>
    <row r="11" spans="1:33" s="6" customFormat="1" ht="12" customHeight="1">
      <c r="A11" s="27" t="s">
        <v>44</v>
      </c>
      <c r="B11" s="28" t="s">
        <v>52</v>
      </c>
      <c r="C11" s="27" t="s">
        <v>53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44</v>
      </c>
      <c r="B12" s="28" t="s">
        <v>54</v>
      </c>
      <c r="C12" s="27" t="s">
        <v>55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44</v>
      </c>
      <c r="B13" s="28" t="s">
        <v>56</v>
      </c>
      <c r="C13" s="27" t="s">
        <v>57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44</v>
      </c>
      <c r="B14" s="28" t="s">
        <v>58</v>
      </c>
      <c r="C14" s="27" t="s">
        <v>59</v>
      </c>
      <c r="D14" s="20">
        <f t="shared" si="1"/>
        <v>5508</v>
      </c>
      <c r="E14" s="20">
        <v>0</v>
      </c>
      <c r="F14" s="20">
        <v>321</v>
      </c>
      <c r="G14" s="20">
        <v>5150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37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44</v>
      </c>
      <c r="B15" s="28" t="s">
        <v>60</v>
      </c>
      <c r="C15" s="27" t="s">
        <v>61</v>
      </c>
      <c r="D15" s="20">
        <f t="shared" si="1"/>
        <v>94</v>
      </c>
      <c r="E15" s="20">
        <v>55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8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29</v>
      </c>
      <c r="X15" s="20">
        <v>0</v>
      </c>
      <c r="Y15" s="20">
        <v>2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44</v>
      </c>
      <c r="B16" s="28" t="s">
        <v>62</v>
      </c>
      <c r="C16" s="27" t="s">
        <v>63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44</v>
      </c>
      <c r="B17" s="28" t="s">
        <v>64</v>
      </c>
      <c r="C17" s="27" t="s">
        <v>65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44</v>
      </c>
      <c r="B18" s="28" t="s">
        <v>66</v>
      </c>
      <c r="C18" s="27" t="s">
        <v>67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44</v>
      </c>
      <c r="B19" s="28" t="s">
        <v>68</v>
      </c>
      <c r="C19" s="27" t="s">
        <v>69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44</v>
      </c>
      <c r="B20" s="28" t="s">
        <v>70</v>
      </c>
      <c r="C20" s="27" t="s">
        <v>71</v>
      </c>
      <c r="D20" s="20">
        <f t="shared" si="1"/>
        <v>1039</v>
      </c>
      <c r="E20" s="20">
        <v>472</v>
      </c>
      <c r="F20" s="20">
        <v>116</v>
      </c>
      <c r="G20" s="20">
        <v>440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11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44</v>
      </c>
      <c r="B21" s="28" t="s">
        <v>72</v>
      </c>
      <c r="C21" s="27" t="s">
        <v>73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44</v>
      </c>
      <c r="B22" s="28" t="s">
        <v>74</v>
      </c>
      <c r="C22" s="27" t="s">
        <v>75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44</v>
      </c>
      <c r="B23" s="28" t="s">
        <v>76</v>
      </c>
      <c r="C23" s="27" t="s">
        <v>77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44</v>
      </c>
      <c r="B24" s="28" t="s">
        <v>78</v>
      </c>
      <c r="C24" s="27" t="s">
        <v>79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44</v>
      </c>
      <c r="B25" s="28" t="s">
        <v>80</v>
      </c>
      <c r="C25" s="27" t="s">
        <v>81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44</v>
      </c>
      <c r="B26" s="28" t="s">
        <v>82</v>
      </c>
      <c r="C26" s="27" t="s">
        <v>83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44</v>
      </c>
      <c r="B27" s="28" t="s">
        <v>84</v>
      </c>
      <c r="C27" s="27" t="s">
        <v>85</v>
      </c>
      <c r="D27" s="20">
        <f t="shared" si="1"/>
        <v>1727</v>
      </c>
      <c r="E27" s="20">
        <v>0</v>
      </c>
      <c r="F27" s="20">
        <v>139</v>
      </c>
      <c r="G27" s="20">
        <v>1588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44</v>
      </c>
      <c r="B28" s="28" t="s">
        <v>86</v>
      </c>
      <c r="C28" s="27" t="s">
        <v>87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381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368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88</v>
      </c>
      <c r="B7" s="25" t="s">
        <v>89</v>
      </c>
      <c r="C7" s="24" t="s">
        <v>90</v>
      </c>
      <c r="D7" s="30">
        <f aca="true" t="shared" si="0" ref="D7:AG7">SUM(D8:D28)</f>
        <v>11984</v>
      </c>
      <c r="E7" s="30">
        <f t="shared" si="0"/>
        <v>7164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2767</v>
      </c>
      <c r="M7" s="30">
        <f t="shared" si="0"/>
        <v>1743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303</v>
      </c>
      <c r="X7" s="30">
        <f t="shared" si="0"/>
        <v>0</v>
      </c>
      <c r="Y7" s="30">
        <f t="shared" si="0"/>
        <v>7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88</v>
      </c>
      <c r="B8" s="28" t="s">
        <v>91</v>
      </c>
      <c r="C8" s="27" t="s">
        <v>92</v>
      </c>
      <c r="D8" s="20">
        <f aca="true" t="shared" si="1" ref="D8:D2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88</v>
      </c>
      <c r="B9" s="28" t="s">
        <v>93</v>
      </c>
      <c r="C9" s="27" t="s">
        <v>94</v>
      </c>
      <c r="D9" s="20">
        <f t="shared" si="1"/>
        <v>242</v>
      </c>
      <c r="E9" s="20">
        <v>18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147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71</v>
      </c>
      <c r="X9" s="20">
        <v>0</v>
      </c>
      <c r="Y9" s="20">
        <v>6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88</v>
      </c>
      <c r="B10" s="28" t="s">
        <v>95</v>
      </c>
      <c r="C10" s="27" t="s">
        <v>96</v>
      </c>
      <c r="D10" s="20">
        <f t="shared" si="1"/>
        <v>1781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1366</v>
      </c>
      <c r="M10" s="20">
        <v>317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98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88</v>
      </c>
      <c r="B11" s="28" t="s">
        <v>97</v>
      </c>
      <c r="C11" s="27" t="s">
        <v>98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88</v>
      </c>
      <c r="B12" s="28" t="s">
        <v>99</v>
      </c>
      <c r="C12" s="27" t="s">
        <v>100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88</v>
      </c>
      <c r="B13" s="28" t="s">
        <v>101</v>
      </c>
      <c r="C13" s="27" t="s">
        <v>102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88</v>
      </c>
      <c r="B14" s="28" t="s">
        <v>103</v>
      </c>
      <c r="C14" s="27" t="s">
        <v>104</v>
      </c>
      <c r="D14" s="20">
        <f t="shared" si="1"/>
        <v>6240</v>
      </c>
      <c r="E14" s="20">
        <v>5837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337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65</v>
      </c>
      <c r="X14" s="20">
        <v>0</v>
      </c>
      <c r="Y14" s="20">
        <v>1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88</v>
      </c>
      <c r="B15" s="28" t="s">
        <v>105</v>
      </c>
      <c r="C15" s="27" t="s">
        <v>106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88</v>
      </c>
      <c r="B16" s="28" t="s">
        <v>107</v>
      </c>
      <c r="C16" s="27" t="s">
        <v>108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88</v>
      </c>
      <c r="B17" s="28" t="s">
        <v>109</v>
      </c>
      <c r="C17" s="27" t="s">
        <v>110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88</v>
      </c>
      <c r="B18" s="28" t="s">
        <v>111</v>
      </c>
      <c r="C18" s="27" t="s">
        <v>112</v>
      </c>
      <c r="D18" s="20">
        <f t="shared" si="1"/>
        <v>151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151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88</v>
      </c>
      <c r="B19" s="28" t="s">
        <v>113</v>
      </c>
      <c r="C19" s="27" t="s">
        <v>114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88</v>
      </c>
      <c r="B20" s="28" t="s">
        <v>115</v>
      </c>
      <c r="C20" s="27" t="s">
        <v>116</v>
      </c>
      <c r="D20" s="20">
        <f t="shared" si="1"/>
        <v>598</v>
      </c>
      <c r="E20" s="20">
        <v>20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578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88</v>
      </c>
      <c r="B21" s="28" t="s">
        <v>117</v>
      </c>
      <c r="C21" s="27" t="s">
        <v>118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88</v>
      </c>
      <c r="B22" s="28" t="s">
        <v>119</v>
      </c>
      <c r="C22" s="27" t="s">
        <v>120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88</v>
      </c>
      <c r="B23" s="28" t="s">
        <v>121</v>
      </c>
      <c r="C23" s="27" t="s">
        <v>122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88</v>
      </c>
      <c r="B24" s="28" t="s">
        <v>123</v>
      </c>
      <c r="C24" s="27" t="s">
        <v>124</v>
      </c>
      <c r="D24" s="20">
        <f t="shared" si="1"/>
        <v>1401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1401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88</v>
      </c>
      <c r="B25" s="28" t="s">
        <v>125</v>
      </c>
      <c r="C25" s="27" t="s">
        <v>126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88</v>
      </c>
      <c r="B26" s="28" t="s">
        <v>127</v>
      </c>
      <c r="C26" s="27" t="s">
        <v>128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88</v>
      </c>
      <c r="B27" s="28" t="s">
        <v>129</v>
      </c>
      <c r="C27" s="27" t="s">
        <v>130</v>
      </c>
      <c r="D27" s="20">
        <f t="shared" si="1"/>
        <v>1571</v>
      </c>
      <c r="E27" s="20">
        <v>1289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213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69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88</v>
      </c>
      <c r="B28" s="28" t="s">
        <v>131</v>
      </c>
      <c r="C28" s="27" t="s">
        <v>132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381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369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0</v>
      </c>
      <c r="B7" s="25" t="s">
        <v>1</v>
      </c>
      <c r="C7" s="24" t="s">
        <v>398</v>
      </c>
      <c r="D7" s="30">
        <f aca="true" t="shared" si="0" ref="D7:AG7">SUM(D8:D28)</f>
        <v>48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48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48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48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0</v>
      </c>
      <c r="B21" s="28" t="s">
        <v>28</v>
      </c>
      <c r="C21" s="27" t="s">
        <v>29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0</v>
      </c>
      <c r="B22" s="28" t="s">
        <v>30</v>
      </c>
      <c r="C22" s="27" t="s">
        <v>31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0</v>
      </c>
      <c r="B23" s="28" t="s">
        <v>32</v>
      </c>
      <c r="C23" s="27" t="s">
        <v>33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0</v>
      </c>
      <c r="B24" s="28" t="s">
        <v>34</v>
      </c>
      <c r="C24" s="27" t="s">
        <v>35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0</v>
      </c>
      <c r="B25" s="28" t="s">
        <v>36</v>
      </c>
      <c r="C25" s="27" t="s">
        <v>37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0</v>
      </c>
      <c r="B26" s="28" t="s">
        <v>38</v>
      </c>
      <c r="C26" s="27" t="s">
        <v>39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0</v>
      </c>
      <c r="B27" s="28" t="s">
        <v>40</v>
      </c>
      <c r="C27" s="27" t="s">
        <v>41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0</v>
      </c>
      <c r="B28" s="28" t="s">
        <v>42</v>
      </c>
      <c r="C28" s="27" t="s">
        <v>43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381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0</v>
      </c>
      <c r="B7" s="25" t="s">
        <v>1</v>
      </c>
      <c r="C7" s="24" t="s">
        <v>398</v>
      </c>
      <c r="D7" s="30">
        <f aca="true" t="shared" si="0" ref="D7:AG7">SUM(D8:D28)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0</v>
      </c>
      <c r="B21" s="28" t="s">
        <v>28</v>
      </c>
      <c r="C21" s="27" t="s">
        <v>29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0</v>
      </c>
      <c r="B22" s="28" t="s">
        <v>30</v>
      </c>
      <c r="C22" s="27" t="s">
        <v>31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0</v>
      </c>
      <c r="B23" s="28" t="s">
        <v>32</v>
      </c>
      <c r="C23" s="27" t="s">
        <v>33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0</v>
      </c>
      <c r="B24" s="28" t="s">
        <v>34</v>
      </c>
      <c r="C24" s="27" t="s">
        <v>35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0</v>
      </c>
      <c r="B25" s="28" t="s">
        <v>36</v>
      </c>
      <c r="C25" s="27" t="s">
        <v>37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0</v>
      </c>
      <c r="B26" s="28" t="s">
        <v>38</v>
      </c>
      <c r="C26" s="27" t="s">
        <v>39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0</v>
      </c>
      <c r="B27" s="28" t="s">
        <v>40</v>
      </c>
      <c r="C27" s="27" t="s">
        <v>41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0</v>
      </c>
      <c r="B28" s="28" t="s">
        <v>42</v>
      </c>
      <c r="C28" s="27" t="s">
        <v>43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381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133</v>
      </c>
      <c r="B7" s="25" t="s">
        <v>134</v>
      </c>
      <c r="C7" s="24" t="s">
        <v>402</v>
      </c>
      <c r="D7" s="30">
        <f aca="true" t="shared" si="0" ref="D7:AG7">SUM(D8:D28)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133</v>
      </c>
      <c r="B8" s="28" t="s">
        <v>135</v>
      </c>
      <c r="C8" s="27" t="s">
        <v>136</v>
      </c>
      <c r="D8" s="20">
        <f aca="true" t="shared" si="1" ref="D8:D2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133</v>
      </c>
      <c r="B9" s="28" t="s">
        <v>137</v>
      </c>
      <c r="C9" s="27" t="s">
        <v>138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133</v>
      </c>
      <c r="B10" s="28" t="s">
        <v>139</v>
      </c>
      <c r="C10" s="27" t="s">
        <v>140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133</v>
      </c>
      <c r="B11" s="28" t="s">
        <v>141</v>
      </c>
      <c r="C11" s="27" t="s">
        <v>142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133</v>
      </c>
      <c r="B12" s="28" t="s">
        <v>143</v>
      </c>
      <c r="C12" s="27" t="s">
        <v>144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133</v>
      </c>
      <c r="B13" s="28" t="s">
        <v>145</v>
      </c>
      <c r="C13" s="27" t="s">
        <v>146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133</v>
      </c>
      <c r="B14" s="28" t="s">
        <v>147</v>
      </c>
      <c r="C14" s="27" t="s">
        <v>148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133</v>
      </c>
      <c r="B15" s="28" t="s">
        <v>149</v>
      </c>
      <c r="C15" s="27" t="s">
        <v>150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133</v>
      </c>
      <c r="B16" s="28" t="s">
        <v>151</v>
      </c>
      <c r="C16" s="27" t="s">
        <v>152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133</v>
      </c>
      <c r="B17" s="28" t="s">
        <v>153</v>
      </c>
      <c r="C17" s="27" t="s">
        <v>154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133</v>
      </c>
      <c r="B18" s="28" t="s">
        <v>155</v>
      </c>
      <c r="C18" s="27" t="s">
        <v>156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133</v>
      </c>
      <c r="B19" s="28" t="s">
        <v>157</v>
      </c>
      <c r="C19" s="27" t="s">
        <v>158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133</v>
      </c>
      <c r="B20" s="28" t="s">
        <v>159</v>
      </c>
      <c r="C20" s="27" t="s">
        <v>160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133</v>
      </c>
      <c r="B21" s="28" t="s">
        <v>161</v>
      </c>
      <c r="C21" s="27" t="s">
        <v>162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133</v>
      </c>
      <c r="B22" s="28" t="s">
        <v>163</v>
      </c>
      <c r="C22" s="27" t="s">
        <v>164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133</v>
      </c>
      <c r="B23" s="28" t="s">
        <v>165</v>
      </c>
      <c r="C23" s="27" t="s">
        <v>166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133</v>
      </c>
      <c r="B24" s="28" t="s">
        <v>167</v>
      </c>
      <c r="C24" s="27" t="s">
        <v>168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133</v>
      </c>
      <c r="B25" s="28" t="s">
        <v>169</v>
      </c>
      <c r="C25" s="27" t="s">
        <v>170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133</v>
      </c>
      <c r="B26" s="28" t="s">
        <v>171</v>
      </c>
      <c r="C26" s="27" t="s">
        <v>172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133</v>
      </c>
      <c r="B27" s="28" t="s">
        <v>173</v>
      </c>
      <c r="C27" s="27" t="s">
        <v>174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133</v>
      </c>
      <c r="B28" s="28" t="s">
        <v>175</v>
      </c>
      <c r="C28" s="27" t="s">
        <v>176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381</v>
      </c>
      <c r="B1" s="48"/>
      <c r="C1" s="32"/>
      <c r="AB1" s="3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372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177</v>
      </c>
      <c r="B7" s="25" t="s">
        <v>178</v>
      </c>
      <c r="C7" s="24" t="s">
        <v>400</v>
      </c>
      <c r="D7" s="30">
        <f aca="true" t="shared" si="0" ref="D7:AG7">SUM(D8:D28)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177</v>
      </c>
      <c r="B8" s="28" t="s">
        <v>179</v>
      </c>
      <c r="C8" s="27" t="s">
        <v>180</v>
      </c>
      <c r="D8" s="20">
        <f aca="true" t="shared" si="1" ref="D8:D2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177</v>
      </c>
      <c r="B9" s="28" t="s">
        <v>181</v>
      </c>
      <c r="C9" s="27" t="s">
        <v>182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177</v>
      </c>
      <c r="B10" s="28" t="s">
        <v>183</v>
      </c>
      <c r="C10" s="27" t="s">
        <v>184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177</v>
      </c>
      <c r="B11" s="28" t="s">
        <v>185</v>
      </c>
      <c r="C11" s="27" t="s">
        <v>186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177</v>
      </c>
      <c r="B12" s="28" t="s">
        <v>187</v>
      </c>
      <c r="C12" s="27" t="s">
        <v>188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177</v>
      </c>
      <c r="B13" s="28" t="s">
        <v>189</v>
      </c>
      <c r="C13" s="27" t="s">
        <v>190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177</v>
      </c>
      <c r="B14" s="28" t="s">
        <v>191</v>
      </c>
      <c r="C14" s="27" t="s">
        <v>192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177</v>
      </c>
      <c r="B15" s="28" t="s">
        <v>193</v>
      </c>
      <c r="C15" s="27" t="s">
        <v>194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177</v>
      </c>
      <c r="B16" s="28" t="s">
        <v>195</v>
      </c>
      <c r="C16" s="27" t="s">
        <v>196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177</v>
      </c>
      <c r="B17" s="28" t="s">
        <v>197</v>
      </c>
      <c r="C17" s="27" t="s">
        <v>198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177</v>
      </c>
      <c r="B18" s="28" t="s">
        <v>199</v>
      </c>
      <c r="C18" s="27" t="s">
        <v>200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177</v>
      </c>
      <c r="B19" s="28" t="s">
        <v>201</v>
      </c>
      <c r="C19" s="27" t="s">
        <v>202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177</v>
      </c>
      <c r="B20" s="28" t="s">
        <v>203</v>
      </c>
      <c r="C20" s="27" t="s">
        <v>204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177</v>
      </c>
      <c r="B21" s="28" t="s">
        <v>205</v>
      </c>
      <c r="C21" s="27" t="s">
        <v>206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177</v>
      </c>
      <c r="B22" s="28" t="s">
        <v>207</v>
      </c>
      <c r="C22" s="27" t="s">
        <v>208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177</v>
      </c>
      <c r="B23" s="28" t="s">
        <v>209</v>
      </c>
      <c r="C23" s="27" t="s">
        <v>210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177</v>
      </c>
      <c r="B24" s="28" t="s">
        <v>211</v>
      </c>
      <c r="C24" s="27" t="s">
        <v>212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177</v>
      </c>
      <c r="B25" s="28" t="s">
        <v>213</v>
      </c>
      <c r="C25" s="27" t="s">
        <v>214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177</v>
      </c>
      <c r="B26" s="28" t="s">
        <v>215</v>
      </c>
      <c r="C26" s="27" t="s">
        <v>216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177</v>
      </c>
      <c r="B27" s="28" t="s">
        <v>217</v>
      </c>
      <c r="C27" s="27" t="s">
        <v>218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177</v>
      </c>
      <c r="B28" s="28" t="s">
        <v>219</v>
      </c>
      <c r="C28" s="27" t="s">
        <v>220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2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381</v>
      </c>
      <c r="B1" s="48"/>
      <c r="C1" s="32"/>
      <c r="AB1" s="34"/>
    </row>
    <row r="2" spans="1:33" ht="25.5" customHeight="1">
      <c r="A2" s="52" t="s">
        <v>313</v>
      </c>
      <c r="B2" s="55" t="s">
        <v>314</v>
      </c>
      <c r="C2" s="52" t="s">
        <v>315</v>
      </c>
      <c r="D2" s="14" t="s">
        <v>396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316</v>
      </c>
      <c r="E3" s="50" t="s">
        <v>344</v>
      </c>
      <c r="F3" s="50" t="s">
        <v>345</v>
      </c>
      <c r="G3" s="50" t="s">
        <v>346</v>
      </c>
      <c r="H3" s="50" t="s">
        <v>347</v>
      </c>
      <c r="I3" s="50" t="s">
        <v>348</v>
      </c>
      <c r="J3" s="50" t="s">
        <v>349</v>
      </c>
      <c r="K3" s="50" t="s">
        <v>350</v>
      </c>
      <c r="L3" s="50" t="s">
        <v>330</v>
      </c>
      <c r="M3" s="50" t="s">
        <v>331</v>
      </c>
      <c r="N3" s="50" t="s">
        <v>332</v>
      </c>
      <c r="O3" s="50" t="s">
        <v>333</v>
      </c>
      <c r="P3" s="50" t="s">
        <v>334</v>
      </c>
      <c r="Q3" s="50" t="s">
        <v>351</v>
      </c>
      <c r="R3" s="50" t="s">
        <v>352</v>
      </c>
      <c r="S3" s="50" t="s">
        <v>353</v>
      </c>
      <c r="T3" s="50" t="s">
        <v>354</v>
      </c>
      <c r="U3" s="50" t="s">
        <v>355</v>
      </c>
      <c r="V3" s="50" t="s">
        <v>356</v>
      </c>
      <c r="W3" s="50" t="s">
        <v>357</v>
      </c>
      <c r="X3" s="50" t="s">
        <v>358</v>
      </c>
      <c r="Y3" s="50" t="s">
        <v>359</v>
      </c>
      <c r="Z3" s="50" t="s">
        <v>360</v>
      </c>
      <c r="AA3" s="50" t="s">
        <v>361</v>
      </c>
      <c r="AB3" s="50" t="s">
        <v>362</v>
      </c>
      <c r="AC3" s="50" t="s">
        <v>363</v>
      </c>
      <c r="AD3" s="50" t="s">
        <v>364</v>
      </c>
      <c r="AE3" s="50" t="s">
        <v>365</v>
      </c>
      <c r="AF3" s="50" t="s">
        <v>367</v>
      </c>
      <c r="AG3" s="50" t="s">
        <v>366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327</v>
      </c>
      <c r="E6" s="45" t="s">
        <v>327</v>
      </c>
      <c r="F6" s="45" t="s">
        <v>327</v>
      </c>
      <c r="G6" s="45" t="s">
        <v>327</v>
      </c>
      <c r="H6" s="45" t="s">
        <v>327</v>
      </c>
      <c r="I6" s="45" t="s">
        <v>327</v>
      </c>
      <c r="J6" s="45" t="s">
        <v>327</v>
      </c>
      <c r="K6" s="45" t="s">
        <v>327</v>
      </c>
      <c r="L6" s="45" t="s">
        <v>327</v>
      </c>
      <c r="M6" s="45" t="s">
        <v>327</v>
      </c>
      <c r="N6" s="45" t="s">
        <v>327</v>
      </c>
      <c r="O6" s="45" t="s">
        <v>327</v>
      </c>
      <c r="P6" s="45" t="s">
        <v>327</v>
      </c>
      <c r="Q6" s="45" t="s">
        <v>327</v>
      </c>
      <c r="R6" s="45" t="s">
        <v>327</v>
      </c>
      <c r="S6" s="45" t="s">
        <v>327</v>
      </c>
      <c r="T6" s="45" t="s">
        <v>327</v>
      </c>
      <c r="U6" s="45" t="s">
        <v>327</v>
      </c>
      <c r="V6" s="45" t="s">
        <v>327</v>
      </c>
      <c r="W6" s="45" t="s">
        <v>327</v>
      </c>
      <c r="X6" s="45" t="s">
        <v>327</v>
      </c>
      <c r="Y6" s="45" t="s">
        <v>327</v>
      </c>
      <c r="Z6" s="45" t="s">
        <v>327</v>
      </c>
      <c r="AA6" s="45" t="s">
        <v>327</v>
      </c>
      <c r="AB6" s="45" t="s">
        <v>327</v>
      </c>
      <c r="AC6" s="45" t="s">
        <v>327</v>
      </c>
      <c r="AD6" s="45" t="s">
        <v>327</v>
      </c>
      <c r="AE6" s="45" t="s">
        <v>327</v>
      </c>
      <c r="AF6" s="45" t="s">
        <v>327</v>
      </c>
      <c r="AG6" s="45" t="s">
        <v>327</v>
      </c>
    </row>
    <row r="7" spans="1:33" s="8" customFormat="1" ht="12" customHeight="1">
      <c r="A7" s="24" t="s">
        <v>0</v>
      </c>
      <c r="B7" s="25" t="s">
        <v>1</v>
      </c>
      <c r="C7" s="24" t="s">
        <v>398</v>
      </c>
      <c r="D7" s="30">
        <f aca="true" t="shared" si="0" ref="D7:AG7">SUM(D8:D28)</f>
        <v>145</v>
      </c>
      <c r="E7" s="30">
        <f t="shared" si="0"/>
        <v>145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2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145</v>
      </c>
      <c r="E9" s="20">
        <v>145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0</v>
      </c>
      <c r="B20" s="28" t="s">
        <v>26</v>
      </c>
      <c r="C20" s="27" t="s">
        <v>27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0</v>
      </c>
      <c r="B21" s="28" t="s">
        <v>28</v>
      </c>
      <c r="C21" s="27" t="s">
        <v>29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0</v>
      </c>
      <c r="B22" s="28" t="s">
        <v>30</v>
      </c>
      <c r="C22" s="27" t="s">
        <v>31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0</v>
      </c>
      <c r="B23" s="28" t="s">
        <v>32</v>
      </c>
      <c r="C23" s="27" t="s">
        <v>33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0</v>
      </c>
      <c r="B24" s="28" t="s">
        <v>34</v>
      </c>
      <c r="C24" s="27" t="s">
        <v>35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0</v>
      </c>
      <c r="B25" s="28" t="s">
        <v>36</v>
      </c>
      <c r="C25" s="27" t="s">
        <v>37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0</v>
      </c>
      <c r="B26" s="28" t="s">
        <v>38</v>
      </c>
      <c r="C26" s="27" t="s">
        <v>39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0</v>
      </c>
      <c r="B27" s="28" t="s">
        <v>40</v>
      </c>
      <c r="C27" s="27" t="s">
        <v>41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0</v>
      </c>
      <c r="B28" s="28" t="s">
        <v>42</v>
      </c>
      <c r="C28" s="27" t="s">
        <v>43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28">
    <cfRule type="expression" priority="1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2013-04-19T02:56:47Z</dcterms:modified>
  <cp:category/>
  <cp:version/>
  <cp:contentType/>
  <cp:contentStatus/>
</cp:coreProperties>
</file>