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'委託許可件数（市町村）'!$A$6:$S$71</definedName>
    <definedName name="_xlnm._FilterDatabase" localSheetId="6" hidden="1">'委託許可件数（組合）'!$A$6:$S$27</definedName>
    <definedName name="_xlnm._FilterDatabase" localSheetId="3" hidden="1">'収集運搬機材（市町村）'!$A$6:$AY$71</definedName>
    <definedName name="_xlnm._FilterDatabase" localSheetId="4" hidden="1">'収集運搬機材（組合）'!$A$6:$AY$27</definedName>
    <definedName name="_xlnm._FilterDatabase" localSheetId="7" hidden="1">'処理業者と従業員数'!$A$6:$J$71</definedName>
    <definedName name="_xlnm._FilterDatabase" localSheetId="0" hidden="1">'組合状況'!$A$6:$CC$27</definedName>
    <definedName name="_xlnm._FilterDatabase" localSheetId="1" hidden="1">'廃棄物処理従事職員数（市町村）'!$A$6:$AE$71</definedName>
    <definedName name="_xlnm._FilterDatabase" localSheetId="2" hidden="1">'廃棄物処理従事職員数（組合）'!$A$6:$AE$27</definedName>
    <definedName name="_xlnm.Print_Area" localSheetId="5">'委託許可件数（市町村）'!$A$2:$S$71</definedName>
    <definedName name="_xlnm.Print_Area" localSheetId="6">'委託許可件数（組合）'!$A$2:$S$27</definedName>
    <definedName name="_xlnm.Print_Area" localSheetId="3">'収集運搬機材（市町村）'!$A$2:$AY$71</definedName>
    <definedName name="_xlnm.Print_Area" localSheetId="4">'収集運搬機材（組合）'!$A$2:$AY$27</definedName>
    <definedName name="_xlnm.Print_Area" localSheetId="7">'処理業者と従業員数'!$A$2:$J$71</definedName>
    <definedName name="_xlnm.Print_Area" localSheetId="0">'組合状況'!$A$2:$CC$27</definedName>
    <definedName name="_xlnm.Print_Area" localSheetId="1">'廃棄物処理従事職員数（市町村）'!$A$2:$AD$71</definedName>
    <definedName name="_xlnm.Print_Area" localSheetId="2">'廃棄物処理従事職員数（組合）'!$A$2:$AD$27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<sst xmlns="http://schemas.openxmlformats.org/spreadsheetml/2006/main" count="1796" uniqueCount="257">
  <si>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</si>
  <si>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</si>
  <si>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</si>
  <si>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</si>
  <si>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</si>
  <si>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</si>
  <si>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</si>
  <si>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</si>
  <si>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</si>
  <si>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</si>
  <si>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</si>
  <si>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</si>
  <si>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</si>
  <si>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</si>
  <si>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</si>
  <si>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</si>
  <si>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</si>
  <si>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</si>
  <si>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</si>
  <si>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</si>
  <si>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</si>
  <si>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</si>
  <si>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</si>
  <si>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</si>
  <si>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</si>
  <si>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</si>
  <si>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</si>
  <si>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</si>
  <si>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</si>
  <si>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</si>
  <si>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</si>
  <si>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</si>
  <si>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</si>
  <si>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</si>
  <si>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</si>
  <si>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</si>
  <si>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</si>
  <si>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</si>
  <si>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</si>
  <si>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</si>
  <si>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</si>
  <si>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</si>
  <si>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</si>
  <si>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</si>
  <si>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</si>
  <si>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</si>
  <si>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</si>
  <si>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</si>
  <si>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</si>
  <si>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</si>
  <si>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</si>
  <si>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</si>
  <si>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</si>
  <si>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美里町</t>
  </si>
  <si>
    <t>埼玉県</t>
  </si>
  <si>
    <t>11000</t>
  </si>
  <si>
    <t>11808</t>
  </si>
  <si>
    <t>蓮田市白岡町衛生組合</t>
  </si>
  <si>
    <t>11238</t>
  </si>
  <si>
    <t>蓮田市</t>
  </si>
  <si>
    <t>11445</t>
  </si>
  <si>
    <t>白岡町</t>
  </si>
  <si>
    <t>11809</t>
  </si>
  <si>
    <t>久喜宮代衛生組合</t>
  </si>
  <si>
    <t>11232</t>
  </si>
  <si>
    <t>久喜市</t>
  </si>
  <si>
    <t>11442</t>
  </si>
  <si>
    <t>宮代町</t>
  </si>
  <si>
    <t>11810</t>
  </si>
  <si>
    <t>朝霞地区一部事務組合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</si>
  <si>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</si>
  <si>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</si>
  <si>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</si>
  <si>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</si>
  <si>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</si>
  <si>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</si>
  <si>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</si>
  <si>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</si>
  <si>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11813</t>
  </si>
  <si>
    <t>皆野・長瀞上下水道組合</t>
  </si>
  <si>
    <t>11362</t>
  </si>
  <si>
    <t>皆野町</t>
  </si>
  <si>
    <t>11363</t>
  </si>
  <si>
    <t>長瀞町</t>
  </si>
  <si>
    <t>11814</t>
  </si>
  <si>
    <t>上尾、桶川、伊奈衛生組合</t>
  </si>
  <si>
    <t>11219</t>
  </si>
  <si>
    <t>上尾市</t>
  </si>
  <si>
    <t>11231</t>
  </si>
  <si>
    <t>桶川市</t>
  </si>
  <si>
    <t>11301</t>
  </si>
  <si>
    <t>伊奈町</t>
  </si>
  <si>
    <t>11815</t>
  </si>
  <si>
    <t>志木地区衛生組合</t>
  </si>
  <si>
    <t>11235</t>
  </si>
  <si>
    <t>富士見市</t>
  </si>
  <si>
    <t>11816</t>
  </si>
  <si>
    <t>北本地区衛生組合</t>
  </si>
  <si>
    <t>11217</t>
  </si>
  <si>
    <t>鴻巣市</t>
  </si>
  <si>
    <t>11233</t>
  </si>
  <si>
    <t>北本市</t>
  </si>
  <si>
    <t>11347</t>
  </si>
  <si>
    <t>吉見町</t>
  </si>
  <si>
    <t>11817</t>
  </si>
  <si>
    <t>入間西部衛生組合</t>
  </si>
  <si>
    <t>11225</t>
  </si>
  <si>
    <t>入間市</t>
  </si>
  <si>
    <t>11242</t>
  </si>
  <si>
    <t>日高市</t>
  </si>
  <si>
    <t>11818</t>
  </si>
  <si>
    <t>入間東部地区衛生組合</t>
  </si>
  <si>
    <t>11245</t>
  </si>
  <si>
    <t>ふじみ野市</t>
  </si>
  <si>
    <t>11324</t>
  </si>
  <si>
    <t>三芳町</t>
  </si>
  <si>
    <t>11820</t>
  </si>
  <si>
    <t>小川地区衛生組合</t>
  </si>
  <si>
    <t>11341</t>
  </si>
  <si>
    <t>滑川町</t>
  </si>
  <si>
    <t>11342</t>
  </si>
  <si>
    <t>嵐山町</t>
  </si>
  <si>
    <t>11343</t>
  </si>
  <si>
    <t>小川町</t>
  </si>
  <si>
    <t>11349</t>
  </si>
  <si>
    <t>ときがわ町</t>
  </si>
  <si>
    <t>11369</t>
  </si>
  <si>
    <t>東秩父村</t>
  </si>
  <si>
    <t>11821</t>
  </si>
  <si>
    <t>坂戸地区衛生組合</t>
  </si>
  <si>
    <t>11239</t>
  </si>
  <si>
    <t>坂戸市</t>
  </si>
  <si>
    <t>11241</t>
  </si>
  <si>
    <t>鶴ヶ島市</t>
  </si>
  <si>
    <t>11326</t>
  </si>
  <si>
    <t>毛呂山町</t>
  </si>
  <si>
    <t>11327</t>
  </si>
  <si>
    <t>越生町</t>
  </si>
  <si>
    <t>11348</t>
  </si>
  <si>
    <t>鳩山町</t>
  </si>
  <si>
    <t>11824</t>
  </si>
  <si>
    <t>東埼玉資源環境組合</t>
  </si>
  <si>
    <t>11222</t>
  </si>
  <si>
    <t>越谷市</t>
  </si>
  <si>
    <t>11221</t>
  </si>
  <si>
    <t>草加市</t>
  </si>
  <si>
    <t>11234</t>
  </si>
  <si>
    <t>八潮市</t>
  </si>
  <si>
    <t>11237</t>
  </si>
  <si>
    <t>三郷市</t>
  </si>
  <si>
    <t>11243</t>
  </si>
  <si>
    <t>吉川市</t>
  </si>
  <si>
    <t>11465</t>
  </si>
  <si>
    <t>松伏町</t>
  </si>
  <si>
    <t>11827</t>
  </si>
  <si>
    <t>蕨戸田衛生センター組合</t>
  </si>
  <si>
    <t>11223</t>
  </si>
  <si>
    <t>蕨市</t>
  </si>
  <si>
    <t>11224</t>
  </si>
  <si>
    <t>戸田市</t>
  </si>
  <si>
    <t>11861</t>
  </si>
  <si>
    <t>彩北広域清掃組合</t>
  </si>
  <si>
    <t>11206</t>
  </si>
  <si>
    <t>行田市</t>
  </si>
  <si>
    <t>11863</t>
  </si>
  <si>
    <t>秩父広域市町村圏組合</t>
  </si>
  <si>
    <t>11207</t>
  </si>
  <si>
    <t>秩父市</t>
  </si>
  <si>
    <t>11361</t>
  </si>
  <si>
    <t>横瀬町</t>
  </si>
  <si>
    <t>11365</t>
  </si>
  <si>
    <t>小鹿野町</t>
  </si>
  <si>
    <t>11869</t>
  </si>
  <si>
    <t>児玉郡市広域市町村圏組合</t>
  </si>
  <si>
    <t>11211</t>
  </si>
  <si>
    <t>本庄市</t>
  </si>
  <si>
    <t>11381</t>
  </si>
  <si>
    <t>11383</t>
  </si>
  <si>
    <t>神川町</t>
  </si>
  <si>
    <t>11385</t>
  </si>
  <si>
    <t>上里町</t>
  </si>
  <si>
    <t>11871</t>
  </si>
  <si>
    <t>埼玉西部環境保全組合</t>
  </si>
  <si>
    <t>11872</t>
  </si>
  <si>
    <t>大里広域市町村圏組合</t>
  </si>
  <si>
    <t>11202</t>
  </si>
  <si>
    <t>熊谷市</t>
  </si>
  <si>
    <t>11218</t>
  </si>
  <si>
    <t>深谷市</t>
  </si>
  <si>
    <t>11408</t>
  </si>
  <si>
    <t>寄居町</t>
  </si>
  <si>
    <t>11885</t>
  </si>
  <si>
    <t>埼玉中部環境保全組合</t>
  </si>
  <si>
    <t>11896</t>
  </si>
  <si>
    <t>妻沼南河原環境施設組合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</si>
  <si>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</si>
  <si>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</si>
  <si>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</si>
  <si>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</si>
  <si>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</si>
  <si>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</si>
  <si>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</si>
  <si>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</si>
  <si>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</si>
  <si>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</si>
  <si>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</si>
  <si>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</si>
  <si>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</si>
  <si>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</si>
  <si>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</si>
  <si>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</si>
  <si>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</si>
  <si>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</si>
  <si>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</si>
  <si>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</si>
  <si>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</si>
  <si>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</si>
  <si>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</si>
  <si>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</si>
  <si>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</si>
  <si>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</si>
  <si>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</si>
  <si>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</si>
  <si>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</si>
  <si>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</si>
  <si>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</si>
  <si>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</si>
  <si>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</si>
  <si>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</si>
  <si>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11100</t>
  </si>
  <si>
    <t>さいたま市</t>
  </si>
  <si>
    <t>11201</t>
  </si>
  <si>
    <t>川越市</t>
  </si>
  <si>
    <t>11203</t>
  </si>
  <si>
    <t>川口市</t>
  </si>
  <si>
    <t>11208</t>
  </si>
  <si>
    <t>所沢市</t>
  </si>
  <si>
    <t>11209</t>
  </si>
  <si>
    <t>飯能市</t>
  </si>
  <si>
    <t>11210</t>
  </si>
  <si>
    <t>加須市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</si>
  <si>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</si>
  <si>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</si>
  <si>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</si>
  <si>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</si>
  <si>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</si>
  <si>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</si>
  <si>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</si>
  <si>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</si>
  <si>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11226</t>
  </si>
  <si>
    <t>鳩ヶ谷市</t>
  </si>
  <si>
    <t>11240</t>
  </si>
  <si>
    <t>幸手市</t>
  </si>
  <si>
    <t>11346</t>
  </si>
  <si>
    <t>川島町</t>
  </si>
  <si>
    <t>11464</t>
  </si>
  <si>
    <t>杉戸町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</si>
</sst>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54</v>
      </c>
      <c r="B7" s="117" t="s">
        <v>55</v>
      </c>
      <c r="C7" s="116" t="s">
        <v>51</v>
      </c>
      <c r="D7" s="118">
        <f>COUNTIF(D8:D52,"○")</f>
        <v>8</v>
      </c>
      <c r="E7" s="118">
        <f>COUNTIF(E8:E52,"○")</f>
        <v>4</v>
      </c>
      <c r="F7" s="118">
        <f>COUNTIF(F8:F52,"○")</f>
        <v>12</v>
      </c>
      <c r="G7" s="118">
        <f>COUNTIF(G8:G52,"○")</f>
        <v>9</v>
      </c>
      <c r="H7" s="118">
        <f>COUNTIF(H8:H52,"○")</f>
        <v>4</v>
      </c>
      <c r="I7" s="118">
        <f>COUNTIF(I8:I52,"○")</f>
        <v>7</v>
      </c>
      <c r="J7" s="118">
        <f>COUNTIF(J8:J52,"○")</f>
        <v>9</v>
      </c>
      <c r="K7" s="118">
        <f>COUNTIF(K8:K52,"○")</f>
        <v>8</v>
      </c>
      <c r="L7" s="118">
        <f>COUNTIF(L8:L52,"○")</f>
        <v>0</v>
      </c>
      <c r="M7" s="118">
        <f>COUNTIF(M8:M52,"○")</f>
        <v>6</v>
      </c>
      <c r="N7" s="118">
        <f>COUNTIF(N8:N52,"○")</f>
        <v>4</v>
      </c>
      <c r="O7" s="118">
        <f>COUNTIF(O8:O52,"○")</f>
        <v>14</v>
      </c>
      <c r="P7" s="118">
        <f>COUNTIF(P8:P52,"○")</f>
        <v>9</v>
      </c>
      <c r="Q7" s="118">
        <f>COUNTIF(Q8:Q52,"○")</f>
        <v>5</v>
      </c>
      <c r="R7" s="118">
        <f>COUNTIF(R8:R52,"○")</f>
        <v>8</v>
      </c>
      <c r="S7" s="118">
        <f>COUNTIF(S8:S52,"○")</f>
        <v>0</v>
      </c>
      <c r="T7" s="118">
        <f>COUNTIF(T8:T52,"○")</f>
        <v>0</v>
      </c>
      <c r="U7" s="118">
        <f>COUNTIF(U8:U52,"&lt;&gt;")</f>
        <v>20</v>
      </c>
      <c r="V7" s="118">
        <f>COUNTIF(V8:V52,"&lt;&gt;")</f>
        <v>20</v>
      </c>
      <c r="W7" s="118">
        <f>COUNTIF(W8:W52,"&lt;&gt;")</f>
        <v>20</v>
      </c>
      <c r="X7" s="118">
        <f>COUNTIF(X8:X52,"&lt;&gt;")</f>
        <v>20</v>
      </c>
      <c r="Y7" s="118">
        <f>COUNTIF(Y8:Y52,"&lt;&gt;")</f>
        <v>20</v>
      </c>
      <c r="Z7" s="118">
        <f>COUNTIF(Z8:Z52,"&lt;&gt;")</f>
        <v>13</v>
      </c>
      <c r="AA7" s="118">
        <f>COUNTIF(AA8:AA52,"&lt;&gt;")</f>
        <v>13</v>
      </c>
      <c r="AB7" s="118">
        <f>COUNTIF(AB8:AB52,"&lt;&gt;")</f>
        <v>8</v>
      </c>
      <c r="AC7" s="118">
        <f>COUNTIF(AC8:AC52,"&lt;&gt;")</f>
        <v>8</v>
      </c>
      <c r="AD7" s="118">
        <f>COUNTIF(AD8:AD52,"&lt;&gt;")</f>
        <v>4</v>
      </c>
      <c r="AE7" s="118">
        <f>COUNTIF(AE8:AE52,"&lt;&gt;")</f>
        <v>4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54</v>
      </c>
      <c r="B8" s="63" t="s">
        <v>56</v>
      </c>
      <c r="C8" s="62" t="s">
        <v>57</v>
      </c>
      <c r="D8" s="62"/>
      <c r="E8" s="62" t="s">
        <v>52</v>
      </c>
      <c r="F8" s="62" t="s">
        <v>52</v>
      </c>
      <c r="G8" s="62" t="s">
        <v>52</v>
      </c>
      <c r="H8" s="62" t="s">
        <v>52</v>
      </c>
      <c r="I8" s="62" t="s">
        <v>52</v>
      </c>
      <c r="J8" s="62" t="s">
        <v>52</v>
      </c>
      <c r="K8" s="62" t="s">
        <v>52</v>
      </c>
      <c r="L8" s="62"/>
      <c r="M8" s="62"/>
      <c r="N8" s="62" t="s">
        <v>52</v>
      </c>
      <c r="O8" s="62" t="s">
        <v>52</v>
      </c>
      <c r="P8" s="62" t="s">
        <v>52</v>
      </c>
      <c r="Q8" s="62" t="s">
        <v>52</v>
      </c>
      <c r="R8" s="62" t="s">
        <v>52</v>
      </c>
      <c r="S8" s="62"/>
      <c r="T8" s="62"/>
      <c r="U8" s="62">
        <v>2</v>
      </c>
      <c r="V8" s="63" t="s">
        <v>58</v>
      </c>
      <c r="W8" s="62" t="s">
        <v>59</v>
      </c>
      <c r="X8" s="63" t="s">
        <v>60</v>
      </c>
      <c r="Y8" s="62" t="s">
        <v>61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54</v>
      </c>
      <c r="B9" s="63" t="s">
        <v>62</v>
      </c>
      <c r="C9" s="62" t="s">
        <v>63</v>
      </c>
      <c r="D9" s="62"/>
      <c r="E9" s="62" t="s">
        <v>52</v>
      </c>
      <c r="F9" s="62" t="s">
        <v>52</v>
      </c>
      <c r="G9" s="62" t="s">
        <v>52</v>
      </c>
      <c r="H9" s="62" t="s">
        <v>52</v>
      </c>
      <c r="I9" s="62" t="s">
        <v>52</v>
      </c>
      <c r="J9" s="62" t="s">
        <v>52</v>
      </c>
      <c r="K9" s="62" t="s">
        <v>52</v>
      </c>
      <c r="L9" s="62"/>
      <c r="M9" s="62"/>
      <c r="N9" s="62" t="s">
        <v>52</v>
      </c>
      <c r="O9" s="62" t="s">
        <v>52</v>
      </c>
      <c r="P9" s="62" t="s">
        <v>52</v>
      </c>
      <c r="Q9" s="62" t="s">
        <v>52</v>
      </c>
      <c r="R9" s="62" t="s">
        <v>52</v>
      </c>
      <c r="S9" s="62"/>
      <c r="T9" s="62"/>
      <c r="U9" s="62">
        <v>2</v>
      </c>
      <c r="V9" s="63" t="s">
        <v>64</v>
      </c>
      <c r="W9" s="62" t="s">
        <v>65</v>
      </c>
      <c r="X9" s="63" t="s">
        <v>66</v>
      </c>
      <c r="Y9" s="62" t="s">
        <v>67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54</v>
      </c>
      <c r="B10" s="63" t="s">
        <v>68</v>
      </c>
      <c r="C10" s="62" t="s">
        <v>69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 t="s">
        <v>52</v>
      </c>
      <c r="R10" s="62"/>
      <c r="S10" s="62"/>
      <c r="T10" s="62"/>
      <c r="U10" s="62">
        <v>4</v>
      </c>
      <c r="V10" s="63" t="s">
        <v>70</v>
      </c>
      <c r="W10" s="62" t="s">
        <v>71</v>
      </c>
      <c r="X10" s="63" t="s">
        <v>72</v>
      </c>
      <c r="Y10" s="62" t="s">
        <v>73</v>
      </c>
      <c r="Z10" s="63" t="s">
        <v>74</v>
      </c>
      <c r="AA10" s="62" t="s">
        <v>75</v>
      </c>
      <c r="AB10" s="63" t="s">
        <v>76</v>
      </c>
      <c r="AC10" s="62" t="s">
        <v>77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54</v>
      </c>
      <c r="B11" s="63" t="s">
        <v>78</v>
      </c>
      <c r="C11" s="62" t="s">
        <v>79</v>
      </c>
      <c r="D11" s="62" t="s">
        <v>52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52</v>
      </c>
      <c r="O11" s="62" t="s">
        <v>52</v>
      </c>
      <c r="P11" s="62" t="s">
        <v>52</v>
      </c>
      <c r="Q11" s="62" t="s">
        <v>52</v>
      </c>
      <c r="R11" s="62" t="s">
        <v>52</v>
      </c>
      <c r="S11" s="62"/>
      <c r="T11" s="62"/>
      <c r="U11" s="62">
        <v>2</v>
      </c>
      <c r="V11" s="63" t="s">
        <v>80</v>
      </c>
      <c r="W11" s="62" t="s">
        <v>81</v>
      </c>
      <c r="X11" s="63" t="s">
        <v>82</v>
      </c>
      <c r="Y11" s="62" t="s">
        <v>83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54</v>
      </c>
      <c r="B12" s="63" t="s">
        <v>84</v>
      </c>
      <c r="C12" s="62" t="s">
        <v>85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/>
      <c r="Q12" s="62"/>
      <c r="R12" s="62" t="s">
        <v>52</v>
      </c>
      <c r="S12" s="62"/>
      <c r="T12" s="62"/>
      <c r="U12" s="62">
        <v>3</v>
      </c>
      <c r="V12" s="63" t="s">
        <v>86</v>
      </c>
      <c r="W12" s="62" t="s">
        <v>87</v>
      </c>
      <c r="X12" s="63" t="s">
        <v>88</v>
      </c>
      <c r="Y12" s="62" t="s">
        <v>89</v>
      </c>
      <c r="Z12" s="63" t="s">
        <v>90</v>
      </c>
      <c r="AA12" s="62" t="s">
        <v>91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54</v>
      </c>
      <c r="B13" s="63" t="s">
        <v>92</v>
      </c>
      <c r="C13" s="62" t="s">
        <v>93</v>
      </c>
      <c r="D13" s="62"/>
      <c r="E13" s="62"/>
      <c r="F13" s="62" t="s">
        <v>52</v>
      </c>
      <c r="G13" s="62"/>
      <c r="H13" s="62"/>
      <c r="I13" s="62"/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3</v>
      </c>
      <c r="V13" s="63" t="s">
        <v>72</v>
      </c>
      <c r="W13" s="62" t="s">
        <v>73</v>
      </c>
      <c r="X13" s="63" t="s">
        <v>76</v>
      </c>
      <c r="Y13" s="62" t="s">
        <v>77</v>
      </c>
      <c r="Z13" s="63" t="s">
        <v>94</v>
      </c>
      <c r="AA13" s="62" t="s">
        <v>95</v>
      </c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54</v>
      </c>
      <c r="B14" s="63" t="s">
        <v>96</v>
      </c>
      <c r="C14" s="62" t="s">
        <v>97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 t="s">
        <v>52</v>
      </c>
      <c r="Q14" s="62"/>
      <c r="R14" s="62"/>
      <c r="S14" s="62"/>
      <c r="T14" s="62"/>
      <c r="U14" s="62">
        <v>4</v>
      </c>
      <c r="V14" s="63" t="s">
        <v>98</v>
      </c>
      <c r="W14" s="62" t="s">
        <v>99</v>
      </c>
      <c r="X14" s="63" t="s">
        <v>100</v>
      </c>
      <c r="Y14" s="62" t="s">
        <v>101</v>
      </c>
      <c r="Z14" s="63" t="s">
        <v>64</v>
      </c>
      <c r="AA14" s="62" t="s">
        <v>65</v>
      </c>
      <c r="AB14" s="63" t="s">
        <v>102</v>
      </c>
      <c r="AC14" s="62" t="s">
        <v>103</v>
      </c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54</v>
      </c>
      <c r="B15" s="63" t="s">
        <v>104</v>
      </c>
      <c r="C15" s="62" t="s">
        <v>105</v>
      </c>
      <c r="D15" s="62" t="s">
        <v>52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52</v>
      </c>
      <c r="P15" s="62"/>
      <c r="Q15" s="62"/>
      <c r="R15" s="62"/>
      <c r="S15" s="62"/>
      <c r="T15" s="62"/>
      <c r="U15" s="62">
        <v>2</v>
      </c>
      <c r="V15" s="63" t="s">
        <v>106</v>
      </c>
      <c r="W15" s="62" t="s">
        <v>107</v>
      </c>
      <c r="X15" s="63" t="s">
        <v>108</v>
      </c>
      <c r="Y15" s="62" t="s">
        <v>109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54</v>
      </c>
      <c r="B16" s="63" t="s">
        <v>110</v>
      </c>
      <c r="C16" s="62" t="s">
        <v>111</v>
      </c>
      <c r="D16" s="62" t="s">
        <v>52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52</v>
      </c>
      <c r="P16" s="62" t="s">
        <v>52</v>
      </c>
      <c r="Q16" s="62" t="s">
        <v>52</v>
      </c>
      <c r="R16" s="62"/>
      <c r="S16" s="62"/>
      <c r="T16" s="62"/>
      <c r="U16" s="62">
        <v>3</v>
      </c>
      <c r="V16" s="63" t="s">
        <v>94</v>
      </c>
      <c r="W16" s="62" t="s">
        <v>95</v>
      </c>
      <c r="X16" s="63" t="s">
        <v>112</v>
      </c>
      <c r="Y16" s="62" t="s">
        <v>113</v>
      </c>
      <c r="Z16" s="63" t="s">
        <v>114</v>
      </c>
      <c r="AA16" s="62" t="s">
        <v>115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54</v>
      </c>
      <c r="B17" s="63" t="s">
        <v>116</v>
      </c>
      <c r="C17" s="62" t="s">
        <v>117</v>
      </c>
      <c r="D17" s="62"/>
      <c r="E17" s="62"/>
      <c r="F17" s="62" t="s">
        <v>52</v>
      </c>
      <c r="G17" s="62" t="s">
        <v>52</v>
      </c>
      <c r="H17" s="62"/>
      <c r="I17" s="62" t="s">
        <v>52</v>
      </c>
      <c r="J17" s="62" t="s">
        <v>52</v>
      </c>
      <c r="K17" s="62" t="s">
        <v>52</v>
      </c>
      <c r="L17" s="62"/>
      <c r="M17" s="62"/>
      <c r="N17" s="62" t="s">
        <v>52</v>
      </c>
      <c r="O17" s="62" t="s">
        <v>52</v>
      </c>
      <c r="P17" s="62" t="s">
        <v>52</v>
      </c>
      <c r="Q17" s="62"/>
      <c r="R17" s="62" t="s">
        <v>52</v>
      </c>
      <c r="S17" s="62"/>
      <c r="T17" s="62"/>
      <c r="U17" s="62">
        <v>5</v>
      </c>
      <c r="V17" s="63" t="s">
        <v>118</v>
      </c>
      <c r="W17" s="62" t="s">
        <v>119</v>
      </c>
      <c r="X17" s="63" t="s">
        <v>120</v>
      </c>
      <c r="Y17" s="62" t="s">
        <v>121</v>
      </c>
      <c r="Z17" s="63" t="s">
        <v>122</v>
      </c>
      <c r="AA17" s="62" t="s">
        <v>123</v>
      </c>
      <c r="AB17" s="63" t="s">
        <v>124</v>
      </c>
      <c r="AC17" s="62" t="s">
        <v>125</v>
      </c>
      <c r="AD17" s="63" t="s">
        <v>126</v>
      </c>
      <c r="AE17" s="62" t="s">
        <v>127</v>
      </c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54</v>
      </c>
      <c r="B18" s="63" t="s">
        <v>128</v>
      </c>
      <c r="C18" s="62" t="s">
        <v>129</v>
      </c>
      <c r="D18" s="62" t="s">
        <v>52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52</v>
      </c>
      <c r="P18" s="62"/>
      <c r="Q18" s="62"/>
      <c r="R18" s="62"/>
      <c r="S18" s="62"/>
      <c r="T18" s="62"/>
      <c r="U18" s="62">
        <v>5</v>
      </c>
      <c r="V18" s="63" t="s">
        <v>130</v>
      </c>
      <c r="W18" s="62" t="s">
        <v>131</v>
      </c>
      <c r="X18" s="63" t="s">
        <v>132</v>
      </c>
      <c r="Y18" s="62" t="s">
        <v>133</v>
      </c>
      <c r="Z18" s="63" t="s">
        <v>134</v>
      </c>
      <c r="AA18" s="62" t="s">
        <v>135</v>
      </c>
      <c r="AB18" s="63" t="s">
        <v>136</v>
      </c>
      <c r="AC18" s="62" t="s">
        <v>137</v>
      </c>
      <c r="AD18" s="63" t="s">
        <v>138</v>
      </c>
      <c r="AE18" s="62" t="s">
        <v>139</v>
      </c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54</v>
      </c>
      <c r="B19" s="63" t="s">
        <v>140</v>
      </c>
      <c r="C19" s="62" t="s">
        <v>141</v>
      </c>
      <c r="D19" s="62"/>
      <c r="E19" s="62"/>
      <c r="F19" s="62" t="s">
        <v>52</v>
      </c>
      <c r="G19" s="62" t="s">
        <v>52</v>
      </c>
      <c r="H19" s="62"/>
      <c r="I19" s="62" t="s">
        <v>52</v>
      </c>
      <c r="J19" s="62" t="s">
        <v>52</v>
      </c>
      <c r="K19" s="62" t="s">
        <v>52</v>
      </c>
      <c r="L19" s="62"/>
      <c r="M19" s="62"/>
      <c r="N19" s="62"/>
      <c r="O19" s="62" t="s">
        <v>52</v>
      </c>
      <c r="P19" s="62" t="s">
        <v>52</v>
      </c>
      <c r="Q19" s="62"/>
      <c r="R19" s="62" t="s">
        <v>52</v>
      </c>
      <c r="S19" s="62"/>
      <c r="T19" s="62"/>
      <c r="U19" s="62">
        <v>6</v>
      </c>
      <c r="V19" s="63" t="s">
        <v>142</v>
      </c>
      <c r="W19" s="62" t="s">
        <v>143</v>
      </c>
      <c r="X19" s="63" t="s">
        <v>144</v>
      </c>
      <c r="Y19" s="62" t="s">
        <v>145</v>
      </c>
      <c r="Z19" s="63" t="s">
        <v>146</v>
      </c>
      <c r="AA19" s="62" t="s">
        <v>147</v>
      </c>
      <c r="AB19" s="63" t="s">
        <v>148</v>
      </c>
      <c r="AC19" s="62" t="s">
        <v>149</v>
      </c>
      <c r="AD19" s="63" t="s">
        <v>150</v>
      </c>
      <c r="AE19" s="62" t="s">
        <v>151</v>
      </c>
      <c r="AF19" s="63" t="s">
        <v>152</v>
      </c>
      <c r="AG19" s="62" t="s">
        <v>153</v>
      </c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54</v>
      </c>
      <c r="B20" s="63" t="s">
        <v>154</v>
      </c>
      <c r="C20" s="62" t="s">
        <v>155</v>
      </c>
      <c r="D20" s="62"/>
      <c r="E20" s="62"/>
      <c r="F20" s="62" t="s">
        <v>52</v>
      </c>
      <c r="G20" s="62" t="s">
        <v>52</v>
      </c>
      <c r="H20" s="62"/>
      <c r="I20" s="62" t="s">
        <v>52</v>
      </c>
      <c r="J20" s="62" t="s">
        <v>52</v>
      </c>
      <c r="K20" s="62" t="s">
        <v>52</v>
      </c>
      <c r="L20" s="62"/>
      <c r="M20" s="62"/>
      <c r="N20" s="62"/>
      <c r="O20" s="62" t="s">
        <v>52</v>
      </c>
      <c r="P20" s="62" t="s">
        <v>52</v>
      </c>
      <c r="Q20" s="62"/>
      <c r="R20" s="62" t="s">
        <v>52</v>
      </c>
      <c r="S20" s="62"/>
      <c r="T20" s="62"/>
      <c r="U20" s="62">
        <v>2</v>
      </c>
      <c r="V20" s="63" t="s">
        <v>156</v>
      </c>
      <c r="W20" s="62" t="s">
        <v>157</v>
      </c>
      <c r="X20" s="63" t="s">
        <v>158</v>
      </c>
      <c r="Y20" s="62" t="s">
        <v>159</v>
      </c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54</v>
      </c>
      <c r="B21" s="63" t="s">
        <v>160</v>
      </c>
      <c r="C21" s="62" t="s">
        <v>161</v>
      </c>
      <c r="D21" s="62"/>
      <c r="E21" s="62"/>
      <c r="F21" s="62" t="s">
        <v>52</v>
      </c>
      <c r="G21" s="62" t="s">
        <v>52</v>
      </c>
      <c r="H21" s="62"/>
      <c r="I21" s="62"/>
      <c r="J21" s="62"/>
      <c r="K21" s="62"/>
      <c r="L21" s="62"/>
      <c r="M21" s="62" t="s">
        <v>52</v>
      </c>
      <c r="N21" s="62"/>
      <c r="O21" s="62"/>
      <c r="P21" s="62"/>
      <c r="Q21" s="62"/>
      <c r="R21" s="62"/>
      <c r="S21" s="62"/>
      <c r="T21" s="62"/>
      <c r="U21" s="62">
        <v>2</v>
      </c>
      <c r="V21" s="63" t="s">
        <v>162</v>
      </c>
      <c r="W21" s="62" t="s">
        <v>163</v>
      </c>
      <c r="X21" s="63" t="s">
        <v>98</v>
      </c>
      <c r="Y21" s="62" t="s">
        <v>99</v>
      </c>
      <c r="Z21" s="63"/>
      <c r="AA21" s="62"/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54</v>
      </c>
      <c r="B22" s="63" t="s">
        <v>164</v>
      </c>
      <c r="C22" s="62" t="s">
        <v>165</v>
      </c>
      <c r="D22" s="62"/>
      <c r="E22" s="62" t="s">
        <v>52</v>
      </c>
      <c r="F22" s="62" t="s">
        <v>52</v>
      </c>
      <c r="G22" s="62" t="s">
        <v>52</v>
      </c>
      <c r="H22" s="62" t="s">
        <v>52</v>
      </c>
      <c r="I22" s="62"/>
      <c r="J22" s="62" t="s">
        <v>52</v>
      </c>
      <c r="K22" s="62" t="s">
        <v>52</v>
      </c>
      <c r="L22" s="62"/>
      <c r="M22" s="62" t="s">
        <v>52</v>
      </c>
      <c r="N22" s="62"/>
      <c r="O22" s="62"/>
      <c r="P22" s="62"/>
      <c r="Q22" s="62"/>
      <c r="R22" s="62"/>
      <c r="S22" s="62"/>
      <c r="T22" s="62"/>
      <c r="U22" s="62">
        <v>5</v>
      </c>
      <c r="V22" s="63" t="s">
        <v>166</v>
      </c>
      <c r="W22" s="62" t="s">
        <v>167</v>
      </c>
      <c r="X22" s="63" t="s">
        <v>168</v>
      </c>
      <c r="Y22" s="62" t="s">
        <v>169</v>
      </c>
      <c r="Z22" s="63" t="s">
        <v>80</v>
      </c>
      <c r="AA22" s="62" t="s">
        <v>81</v>
      </c>
      <c r="AB22" s="63" t="s">
        <v>82</v>
      </c>
      <c r="AC22" s="62" t="s">
        <v>83</v>
      </c>
      <c r="AD22" s="63" t="s">
        <v>170</v>
      </c>
      <c r="AE22" s="62" t="s">
        <v>171</v>
      </c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  <row r="23" spans="1:81" s="73" customFormat="1" ht="12" customHeight="1">
      <c r="A23" s="62" t="s">
        <v>54</v>
      </c>
      <c r="B23" s="63" t="s">
        <v>172</v>
      </c>
      <c r="C23" s="62" t="s">
        <v>173</v>
      </c>
      <c r="D23" s="62"/>
      <c r="E23" s="62"/>
      <c r="F23" s="62" t="s">
        <v>52</v>
      </c>
      <c r="G23" s="62" t="s">
        <v>52</v>
      </c>
      <c r="H23" s="62"/>
      <c r="I23" s="62" t="s">
        <v>52</v>
      </c>
      <c r="J23" s="62" t="s">
        <v>52</v>
      </c>
      <c r="K23" s="62" t="s">
        <v>52</v>
      </c>
      <c r="L23" s="62"/>
      <c r="M23" s="62"/>
      <c r="N23" s="62"/>
      <c r="O23" s="62" t="s">
        <v>52</v>
      </c>
      <c r="P23" s="62" t="s">
        <v>52</v>
      </c>
      <c r="Q23" s="62"/>
      <c r="R23" s="62" t="s">
        <v>52</v>
      </c>
      <c r="S23" s="62"/>
      <c r="T23" s="62"/>
      <c r="U23" s="62">
        <v>4</v>
      </c>
      <c r="V23" s="63" t="s">
        <v>174</v>
      </c>
      <c r="W23" s="62" t="s">
        <v>175</v>
      </c>
      <c r="X23" s="63" t="s">
        <v>176</v>
      </c>
      <c r="Y23" s="62" t="s">
        <v>53</v>
      </c>
      <c r="Z23" s="63" t="s">
        <v>177</v>
      </c>
      <c r="AA23" s="62" t="s">
        <v>178</v>
      </c>
      <c r="AB23" s="63" t="s">
        <v>179</v>
      </c>
      <c r="AC23" s="62" t="s">
        <v>180</v>
      </c>
      <c r="AD23" s="63"/>
      <c r="AE23" s="62"/>
      <c r="AF23" s="63"/>
      <c r="AG23" s="62"/>
      <c r="AH23" s="63"/>
      <c r="AI23" s="62"/>
      <c r="AJ23" s="63"/>
      <c r="AK23" s="62"/>
      <c r="AL23" s="63"/>
      <c r="AM23" s="62"/>
      <c r="AN23" s="63"/>
      <c r="AO23" s="62"/>
      <c r="AP23" s="63"/>
      <c r="AQ23" s="62"/>
      <c r="AR23" s="63"/>
      <c r="AS23" s="62"/>
      <c r="AT23" s="63"/>
      <c r="AU23" s="62"/>
      <c r="AV23" s="63"/>
      <c r="AW23" s="62"/>
      <c r="AX23" s="63"/>
      <c r="AY23" s="62"/>
      <c r="AZ23" s="63"/>
      <c r="BA23" s="62"/>
      <c r="BB23" s="63"/>
      <c r="BC23" s="62"/>
      <c r="BD23" s="63"/>
      <c r="BE23" s="62"/>
      <c r="BF23" s="63"/>
      <c r="BG23" s="62"/>
      <c r="BH23" s="63"/>
      <c r="BI23" s="62"/>
      <c r="BJ23" s="63"/>
      <c r="BK23" s="62"/>
      <c r="BL23" s="63"/>
      <c r="BM23" s="62"/>
      <c r="BN23" s="63"/>
      <c r="BO23" s="62"/>
      <c r="BP23" s="63"/>
      <c r="BQ23" s="62"/>
      <c r="BR23" s="63"/>
      <c r="BS23" s="62"/>
      <c r="BT23" s="63"/>
      <c r="BU23" s="62"/>
      <c r="BV23" s="63"/>
      <c r="BW23" s="62"/>
      <c r="BX23" s="63"/>
      <c r="BY23" s="62"/>
      <c r="BZ23" s="63"/>
      <c r="CA23" s="62"/>
      <c r="CB23" s="63"/>
      <c r="CC23" s="62"/>
    </row>
    <row r="24" spans="1:81" s="73" customFormat="1" ht="12" customHeight="1">
      <c r="A24" s="62" t="s">
        <v>54</v>
      </c>
      <c r="B24" s="63" t="s">
        <v>181</v>
      </c>
      <c r="C24" s="62" t="s">
        <v>182</v>
      </c>
      <c r="D24" s="62"/>
      <c r="E24" s="62" t="s">
        <v>52</v>
      </c>
      <c r="F24" s="62" t="s">
        <v>52</v>
      </c>
      <c r="G24" s="62"/>
      <c r="H24" s="62" t="s">
        <v>52</v>
      </c>
      <c r="I24" s="62" t="s">
        <v>52</v>
      </c>
      <c r="J24" s="62" t="s">
        <v>52</v>
      </c>
      <c r="K24" s="62" t="s">
        <v>52</v>
      </c>
      <c r="L24" s="62"/>
      <c r="M24" s="62" t="s">
        <v>52</v>
      </c>
      <c r="N24" s="62"/>
      <c r="O24" s="62"/>
      <c r="P24" s="62"/>
      <c r="Q24" s="62"/>
      <c r="R24" s="62"/>
      <c r="S24" s="62"/>
      <c r="T24" s="62"/>
      <c r="U24" s="62">
        <v>4</v>
      </c>
      <c r="V24" s="63" t="s">
        <v>132</v>
      </c>
      <c r="W24" s="62" t="s">
        <v>133</v>
      </c>
      <c r="X24" s="63" t="s">
        <v>134</v>
      </c>
      <c r="Y24" s="62" t="s">
        <v>135</v>
      </c>
      <c r="Z24" s="63" t="s">
        <v>138</v>
      </c>
      <c r="AA24" s="62" t="s">
        <v>139</v>
      </c>
      <c r="AB24" s="63" t="s">
        <v>136</v>
      </c>
      <c r="AC24" s="62" t="s">
        <v>137</v>
      </c>
      <c r="AD24" s="63"/>
      <c r="AE24" s="62"/>
      <c r="AF24" s="63"/>
      <c r="AG24" s="62"/>
      <c r="AH24" s="63"/>
      <c r="AI24" s="62"/>
      <c r="AJ24" s="63"/>
      <c r="AK24" s="62"/>
      <c r="AL24" s="63"/>
      <c r="AM24" s="62"/>
      <c r="AN24" s="63"/>
      <c r="AO24" s="62"/>
      <c r="AP24" s="63"/>
      <c r="AQ24" s="62"/>
      <c r="AR24" s="63"/>
      <c r="AS24" s="62"/>
      <c r="AT24" s="63"/>
      <c r="AU24" s="62"/>
      <c r="AV24" s="63"/>
      <c r="AW24" s="62"/>
      <c r="AX24" s="63"/>
      <c r="AY24" s="62"/>
      <c r="AZ24" s="63"/>
      <c r="BA24" s="62"/>
      <c r="BB24" s="63"/>
      <c r="BC24" s="62"/>
      <c r="BD24" s="63"/>
      <c r="BE24" s="62"/>
      <c r="BF24" s="63"/>
      <c r="BG24" s="62"/>
      <c r="BH24" s="63"/>
      <c r="BI24" s="62"/>
      <c r="BJ24" s="63"/>
      <c r="BK24" s="62"/>
      <c r="BL24" s="63"/>
      <c r="BM24" s="62"/>
      <c r="BN24" s="63"/>
      <c r="BO24" s="62"/>
      <c r="BP24" s="63"/>
      <c r="BQ24" s="62"/>
      <c r="BR24" s="63"/>
      <c r="BS24" s="62"/>
      <c r="BT24" s="63"/>
      <c r="BU24" s="62"/>
      <c r="BV24" s="63"/>
      <c r="BW24" s="62"/>
      <c r="BX24" s="63"/>
      <c r="BY24" s="62"/>
      <c r="BZ24" s="63"/>
      <c r="CA24" s="62"/>
      <c r="CB24" s="63"/>
      <c r="CC24" s="62"/>
    </row>
    <row r="25" spans="1:81" s="73" customFormat="1" ht="12" customHeight="1">
      <c r="A25" s="62" t="s">
        <v>54</v>
      </c>
      <c r="B25" s="63" t="s">
        <v>183</v>
      </c>
      <c r="C25" s="62" t="s">
        <v>184</v>
      </c>
      <c r="D25" s="62"/>
      <c r="E25" s="62"/>
      <c r="F25" s="62" t="s">
        <v>52</v>
      </c>
      <c r="G25" s="62" t="s">
        <v>52</v>
      </c>
      <c r="H25" s="62"/>
      <c r="I25" s="62"/>
      <c r="J25" s="62" t="s">
        <v>52</v>
      </c>
      <c r="K25" s="62"/>
      <c r="L25" s="62"/>
      <c r="M25" s="62" t="s">
        <v>52</v>
      </c>
      <c r="N25" s="62"/>
      <c r="O25" s="62"/>
      <c r="P25" s="62"/>
      <c r="Q25" s="62"/>
      <c r="R25" s="62"/>
      <c r="S25" s="62"/>
      <c r="T25" s="62"/>
      <c r="U25" s="62">
        <v>3</v>
      </c>
      <c r="V25" s="63" t="s">
        <v>185</v>
      </c>
      <c r="W25" s="62" t="s">
        <v>186</v>
      </c>
      <c r="X25" s="63" t="s">
        <v>187</v>
      </c>
      <c r="Y25" s="62" t="s">
        <v>188</v>
      </c>
      <c r="Z25" s="63" t="s">
        <v>189</v>
      </c>
      <c r="AA25" s="62" t="s">
        <v>190</v>
      </c>
      <c r="AB25" s="63"/>
      <c r="AC25" s="62"/>
      <c r="AD25" s="63"/>
      <c r="AE25" s="62"/>
      <c r="AF25" s="63"/>
      <c r="AG25" s="62"/>
      <c r="AH25" s="63"/>
      <c r="AI25" s="62"/>
      <c r="AJ25" s="63"/>
      <c r="AK25" s="62"/>
      <c r="AL25" s="63"/>
      <c r="AM25" s="62"/>
      <c r="AN25" s="63"/>
      <c r="AO25" s="62"/>
      <c r="AP25" s="63"/>
      <c r="AQ25" s="62"/>
      <c r="AR25" s="63"/>
      <c r="AS25" s="62"/>
      <c r="AT25" s="63"/>
      <c r="AU25" s="62"/>
      <c r="AV25" s="63"/>
      <c r="AW25" s="62"/>
      <c r="AX25" s="63"/>
      <c r="AY25" s="62"/>
      <c r="AZ25" s="63"/>
      <c r="BA25" s="62"/>
      <c r="BB25" s="63"/>
      <c r="BC25" s="62"/>
      <c r="BD25" s="63"/>
      <c r="BE25" s="62"/>
      <c r="BF25" s="63"/>
      <c r="BG25" s="62"/>
      <c r="BH25" s="63"/>
      <c r="BI25" s="62"/>
      <c r="BJ25" s="63"/>
      <c r="BK25" s="62"/>
      <c r="BL25" s="63"/>
      <c r="BM25" s="62"/>
      <c r="BN25" s="63"/>
      <c r="BO25" s="62"/>
      <c r="BP25" s="63"/>
      <c r="BQ25" s="62"/>
      <c r="BR25" s="63"/>
      <c r="BS25" s="62"/>
      <c r="BT25" s="63"/>
      <c r="BU25" s="62"/>
      <c r="BV25" s="63"/>
      <c r="BW25" s="62"/>
      <c r="BX25" s="63"/>
      <c r="BY25" s="62"/>
      <c r="BZ25" s="63"/>
      <c r="CA25" s="62"/>
      <c r="CB25" s="63"/>
      <c r="CC25" s="62"/>
    </row>
    <row r="26" spans="1:81" s="73" customFormat="1" ht="12" customHeight="1">
      <c r="A26" s="62" t="s">
        <v>54</v>
      </c>
      <c r="B26" s="63" t="s">
        <v>191</v>
      </c>
      <c r="C26" s="62" t="s">
        <v>192</v>
      </c>
      <c r="D26" s="62"/>
      <c r="E26" s="62"/>
      <c r="F26" s="62" t="s">
        <v>52</v>
      </c>
      <c r="G26" s="62"/>
      <c r="H26" s="62"/>
      <c r="I26" s="62"/>
      <c r="J26" s="62"/>
      <c r="K26" s="62"/>
      <c r="L26" s="62"/>
      <c r="M26" s="62" t="s">
        <v>52</v>
      </c>
      <c r="N26" s="62"/>
      <c r="O26" s="62"/>
      <c r="P26" s="62"/>
      <c r="Q26" s="62"/>
      <c r="R26" s="62"/>
      <c r="S26" s="62"/>
      <c r="T26" s="62"/>
      <c r="U26" s="62">
        <v>3</v>
      </c>
      <c r="V26" s="63" t="s">
        <v>98</v>
      </c>
      <c r="W26" s="62" t="s">
        <v>99</v>
      </c>
      <c r="X26" s="63" t="s">
        <v>100</v>
      </c>
      <c r="Y26" s="62" t="s">
        <v>101</v>
      </c>
      <c r="Z26" s="63" t="s">
        <v>102</v>
      </c>
      <c r="AA26" s="62" t="s">
        <v>103</v>
      </c>
      <c r="AB26" s="63"/>
      <c r="AC26" s="62"/>
      <c r="AD26" s="63"/>
      <c r="AE26" s="62"/>
      <c r="AF26" s="63"/>
      <c r="AG26" s="62"/>
      <c r="AH26" s="63"/>
      <c r="AI26" s="62"/>
      <c r="AJ26" s="63"/>
      <c r="AK26" s="62"/>
      <c r="AL26" s="63"/>
      <c r="AM26" s="62"/>
      <c r="AN26" s="63"/>
      <c r="AO26" s="62"/>
      <c r="AP26" s="63"/>
      <c r="AQ26" s="62"/>
      <c r="AR26" s="63"/>
      <c r="AS26" s="62"/>
      <c r="AT26" s="63"/>
      <c r="AU26" s="62"/>
      <c r="AV26" s="63"/>
      <c r="AW26" s="62"/>
      <c r="AX26" s="63"/>
      <c r="AY26" s="62"/>
      <c r="AZ26" s="63"/>
      <c r="BA26" s="62"/>
      <c r="BB26" s="63"/>
      <c r="BC26" s="62"/>
      <c r="BD26" s="63"/>
      <c r="BE26" s="62"/>
      <c r="BF26" s="63"/>
      <c r="BG26" s="62"/>
      <c r="BH26" s="63"/>
      <c r="BI26" s="62"/>
      <c r="BJ26" s="63"/>
      <c r="BK26" s="62"/>
      <c r="BL26" s="63"/>
      <c r="BM26" s="62"/>
      <c r="BN26" s="63"/>
      <c r="BO26" s="62"/>
      <c r="BP26" s="63"/>
      <c r="BQ26" s="62"/>
      <c r="BR26" s="63"/>
      <c r="BS26" s="62"/>
      <c r="BT26" s="63"/>
      <c r="BU26" s="62"/>
      <c r="BV26" s="63"/>
      <c r="BW26" s="62"/>
      <c r="BX26" s="63"/>
      <c r="BY26" s="62"/>
      <c r="BZ26" s="63"/>
      <c r="CA26" s="62"/>
      <c r="CB26" s="63"/>
      <c r="CC26" s="62"/>
    </row>
    <row r="27" spans="1:81" s="73" customFormat="1" ht="12" customHeight="1">
      <c r="A27" s="62" t="s">
        <v>54</v>
      </c>
      <c r="B27" s="63" t="s">
        <v>193</v>
      </c>
      <c r="C27" s="62" t="s">
        <v>194</v>
      </c>
      <c r="D27" s="62" t="s">
        <v>52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 t="s">
        <v>52</v>
      </c>
      <c r="P27" s="62"/>
      <c r="Q27" s="62"/>
      <c r="R27" s="62"/>
      <c r="S27" s="62"/>
      <c r="T27" s="62"/>
      <c r="U27" s="62">
        <v>2</v>
      </c>
      <c r="V27" s="63" t="s">
        <v>185</v>
      </c>
      <c r="W27" s="62" t="s">
        <v>186</v>
      </c>
      <c r="X27" s="63" t="s">
        <v>162</v>
      </c>
      <c r="Y27" s="62" t="s">
        <v>163</v>
      </c>
      <c r="Z27" s="63"/>
      <c r="AA27" s="62"/>
      <c r="AB27" s="63"/>
      <c r="AC27" s="62"/>
      <c r="AD27" s="63"/>
      <c r="AE27" s="62"/>
      <c r="AF27" s="63"/>
      <c r="AG27" s="62"/>
      <c r="AH27" s="63"/>
      <c r="AI27" s="62"/>
      <c r="AJ27" s="63"/>
      <c r="AK27" s="62"/>
      <c r="AL27" s="63"/>
      <c r="AM27" s="62"/>
      <c r="AN27" s="63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  <c r="BC27" s="62"/>
      <c r="BD27" s="63"/>
      <c r="BE27" s="62"/>
      <c r="BF27" s="63"/>
      <c r="BG27" s="62"/>
      <c r="BH27" s="63"/>
      <c r="BI27" s="62"/>
      <c r="BJ27" s="63"/>
      <c r="BK27" s="62"/>
      <c r="BL27" s="63"/>
      <c r="BM27" s="62"/>
      <c r="BN27" s="63"/>
      <c r="BO27" s="62"/>
      <c r="BP27" s="63"/>
      <c r="BQ27" s="62"/>
      <c r="BR27" s="63"/>
      <c r="BS27" s="62"/>
      <c r="BT27" s="63"/>
      <c r="BU27" s="62"/>
      <c r="BV27" s="63"/>
      <c r="BW27" s="62"/>
      <c r="BX27" s="63"/>
      <c r="BY27" s="62"/>
      <c r="BZ27" s="63"/>
      <c r="CA27" s="62"/>
      <c r="CB27" s="63"/>
      <c r="CC27" s="62"/>
    </row>
  </sheetData>
  <sheetProtection/>
  <autoFilter ref="A6:CC27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7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220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221</v>
      </c>
      <c r="E2" s="33"/>
      <c r="F2" s="26"/>
      <c r="G2" s="33"/>
      <c r="H2" s="33"/>
      <c r="I2" s="33"/>
      <c r="J2" s="33"/>
      <c r="K2" s="33"/>
      <c r="L2" s="34"/>
      <c r="M2" s="56" t="s">
        <v>222</v>
      </c>
      <c r="N2" s="33"/>
      <c r="O2" s="26"/>
      <c r="P2" s="33"/>
      <c r="Q2" s="33"/>
      <c r="R2" s="33"/>
      <c r="S2" s="33"/>
      <c r="T2" s="33"/>
      <c r="U2" s="34"/>
      <c r="V2" s="56" t="s">
        <v>223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224</v>
      </c>
      <c r="F3" s="26"/>
      <c r="G3" s="34"/>
      <c r="H3" s="57" t="s">
        <v>225</v>
      </c>
      <c r="I3" s="33"/>
      <c r="J3" s="33"/>
      <c r="K3" s="33"/>
      <c r="L3" s="34"/>
      <c r="M3" s="27" t="s">
        <v>51</v>
      </c>
      <c r="N3" s="57" t="s">
        <v>224</v>
      </c>
      <c r="O3" s="26"/>
      <c r="P3" s="34"/>
      <c r="Q3" s="57" t="s">
        <v>225</v>
      </c>
      <c r="R3" s="33"/>
      <c r="S3" s="33"/>
      <c r="T3" s="33"/>
      <c r="U3" s="34"/>
      <c r="V3" s="27"/>
      <c r="W3" s="57" t="s">
        <v>224</v>
      </c>
      <c r="X3" s="26"/>
      <c r="Y3" s="34"/>
      <c r="Z3" s="57" t="s">
        <v>225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226</v>
      </c>
      <c r="G4" s="78" t="s">
        <v>227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226</v>
      </c>
      <c r="P4" s="78" t="s">
        <v>227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226</v>
      </c>
      <c r="Y4" s="78" t="s">
        <v>227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228</v>
      </c>
      <c r="E6" s="35" t="s">
        <v>228</v>
      </c>
      <c r="F6" s="54" t="s">
        <v>228</v>
      </c>
      <c r="G6" s="54" t="s">
        <v>228</v>
      </c>
      <c r="H6" s="35" t="s">
        <v>228</v>
      </c>
      <c r="I6" s="54" t="s">
        <v>228</v>
      </c>
      <c r="J6" s="54" t="s">
        <v>228</v>
      </c>
      <c r="K6" s="54" t="s">
        <v>228</v>
      </c>
      <c r="L6" s="54" t="s">
        <v>228</v>
      </c>
      <c r="M6" s="35" t="s">
        <v>228</v>
      </c>
      <c r="N6" s="35" t="s">
        <v>228</v>
      </c>
      <c r="O6" s="54" t="s">
        <v>228</v>
      </c>
      <c r="P6" s="54" t="s">
        <v>228</v>
      </c>
      <c r="Q6" s="35" t="s">
        <v>228</v>
      </c>
      <c r="R6" s="54" t="s">
        <v>228</v>
      </c>
      <c r="S6" s="54" t="s">
        <v>228</v>
      </c>
      <c r="T6" s="54" t="s">
        <v>228</v>
      </c>
      <c r="U6" s="54" t="s">
        <v>228</v>
      </c>
      <c r="V6" s="35" t="s">
        <v>228</v>
      </c>
      <c r="W6" s="35" t="s">
        <v>228</v>
      </c>
      <c r="X6" s="54" t="s">
        <v>228</v>
      </c>
      <c r="Y6" s="54" t="s">
        <v>228</v>
      </c>
      <c r="Z6" s="35" t="s">
        <v>228</v>
      </c>
      <c r="AA6" s="54" t="s">
        <v>228</v>
      </c>
      <c r="AB6" s="54" t="s">
        <v>228</v>
      </c>
      <c r="AC6" s="54" t="s">
        <v>228</v>
      </c>
      <c r="AD6" s="54" t="s">
        <v>228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1843</v>
      </c>
      <c r="E7" s="121">
        <f>SUM(E8:E186)</f>
        <v>752</v>
      </c>
      <c r="F7" s="121">
        <f>SUM(F8:F186)</f>
        <v>604</v>
      </c>
      <c r="G7" s="121">
        <f>SUM(G8:G186)</f>
        <v>148</v>
      </c>
      <c r="H7" s="121">
        <f>SUM(H8:H186)</f>
        <v>1091</v>
      </c>
      <c r="I7" s="121">
        <f>SUM(I8:I186)</f>
        <v>792</v>
      </c>
      <c r="J7" s="121">
        <f>SUM(J8:J186)</f>
        <v>285</v>
      </c>
      <c r="K7" s="121">
        <f>SUM(K8:K186)</f>
        <v>6</v>
      </c>
      <c r="L7" s="121">
        <f>SUM(L8:L186)</f>
        <v>8</v>
      </c>
      <c r="M7" s="121">
        <f>SUM(M8:M186)</f>
        <v>171</v>
      </c>
      <c r="N7" s="121">
        <f>SUM(N8:N186)</f>
        <v>122</v>
      </c>
      <c r="O7" s="121">
        <f>SUM(O8:O186)</f>
        <v>88</v>
      </c>
      <c r="P7" s="121">
        <f>SUM(P8:P186)</f>
        <v>34</v>
      </c>
      <c r="Q7" s="121">
        <f>SUM(Q8:Q186)</f>
        <v>49</v>
      </c>
      <c r="R7" s="121">
        <f>SUM(R8:R186)</f>
        <v>0</v>
      </c>
      <c r="S7" s="121">
        <f>SUM(S8:S186)</f>
        <v>49</v>
      </c>
      <c r="T7" s="121">
        <f>SUM(T8:T186)</f>
        <v>0</v>
      </c>
      <c r="U7" s="121">
        <f>SUM(U8:U186)</f>
        <v>0</v>
      </c>
      <c r="V7" s="121">
        <f>SUM(V8:V186)</f>
        <v>2014</v>
      </c>
      <c r="W7" s="121">
        <f>SUM(W8:W186)</f>
        <v>874</v>
      </c>
      <c r="X7" s="121">
        <f>SUM(X8:X186)</f>
        <v>692</v>
      </c>
      <c r="Y7" s="121">
        <f>SUM(Y8:Y186)</f>
        <v>182</v>
      </c>
      <c r="Z7" s="121">
        <f>SUM(Z8:Z186)</f>
        <v>1140</v>
      </c>
      <c r="AA7" s="121">
        <f>SUM(AA8:AA186)</f>
        <v>792</v>
      </c>
      <c r="AB7" s="121">
        <f>SUM(AB8:AB186)</f>
        <v>334</v>
      </c>
      <c r="AC7" s="121">
        <f>SUM(AC8:AC186)</f>
        <v>6</v>
      </c>
      <c r="AD7" s="121">
        <f>SUM(AD8:AD186)</f>
        <v>8</v>
      </c>
    </row>
    <row r="8" spans="1:30" s="68" customFormat="1" ht="12" customHeight="1">
      <c r="A8" s="64" t="s">
        <v>54</v>
      </c>
      <c r="B8" s="65" t="s">
        <v>229</v>
      </c>
      <c r="C8" s="64" t="s">
        <v>230</v>
      </c>
      <c r="D8" s="66">
        <f aca="true" t="shared" si="0" ref="D8:D71">SUM(E8,+H8)</f>
        <v>521</v>
      </c>
      <c r="E8" s="66">
        <f aca="true" t="shared" si="1" ref="E8:E71">SUM(F8:G8)</f>
        <v>157</v>
      </c>
      <c r="F8" s="66">
        <v>105</v>
      </c>
      <c r="G8" s="66">
        <v>52</v>
      </c>
      <c r="H8" s="66">
        <f aca="true" t="shared" si="2" ref="H8:H71">SUM(I8:L8)</f>
        <v>364</v>
      </c>
      <c r="I8" s="66">
        <v>239</v>
      </c>
      <c r="J8" s="66">
        <v>125</v>
      </c>
      <c r="K8" s="66">
        <v>0</v>
      </c>
      <c r="L8" s="66">
        <v>0</v>
      </c>
      <c r="M8" s="66">
        <f aca="true" t="shared" si="3" ref="M8:M71">SUM(N8,+Q8)</f>
        <v>41</v>
      </c>
      <c r="N8" s="66">
        <f aca="true" t="shared" si="4" ref="N8:N71">SUM(O8:P8)</f>
        <v>22</v>
      </c>
      <c r="O8" s="66">
        <v>11</v>
      </c>
      <c r="P8" s="66">
        <v>11</v>
      </c>
      <c r="Q8" s="66">
        <f aca="true" t="shared" si="5" ref="Q8:Q71">SUM(R8:U8)</f>
        <v>19</v>
      </c>
      <c r="R8" s="66">
        <v>0</v>
      </c>
      <c r="S8" s="66">
        <v>19</v>
      </c>
      <c r="T8" s="66">
        <v>0</v>
      </c>
      <c r="U8" s="66">
        <v>0</v>
      </c>
      <c r="V8" s="66">
        <f aca="true" t="shared" si="6" ref="V8:AD36">SUM(D8,+M8)</f>
        <v>562</v>
      </c>
      <c r="W8" s="66">
        <f t="shared" si="6"/>
        <v>179</v>
      </c>
      <c r="X8" s="66">
        <f t="shared" si="6"/>
        <v>116</v>
      </c>
      <c r="Y8" s="66">
        <f t="shared" si="6"/>
        <v>63</v>
      </c>
      <c r="Z8" s="66">
        <f t="shared" si="6"/>
        <v>383</v>
      </c>
      <c r="AA8" s="66">
        <f t="shared" si="6"/>
        <v>239</v>
      </c>
      <c r="AB8" s="66">
        <f t="shared" si="6"/>
        <v>144</v>
      </c>
      <c r="AC8" s="66">
        <f t="shared" si="6"/>
        <v>0</v>
      </c>
      <c r="AD8" s="66">
        <f t="shared" si="6"/>
        <v>0</v>
      </c>
    </row>
    <row r="9" spans="1:30" s="68" customFormat="1" ht="12" customHeight="1">
      <c r="A9" s="64" t="s">
        <v>54</v>
      </c>
      <c r="B9" s="65" t="s">
        <v>231</v>
      </c>
      <c r="C9" s="64" t="s">
        <v>232</v>
      </c>
      <c r="D9" s="66">
        <f t="shared" si="0"/>
        <v>141</v>
      </c>
      <c r="E9" s="66">
        <f t="shared" si="1"/>
        <v>40</v>
      </c>
      <c r="F9" s="66">
        <v>20</v>
      </c>
      <c r="G9" s="66">
        <v>20</v>
      </c>
      <c r="H9" s="66">
        <f t="shared" si="2"/>
        <v>101</v>
      </c>
      <c r="I9" s="66">
        <v>83</v>
      </c>
      <c r="J9" s="66">
        <v>16</v>
      </c>
      <c r="K9" s="66">
        <v>2</v>
      </c>
      <c r="L9" s="66">
        <v>0</v>
      </c>
      <c r="M9" s="66">
        <f t="shared" si="3"/>
        <v>11</v>
      </c>
      <c r="N9" s="66">
        <f t="shared" si="4"/>
        <v>6</v>
      </c>
      <c r="O9" s="66">
        <v>2</v>
      </c>
      <c r="P9" s="66">
        <v>4</v>
      </c>
      <c r="Q9" s="66">
        <f t="shared" si="5"/>
        <v>5</v>
      </c>
      <c r="R9" s="66">
        <v>0</v>
      </c>
      <c r="S9" s="66">
        <v>5</v>
      </c>
      <c r="T9" s="66">
        <v>0</v>
      </c>
      <c r="U9" s="66">
        <v>0</v>
      </c>
      <c r="V9" s="66">
        <f t="shared" si="6"/>
        <v>152</v>
      </c>
      <c r="W9" s="66">
        <f t="shared" si="6"/>
        <v>46</v>
      </c>
      <c r="X9" s="66">
        <f t="shared" si="6"/>
        <v>22</v>
      </c>
      <c r="Y9" s="66">
        <f t="shared" si="6"/>
        <v>24</v>
      </c>
      <c r="Z9" s="66">
        <f t="shared" si="6"/>
        <v>106</v>
      </c>
      <c r="AA9" s="66">
        <f t="shared" si="6"/>
        <v>83</v>
      </c>
      <c r="AB9" s="66">
        <f t="shared" si="6"/>
        <v>21</v>
      </c>
      <c r="AC9" s="66">
        <f t="shared" si="6"/>
        <v>2</v>
      </c>
      <c r="AD9" s="66">
        <f t="shared" si="6"/>
        <v>0</v>
      </c>
    </row>
    <row r="10" spans="1:30" s="68" customFormat="1" ht="12" customHeight="1">
      <c r="A10" s="64" t="s">
        <v>54</v>
      </c>
      <c r="B10" s="65" t="s">
        <v>185</v>
      </c>
      <c r="C10" s="64" t="s">
        <v>186</v>
      </c>
      <c r="D10" s="66">
        <f t="shared" si="0"/>
        <v>58</v>
      </c>
      <c r="E10" s="66">
        <f t="shared" si="1"/>
        <v>12</v>
      </c>
      <c r="F10" s="66">
        <v>12</v>
      </c>
      <c r="G10" s="66">
        <v>0</v>
      </c>
      <c r="H10" s="66">
        <f t="shared" si="2"/>
        <v>46</v>
      </c>
      <c r="I10" s="66">
        <v>45</v>
      </c>
      <c r="J10" s="66">
        <v>0</v>
      </c>
      <c r="K10" s="66">
        <v>1</v>
      </c>
      <c r="L10" s="66">
        <v>0</v>
      </c>
      <c r="M10" s="66">
        <f t="shared" si="3"/>
        <v>23</v>
      </c>
      <c r="N10" s="66">
        <f t="shared" si="4"/>
        <v>10</v>
      </c>
      <c r="O10" s="66">
        <v>10</v>
      </c>
      <c r="P10" s="66">
        <v>0</v>
      </c>
      <c r="Q10" s="66">
        <f t="shared" si="5"/>
        <v>13</v>
      </c>
      <c r="R10" s="66">
        <v>0</v>
      </c>
      <c r="S10" s="66">
        <v>13</v>
      </c>
      <c r="T10" s="66">
        <v>0</v>
      </c>
      <c r="U10" s="66">
        <v>0</v>
      </c>
      <c r="V10" s="66">
        <f t="shared" si="6"/>
        <v>81</v>
      </c>
      <c r="W10" s="66">
        <f t="shared" si="6"/>
        <v>22</v>
      </c>
      <c r="X10" s="66">
        <f t="shared" si="6"/>
        <v>22</v>
      </c>
      <c r="Y10" s="66">
        <f t="shared" si="6"/>
        <v>0</v>
      </c>
      <c r="Z10" s="66">
        <f t="shared" si="6"/>
        <v>59</v>
      </c>
      <c r="AA10" s="66">
        <f t="shared" si="6"/>
        <v>45</v>
      </c>
      <c r="AB10" s="66">
        <f t="shared" si="6"/>
        <v>13</v>
      </c>
      <c r="AC10" s="66">
        <f t="shared" si="6"/>
        <v>1</v>
      </c>
      <c r="AD10" s="66">
        <f t="shared" si="6"/>
        <v>0</v>
      </c>
    </row>
    <row r="11" spans="1:30" s="68" customFormat="1" ht="12" customHeight="1">
      <c r="A11" s="64" t="s">
        <v>54</v>
      </c>
      <c r="B11" s="65" t="s">
        <v>233</v>
      </c>
      <c r="C11" s="64" t="s">
        <v>234</v>
      </c>
      <c r="D11" s="66">
        <f t="shared" si="0"/>
        <v>242</v>
      </c>
      <c r="E11" s="66">
        <f t="shared" si="1"/>
        <v>79</v>
      </c>
      <c r="F11" s="66">
        <v>53</v>
      </c>
      <c r="G11" s="66">
        <v>26</v>
      </c>
      <c r="H11" s="66">
        <f t="shared" si="2"/>
        <v>163</v>
      </c>
      <c r="I11" s="66">
        <v>128</v>
      </c>
      <c r="J11" s="66">
        <v>35</v>
      </c>
      <c r="K11" s="66">
        <v>0</v>
      </c>
      <c r="L11" s="66">
        <v>0</v>
      </c>
      <c r="M11" s="66">
        <f t="shared" si="3"/>
        <v>4</v>
      </c>
      <c r="N11" s="66">
        <f t="shared" si="4"/>
        <v>4</v>
      </c>
      <c r="O11" s="66">
        <v>1</v>
      </c>
      <c r="P11" s="66">
        <v>3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246</v>
      </c>
      <c r="W11" s="66">
        <f t="shared" si="6"/>
        <v>83</v>
      </c>
      <c r="X11" s="66">
        <f t="shared" si="6"/>
        <v>54</v>
      </c>
      <c r="Y11" s="66">
        <f t="shared" si="6"/>
        <v>29</v>
      </c>
      <c r="Z11" s="66">
        <f t="shared" si="6"/>
        <v>163</v>
      </c>
      <c r="AA11" s="66">
        <f t="shared" si="6"/>
        <v>128</v>
      </c>
      <c r="AB11" s="66">
        <f t="shared" si="6"/>
        <v>35</v>
      </c>
      <c r="AC11" s="66">
        <f t="shared" si="6"/>
        <v>0</v>
      </c>
      <c r="AD11" s="66">
        <f t="shared" si="6"/>
        <v>0</v>
      </c>
    </row>
    <row r="12" spans="1:30" s="68" customFormat="1" ht="12" customHeight="1">
      <c r="A12" s="69" t="s">
        <v>54</v>
      </c>
      <c r="B12" s="70" t="s">
        <v>162</v>
      </c>
      <c r="C12" s="64" t="s">
        <v>163</v>
      </c>
      <c r="D12" s="71">
        <f t="shared" si="0"/>
        <v>8</v>
      </c>
      <c r="E12" s="71">
        <f t="shared" si="1"/>
        <v>6</v>
      </c>
      <c r="F12" s="71">
        <v>6</v>
      </c>
      <c r="G12" s="71">
        <v>0</v>
      </c>
      <c r="H12" s="71">
        <f t="shared" si="2"/>
        <v>2</v>
      </c>
      <c r="I12" s="71">
        <v>2</v>
      </c>
      <c r="J12" s="71">
        <v>0</v>
      </c>
      <c r="K12" s="71">
        <v>0</v>
      </c>
      <c r="L12" s="71">
        <v>0</v>
      </c>
      <c r="M12" s="71">
        <f t="shared" si="3"/>
        <v>2</v>
      </c>
      <c r="N12" s="71">
        <f t="shared" si="4"/>
        <v>2</v>
      </c>
      <c r="O12" s="71">
        <v>2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10</v>
      </c>
      <c r="W12" s="71">
        <f t="shared" si="6"/>
        <v>8</v>
      </c>
      <c r="X12" s="71">
        <f t="shared" si="6"/>
        <v>8</v>
      </c>
      <c r="Y12" s="71">
        <f t="shared" si="6"/>
        <v>0</v>
      </c>
      <c r="Z12" s="71">
        <f t="shared" si="6"/>
        <v>2</v>
      </c>
      <c r="AA12" s="71">
        <f t="shared" si="6"/>
        <v>2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54</v>
      </c>
      <c r="B13" s="70" t="s">
        <v>166</v>
      </c>
      <c r="C13" s="64" t="s">
        <v>167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7</v>
      </c>
      <c r="N13" s="71">
        <f t="shared" si="4"/>
        <v>7</v>
      </c>
      <c r="O13" s="71">
        <v>2</v>
      </c>
      <c r="P13" s="71">
        <v>5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7</v>
      </c>
      <c r="W13" s="71">
        <f t="shared" si="6"/>
        <v>7</v>
      </c>
      <c r="X13" s="71">
        <f t="shared" si="6"/>
        <v>2</v>
      </c>
      <c r="Y13" s="71">
        <f t="shared" si="6"/>
        <v>5</v>
      </c>
      <c r="Z13" s="71">
        <f t="shared" si="6"/>
        <v>0</v>
      </c>
      <c r="AA13" s="71">
        <f t="shared" si="6"/>
        <v>0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54</v>
      </c>
      <c r="B14" s="70" t="s">
        <v>235</v>
      </c>
      <c r="C14" s="64" t="s">
        <v>236</v>
      </c>
      <c r="D14" s="71">
        <f t="shared" si="0"/>
        <v>260</v>
      </c>
      <c r="E14" s="71">
        <f t="shared" si="1"/>
        <v>99</v>
      </c>
      <c r="F14" s="71">
        <v>86</v>
      </c>
      <c r="G14" s="71">
        <v>13</v>
      </c>
      <c r="H14" s="71">
        <f t="shared" si="2"/>
        <v>161</v>
      </c>
      <c r="I14" s="71">
        <v>129</v>
      </c>
      <c r="J14" s="71">
        <v>32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261</v>
      </c>
      <c r="W14" s="71">
        <f t="shared" si="6"/>
        <v>100</v>
      </c>
      <c r="X14" s="71">
        <f t="shared" si="6"/>
        <v>87</v>
      </c>
      <c r="Y14" s="71">
        <f t="shared" si="6"/>
        <v>13</v>
      </c>
      <c r="Z14" s="71">
        <f t="shared" si="6"/>
        <v>161</v>
      </c>
      <c r="AA14" s="71">
        <f t="shared" si="6"/>
        <v>129</v>
      </c>
      <c r="AB14" s="71">
        <f t="shared" si="6"/>
        <v>32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54</v>
      </c>
      <c r="B15" s="70" t="s">
        <v>237</v>
      </c>
      <c r="C15" s="64" t="s">
        <v>238</v>
      </c>
      <c r="D15" s="71">
        <f t="shared" si="0"/>
        <v>20</v>
      </c>
      <c r="E15" s="71">
        <f t="shared" si="1"/>
        <v>15</v>
      </c>
      <c r="F15" s="71">
        <v>11</v>
      </c>
      <c r="G15" s="71">
        <v>4</v>
      </c>
      <c r="H15" s="71">
        <f t="shared" si="2"/>
        <v>5</v>
      </c>
      <c r="I15" s="71">
        <v>0</v>
      </c>
      <c r="J15" s="71">
        <v>4</v>
      </c>
      <c r="K15" s="71">
        <v>0</v>
      </c>
      <c r="L15" s="71">
        <v>1</v>
      </c>
      <c r="M15" s="71">
        <f t="shared" si="3"/>
        <v>1</v>
      </c>
      <c r="N15" s="71">
        <f t="shared" si="4"/>
        <v>1</v>
      </c>
      <c r="O15" s="71">
        <v>0</v>
      </c>
      <c r="P15" s="71">
        <v>1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21</v>
      </c>
      <c r="W15" s="71">
        <f t="shared" si="6"/>
        <v>16</v>
      </c>
      <c r="X15" s="71">
        <f t="shared" si="6"/>
        <v>11</v>
      </c>
      <c r="Y15" s="71">
        <f t="shared" si="6"/>
        <v>5</v>
      </c>
      <c r="Z15" s="71">
        <f t="shared" si="6"/>
        <v>5</v>
      </c>
      <c r="AA15" s="71">
        <f t="shared" si="6"/>
        <v>0</v>
      </c>
      <c r="AB15" s="71">
        <f t="shared" si="6"/>
        <v>4</v>
      </c>
      <c r="AC15" s="71">
        <f t="shared" si="6"/>
        <v>0</v>
      </c>
      <c r="AD15" s="71">
        <f t="shared" si="6"/>
        <v>1</v>
      </c>
    </row>
    <row r="16" spans="1:30" s="68" customFormat="1" ht="12" customHeight="1">
      <c r="A16" s="69" t="s">
        <v>54</v>
      </c>
      <c r="B16" s="70" t="s">
        <v>239</v>
      </c>
      <c r="C16" s="64" t="s">
        <v>240</v>
      </c>
      <c r="D16" s="71">
        <f t="shared" si="0"/>
        <v>19</v>
      </c>
      <c r="E16" s="71">
        <f t="shared" si="1"/>
        <v>13</v>
      </c>
      <c r="F16" s="71">
        <v>11</v>
      </c>
      <c r="G16" s="71">
        <v>2</v>
      </c>
      <c r="H16" s="71">
        <f t="shared" si="2"/>
        <v>6</v>
      </c>
      <c r="I16" s="71">
        <v>6</v>
      </c>
      <c r="J16" s="71">
        <v>0</v>
      </c>
      <c r="K16" s="71">
        <v>0</v>
      </c>
      <c r="L16" s="71">
        <v>0</v>
      </c>
      <c r="M16" s="71">
        <f t="shared" si="3"/>
        <v>4</v>
      </c>
      <c r="N16" s="71">
        <f t="shared" si="4"/>
        <v>4</v>
      </c>
      <c r="O16" s="71">
        <v>3</v>
      </c>
      <c r="P16" s="71">
        <v>1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23</v>
      </c>
      <c r="W16" s="71">
        <f t="shared" si="6"/>
        <v>17</v>
      </c>
      <c r="X16" s="71">
        <f t="shared" si="6"/>
        <v>14</v>
      </c>
      <c r="Y16" s="71">
        <f t="shared" si="6"/>
        <v>3</v>
      </c>
      <c r="Z16" s="71">
        <f t="shared" si="6"/>
        <v>6</v>
      </c>
      <c r="AA16" s="71">
        <f t="shared" si="6"/>
        <v>6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54</v>
      </c>
      <c r="B17" s="70" t="s">
        <v>174</v>
      </c>
      <c r="C17" s="64" t="s">
        <v>175</v>
      </c>
      <c r="D17" s="71">
        <f t="shared" si="0"/>
        <v>10</v>
      </c>
      <c r="E17" s="71">
        <f t="shared" si="1"/>
        <v>7</v>
      </c>
      <c r="F17" s="71">
        <v>7</v>
      </c>
      <c r="G17" s="71">
        <v>0</v>
      </c>
      <c r="H17" s="71">
        <f t="shared" si="2"/>
        <v>3</v>
      </c>
      <c r="I17" s="71">
        <v>3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10</v>
      </c>
      <c r="W17" s="71">
        <f t="shared" si="6"/>
        <v>7</v>
      </c>
      <c r="X17" s="71">
        <f t="shared" si="6"/>
        <v>7</v>
      </c>
      <c r="Y17" s="71">
        <f t="shared" si="6"/>
        <v>0</v>
      </c>
      <c r="Z17" s="71">
        <f t="shared" si="6"/>
        <v>3</v>
      </c>
      <c r="AA17" s="71">
        <f t="shared" si="6"/>
        <v>3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54</v>
      </c>
      <c r="B18" s="70" t="s">
        <v>241</v>
      </c>
      <c r="C18" s="64" t="s">
        <v>242</v>
      </c>
      <c r="D18" s="71">
        <f t="shared" si="0"/>
        <v>19</v>
      </c>
      <c r="E18" s="71">
        <f t="shared" si="1"/>
        <v>6</v>
      </c>
      <c r="F18" s="71">
        <v>2</v>
      </c>
      <c r="G18" s="71">
        <v>4</v>
      </c>
      <c r="H18" s="71">
        <f t="shared" si="2"/>
        <v>13</v>
      </c>
      <c r="I18" s="71">
        <v>13</v>
      </c>
      <c r="J18" s="71">
        <v>0</v>
      </c>
      <c r="K18" s="71">
        <v>0</v>
      </c>
      <c r="L18" s="71">
        <v>0</v>
      </c>
      <c r="M18" s="71">
        <f t="shared" si="3"/>
        <v>3</v>
      </c>
      <c r="N18" s="71">
        <f t="shared" si="4"/>
        <v>3</v>
      </c>
      <c r="O18" s="71">
        <v>1</v>
      </c>
      <c r="P18" s="71">
        <v>2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22</v>
      </c>
      <c r="W18" s="71">
        <f t="shared" si="6"/>
        <v>9</v>
      </c>
      <c r="X18" s="71">
        <f t="shared" si="6"/>
        <v>3</v>
      </c>
      <c r="Y18" s="71">
        <f t="shared" si="6"/>
        <v>6</v>
      </c>
      <c r="Z18" s="71">
        <f t="shared" si="6"/>
        <v>13</v>
      </c>
      <c r="AA18" s="71">
        <f t="shared" si="6"/>
        <v>13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54</v>
      </c>
      <c r="B19" s="70" t="s">
        <v>243</v>
      </c>
      <c r="C19" s="64" t="s">
        <v>244</v>
      </c>
      <c r="D19" s="71">
        <f t="shared" si="0"/>
        <v>37</v>
      </c>
      <c r="E19" s="71">
        <f t="shared" si="1"/>
        <v>26</v>
      </c>
      <c r="F19" s="71">
        <v>20</v>
      </c>
      <c r="G19" s="71">
        <v>6</v>
      </c>
      <c r="H19" s="71">
        <f t="shared" si="2"/>
        <v>11</v>
      </c>
      <c r="I19" s="71">
        <v>0</v>
      </c>
      <c r="J19" s="71">
        <v>11</v>
      </c>
      <c r="K19" s="71">
        <v>0</v>
      </c>
      <c r="L19" s="71">
        <v>0</v>
      </c>
      <c r="M19" s="71">
        <f t="shared" si="3"/>
        <v>10</v>
      </c>
      <c r="N19" s="71">
        <f t="shared" si="4"/>
        <v>5</v>
      </c>
      <c r="O19" s="71">
        <v>2</v>
      </c>
      <c r="P19" s="71">
        <v>3</v>
      </c>
      <c r="Q19" s="71">
        <f t="shared" si="5"/>
        <v>5</v>
      </c>
      <c r="R19" s="71">
        <v>0</v>
      </c>
      <c r="S19" s="71">
        <v>5</v>
      </c>
      <c r="T19" s="71">
        <v>0</v>
      </c>
      <c r="U19" s="71">
        <v>0</v>
      </c>
      <c r="V19" s="71">
        <f t="shared" si="6"/>
        <v>47</v>
      </c>
      <c r="W19" s="71">
        <f t="shared" si="6"/>
        <v>31</v>
      </c>
      <c r="X19" s="71">
        <f t="shared" si="6"/>
        <v>22</v>
      </c>
      <c r="Y19" s="71">
        <f t="shared" si="6"/>
        <v>9</v>
      </c>
      <c r="Z19" s="71">
        <f t="shared" si="6"/>
        <v>16</v>
      </c>
      <c r="AA19" s="71">
        <f t="shared" si="6"/>
        <v>0</v>
      </c>
      <c r="AB19" s="71">
        <f t="shared" si="6"/>
        <v>16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54</v>
      </c>
      <c r="B20" s="70" t="s">
        <v>245</v>
      </c>
      <c r="C20" s="64" t="s">
        <v>246</v>
      </c>
      <c r="D20" s="71">
        <f t="shared" si="0"/>
        <v>50</v>
      </c>
      <c r="E20" s="71">
        <f t="shared" si="1"/>
        <v>23</v>
      </c>
      <c r="F20" s="71">
        <v>17</v>
      </c>
      <c r="G20" s="71">
        <v>6</v>
      </c>
      <c r="H20" s="71">
        <f t="shared" si="2"/>
        <v>27</v>
      </c>
      <c r="I20" s="71">
        <v>12</v>
      </c>
      <c r="J20" s="71">
        <v>15</v>
      </c>
      <c r="K20" s="71">
        <v>0</v>
      </c>
      <c r="L20" s="71">
        <v>0</v>
      </c>
      <c r="M20" s="71">
        <f t="shared" si="3"/>
        <v>1</v>
      </c>
      <c r="N20" s="71">
        <f t="shared" si="4"/>
        <v>0</v>
      </c>
      <c r="O20" s="71">
        <v>0</v>
      </c>
      <c r="P20" s="71">
        <v>0</v>
      </c>
      <c r="Q20" s="71">
        <f t="shared" si="5"/>
        <v>1</v>
      </c>
      <c r="R20" s="71">
        <v>0</v>
      </c>
      <c r="S20" s="71">
        <v>1</v>
      </c>
      <c r="T20" s="71">
        <v>0</v>
      </c>
      <c r="U20" s="71">
        <v>0</v>
      </c>
      <c r="V20" s="71">
        <f t="shared" si="6"/>
        <v>51</v>
      </c>
      <c r="W20" s="71">
        <f t="shared" si="6"/>
        <v>23</v>
      </c>
      <c r="X20" s="71">
        <f t="shared" si="6"/>
        <v>17</v>
      </c>
      <c r="Y20" s="71">
        <f t="shared" si="6"/>
        <v>6</v>
      </c>
      <c r="Z20" s="71">
        <f t="shared" si="6"/>
        <v>28</v>
      </c>
      <c r="AA20" s="71">
        <f t="shared" si="6"/>
        <v>12</v>
      </c>
      <c r="AB20" s="71">
        <f t="shared" si="6"/>
        <v>16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54</v>
      </c>
      <c r="B21" s="70" t="s">
        <v>247</v>
      </c>
      <c r="C21" s="64" t="s">
        <v>248</v>
      </c>
      <c r="D21" s="71">
        <f t="shared" si="0"/>
        <v>18</v>
      </c>
      <c r="E21" s="71">
        <f t="shared" si="1"/>
        <v>9</v>
      </c>
      <c r="F21" s="71">
        <v>7</v>
      </c>
      <c r="G21" s="71">
        <v>2</v>
      </c>
      <c r="H21" s="71">
        <f t="shared" si="2"/>
        <v>9</v>
      </c>
      <c r="I21" s="71">
        <v>1</v>
      </c>
      <c r="J21" s="71">
        <v>8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19</v>
      </c>
      <c r="W21" s="71">
        <f t="shared" si="6"/>
        <v>10</v>
      </c>
      <c r="X21" s="71">
        <f t="shared" si="6"/>
        <v>8</v>
      </c>
      <c r="Y21" s="71">
        <f t="shared" si="6"/>
        <v>2</v>
      </c>
      <c r="Z21" s="71">
        <f t="shared" si="6"/>
        <v>9</v>
      </c>
      <c r="AA21" s="71">
        <f t="shared" si="6"/>
        <v>1</v>
      </c>
      <c r="AB21" s="71">
        <f t="shared" si="6"/>
        <v>8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54</v>
      </c>
      <c r="B22" s="70" t="s">
        <v>98</v>
      </c>
      <c r="C22" s="64" t="s">
        <v>99</v>
      </c>
      <c r="D22" s="71">
        <f t="shared" si="0"/>
        <v>5</v>
      </c>
      <c r="E22" s="71">
        <f t="shared" si="1"/>
        <v>4</v>
      </c>
      <c r="F22" s="71">
        <v>4</v>
      </c>
      <c r="G22" s="71">
        <v>0</v>
      </c>
      <c r="H22" s="71">
        <f t="shared" si="2"/>
        <v>1</v>
      </c>
      <c r="I22" s="71">
        <v>1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6</v>
      </c>
      <c r="W22" s="71">
        <f t="shared" si="6"/>
        <v>5</v>
      </c>
      <c r="X22" s="71">
        <f t="shared" si="6"/>
        <v>5</v>
      </c>
      <c r="Y22" s="71">
        <f t="shared" si="6"/>
        <v>0</v>
      </c>
      <c r="Z22" s="71">
        <f t="shared" si="6"/>
        <v>1</v>
      </c>
      <c r="AA22" s="71">
        <f t="shared" si="6"/>
        <v>1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54</v>
      </c>
      <c r="B23" s="70" t="s">
        <v>187</v>
      </c>
      <c r="C23" s="64" t="s">
        <v>188</v>
      </c>
      <c r="D23" s="71">
        <f t="shared" si="0"/>
        <v>5</v>
      </c>
      <c r="E23" s="71">
        <f t="shared" si="1"/>
        <v>3</v>
      </c>
      <c r="F23" s="71">
        <v>3</v>
      </c>
      <c r="G23" s="71">
        <v>0</v>
      </c>
      <c r="H23" s="71">
        <f t="shared" si="2"/>
        <v>2</v>
      </c>
      <c r="I23" s="71">
        <v>2</v>
      </c>
      <c r="J23" s="71">
        <v>0</v>
      </c>
      <c r="K23" s="71">
        <v>0</v>
      </c>
      <c r="L23" s="71">
        <v>0</v>
      </c>
      <c r="M23" s="71">
        <f t="shared" si="3"/>
        <v>7</v>
      </c>
      <c r="N23" s="71">
        <f t="shared" si="4"/>
        <v>4</v>
      </c>
      <c r="O23" s="71">
        <v>2</v>
      </c>
      <c r="P23" s="71">
        <v>2</v>
      </c>
      <c r="Q23" s="71">
        <f t="shared" si="5"/>
        <v>3</v>
      </c>
      <c r="R23" s="71">
        <v>0</v>
      </c>
      <c r="S23" s="71">
        <v>3</v>
      </c>
      <c r="T23" s="71">
        <v>0</v>
      </c>
      <c r="U23" s="71">
        <v>0</v>
      </c>
      <c r="V23" s="71">
        <f t="shared" si="6"/>
        <v>12</v>
      </c>
      <c r="W23" s="71">
        <f t="shared" si="6"/>
        <v>7</v>
      </c>
      <c r="X23" s="71">
        <f t="shared" si="6"/>
        <v>5</v>
      </c>
      <c r="Y23" s="71">
        <f t="shared" si="6"/>
        <v>2</v>
      </c>
      <c r="Z23" s="71">
        <f t="shared" si="6"/>
        <v>5</v>
      </c>
      <c r="AA23" s="71">
        <f t="shared" si="6"/>
        <v>2</v>
      </c>
      <c r="AB23" s="71">
        <f t="shared" si="6"/>
        <v>3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54</v>
      </c>
      <c r="B24" s="70" t="s">
        <v>86</v>
      </c>
      <c r="C24" s="64" t="s">
        <v>87</v>
      </c>
      <c r="D24" s="71">
        <f t="shared" si="0"/>
        <v>51</v>
      </c>
      <c r="E24" s="71">
        <f t="shared" si="1"/>
        <v>18</v>
      </c>
      <c r="F24" s="71">
        <v>12</v>
      </c>
      <c r="G24" s="71">
        <v>6</v>
      </c>
      <c r="H24" s="71">
        <f t="shared" si="2"/>
        <v>33</v>
      </c>
      <c r="I24" s="71">
        <v>20</v>
      </c>
      <c r="J24" s="71">
        <v>13</v>
      </c>
      <c r="K24" s="71">
        <v>0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52</v>
      </c>
      <c r="W24" s="71">
        <f t="shared" si="6"/>
        <v>19</v>
      </c>
      <c r="X24" s="71">
        <f t="shared" si="6"/>
        <v>13</v>
      </c>
      <c r="Y24" s="71">
        <f t="shared" si="6"/>
        <v>6</v>
      </c>
      <c r="Z24" s="71">
        <f t="shared" si="6"/>
        <v>33</v>
      </c>
      <c r="AA24" s="71">
        <f t="shared" si="6"/>
        <v>20</v>
      </c>
      <c r="AB24" s="71">
        <f t="shared" si="6"/>
        <v>13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54</v>
      </c>
      <c r="B25" s="70" t="s">
        <v>144</v>
      </c>
      <c r="C25" s="64" t="s">
        <v>145</v>
      </c>
      <c r="D25" s="71">
        <f t="shared" si="0"/>
        <v>24</v>
      </c>
      <c r="E25" s="71">
        <f t="shared" si="1"/>
        <v>11</v>
      </c>
      <c r="F25" s="71">
        <v>11</v>
      </c>
      <c r="G25" s="71">
        <v>0</v>
      </c>
      <c r="H25" s="71">
        <f t="shared" si="2"/>
        <v>13</v>
      </c>
      <c r="I25" s="71">
        <v>13</v>
      </c>
      <c r="J25" s="71">
        <v>0</v>
      </c>
      <c r="K25" s="71">
        <v>0</v>
      </c>
      <c r="L25" s="71">
        <v>0</v>
      </c>
      <c r="M25" s="71">
        <f t="shared" si="3"/>
        <v>4</v>
      </c>
      <c r="N25" s="71">
        <f t="shared" si="4"/>
        <v>4</v>
      </c>
      <c r="O25" s="71">
        <v>4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28</v>
      </c>
      <c r="W25" s="71">
        <f t="shared" si="6"/>
        <v>15</v>
      </c>
      <c r="X25" s="71">
        <f t="shared" si="6"/>
        <v>15</v>
      </c>
      <c r="Y25" s="71">
        <f t="shared" si="6"/>
        <v>0</v>
      </c>
      <c r="Z25" s="71">
        <f t="shared" si="6"/>
        <v>13</v>
      </c>
      <c r="AA25" s="71">
        <f t="shared" si="6"/>
        <v>13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54</v>
      </c>
      <c r="B26" s="70" t="s">
        <v>142</v>
      </c>
      <c r="C26" s="64" t="s">
        <v>143</v>
      </c>
      <c r="D26" s="71">
        <f t="shared" si="0"/>
        <v>66</v>
      </c>
      <c r="E26" s="71">
        <f t="shared" si="1"/>
        <v>23</v>
      </c>
      <c r="F26" s="71">
        <v>23</v>
      </c>
      <c r="G26" s="71">
        <v>0</v>
      </c>
      <c r="H26" s="71">
        <f t="shared" si="2"/>
        <v>43</v>
      </c>
      <c r="I26" s="71">
        <v>38</v>
      </c>
      <c r="J26" s="71">
        <v>5</v>
      </c>
      <c r="K26" s="71">
        <v>0</v>
      </c>
      <c r="L26" s="71">
        <v>0</v>
      </c>
      <c r="M26" s="71">
        <f t="shared" si="3"/>
        <v>4</v>
      </c>
      <c r="N26" s="71">
        <f t="shared" si="4"/>
        <v>4</v>
      </c>
      <c r="O26" s="71">
        <v>4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70</v>
      </c>
      <c r="W26" s="71">
        <f t="shared" si="6"/>
        <v>27</v>
      </c>
      <c r="X26" s="71">
        <f t="shared" si="6"/>
        <v>27</v>
      </c>
      <c r="Y26" s="71">
        <f t="shared" si="6"/>
        <v>0</v>
      </c>
      <c r="Z26" s="71">
        <f t="shared" si="6"/>
        <v>43</v>
      </c>
      <c r="AA26" s="71">
        <f t="shared" si="6"/>
        <v>38</v>
      </c>
      <c r="AB26" s="71">
        <f t="shared" si="6"/>
        <v>5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54</v>
      </c>
      <c r="B27" s="70" t="s">
        <v>156</v>
      </c>
      <c r="C27" s="64" t="s">
        <v>157</v>
      </c>
      <c r="D27" s="71">
        <f t="shared" si="0"/>
        <v>2</v>
      </c>
      <c r="E27" s="71">
        <f t="shared" si="1"/>
        <v>2</v>
      </c>
      <c r="F27" s="71">
        <v>2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3</v>
      </c>
      <c r="W27" s="71">
        <f t="shared" si="6"/>
        <v>3</v>
      </c>
      <c r="X27" s="71">
        <f t="shared" si="6"/>
        <v>3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54</v>
      </c>
      <c r="B28" s="70" t="s">
        <v>158</v>
      </c>
      <c r="C28" s="64" t="s">
        <v>159</v>
      </c>
      <c r="D28" s="71">
        <f t="shared" si="0"/>
        <v>3</v>
      </c>
      <c r="E28" s="71">
        <f t="shared" si="1"/>
        <v>3</v>
      </c>
      <c r="F28" s="71">
        <v>3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1</v>
      </c>
      <c r="N28" s="71">
        <f t="shared" si="4"/>
        <v>1</v>
      </c>
      <c r="O28" s="71">
        <v>1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4</v>
      </c>
      <c r="W28" s="71">
        <f t="shared" si="6"/>
        <v>4</v>
      </c>
      <c r="X28" s="71">
        <f t="shared" si="6"/>
        <v>4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54</v>
      </c>
      <c r="B29" s="70" t="s">
        <v>106</v>
      </c>
      <c r="C29" s="64" t="s">
        <v>107</v>
      </c>
      <c r="D29" s="71">
        <f t="shared" si="0"/>
        <v>22</v>
      </c>
      <c r="E29" s="71">
        <f t="shared" si="1"/>
        <v>18</v>
      </c>
      <c r="F29" s="71">
        <v>17</v>
      </c>
      <c r="G29" s="71">
        <v>1</v>
      </c>
      <c r="H29" s="71">
        <f t="shared" si="2"/>
        <v>4</v>
      </c>
      <c r="I29" s="71">
        <v>4</v>
      </c>
      <c r="J29" s="71">
        <v>0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22</v>
      </c>
      <c r="W29" s="71">
        <f t="shared" si="6"/>
        <v>18</v>
      </c>
      <c r="X29" s="71">
        <f t="shared" si="6"/>
        <v>17</v>
      </c>
      <c r="Y29" s="71">
        <f t="shared" si="6"/>
        <v>1</v>
      </c>
      <c r="Z29" s="71">
        <f t="shared" si="6"/>
        <v>4</v>
      </c>
      <c r="AA29" s="71">
        <f t="shared" si="6"/>
        <v>4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54</v>
      </c>
      <c r="B30" s="70" t="s">
        <v>249</v>
      </c>
      <c r="C30" s="64" t="s">
        <v>250</v>
      </c>
      <c r="D30" s="71">
        <f t="shared" si="0"/>
        <v>21</v>
      </c>
      <c r="E30" s="71">
        <f t="shared" si="1"/>
        <v>9</v>
      </c>
      <c r="F30" s="71">
        <v>9</v>
      </c>
      <c r="G30" s="71">
        <v>0</v>
      </c>
      <c r="H30" s="71">
        <f t="shared" si="2"/>
        <v>12</v>
      </c>
      <c r="I30" s="71">
        <v>2</v>
      </c>
      <c r="J30" s="71">
        <v>10</v>
      </c>
      <c r="K30" s="71">
        <v>0</v>
      </c>
      <c r="L30" s="71">
        <v>0</v>
      </c>
      <c r="M30" s="71">
        <f t="shared" si="3"/>
        <v>3</v>
      </c>
      <c r="N30" s="71">
        <f t="shared" si="4"/>
        <v>3</v>
      </c>
      <c r="O30" s="71">
        <v>2</v>
      </c>
      <c r="P30" s="71">
        <v>1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24</v>
      </c>
      <c r="W30" s="71">
        <f t="shared" si="6"/>
        <v>12</v>
      </c>
      <c r="X30" s="71">
        <f t="shared" si="6"/>
        <v>11</v>
      </c>
      <c r="Y30" s="71">
        <f t="shared" si="6"/>
        <v>1</v>
      </c>
      <c r="Z30" s="71">
        <f t="shared" si="6"/>
        <v>12</v>
      </c>
      <c r="AA30" s="71">
        <f t="shared" si="6"/>
        <v>2</v>
      </c>
      <c r="AB30" s="71">
        <f t="shared" si="6"/>
        <v>10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54</v>
      </c>
      <c r="B31" s="70" t="s">
        <v>70</v>
      </c>
      <c r="C31" s="64" t="s">
        <v>71</v>
      </c>
      <c r="D31" s="71">
        <f t="shared" si="0"/>
        <v>13</v>
      </c>
      <c r="E31" s="71">
        <f t="shared" si="1"/>
        <v>12</v>
      </c>
      <c r="F31" s="71">
        <v>10</v>
      </c>
      <c r="G31" s="71">
        <v>2</v>
      </c>
      <c r="H31" s="71">
        <f t="shared" si="2"/>
        <v>1</v>
      </c>
      <c r="I31" s="71">
        <v>0</v>
      </c>
      <c r="J31" s="71">
        <v>0</v>
      </c>
      <c r="K31" s="71">
        <v>0</v>
      </c>
      <c r="L31" s="71">
        <v>1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13</v>
      </c>
      <c r="W31" s="71">
        <f t="shared" si="6"/>
        <v>12</v>
      </c>
      <c r="X31" s="71">
        <f t="shared" si="6"/>
        <v>10</v>
      </c>
      <c r="Y31" s="71">
        <f t="shared" si="6"/>
        <v>2</v>
      </c>
      <c r="Z31" s="71">
        <f t="shared" si="6"/>
        <v>1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1</v>
      </c>
    </row>
    <row r="32" spans="1:30" s="68" customFormat="1" ht="12" customHeight="1">
      <c r="A32" s="69" t="s">
        <v>54</v>
      </c>
      <c r="B32" s="70" t="s">
        <v>72</v>
      </c>
      <c r="C32" s="64" t="s">
        <v>73</v>
      </c>
      <c r="D32" s="71">
        <f t="shared" si="0"/>
        <v>3</v>
      </c>
      <c r="E32" s="71">
        <f t="shared" si="1"/>
        <v>3</v>
      </c>
      <c r="F32" s="71">
        <v>3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1</v>
      </c>
      <c r="N32" s="71">
        <f t="shared" si="4"/>
        <v>1</v>
      </c>
      <c r="O32" s="71">
        <v>1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4</v>
      </c>
      <c r="W32" s="71">
        <f t="shared" si="6"/>
        <v>4</v>
      </c>
      <c r="X32" s="71">
        <f t="shared" si="6"/>
        <v>4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54</v>
      </c>
      <c r="B33" s="70" t="s">
        <v>74</v>
      </c>
      <c r="C33" s="64" t="s">
        <v>75</v>
      </c>
      <c r="D33" s="71">
        <f t="shared" si="0"/>
        <v>8</v>
      </c>
      <c r="E33" s="71">
        <f t="shared" si="1"/>
        <v>8</v>
      </c>
      <c r="F33" s="71">
        <v>8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9</v>
      </c>
      <c r="W33" s="71">
        <f t="shared" si="6"/>
        <v>9</v>
      </c>
      <c r="X33" s="71">
        <f t="shared" si="6"/>
        <v>9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54</v>
      </c>
      <c r="B34" s="70" t="s">
        <v>76</v>
      </c>
      <c r="C34" s="64" t="s">
        <v>77</v>
      </c>
      <c r="D34" s="71">
        <f t="shared" si="0"/>
        <v>7</v>
      </c>
      <c r="E34" s="71">
        <f t="shared" si="1"/>
        <v>6</v>
      </c>
      <c r="F34" s="71">
        <v>6</v>
      </c>
      <c r="G34" s="71">
        <v>0</v>
      </c>
      <c r="H34" s="71">
        <f t="shared" si="2"/>
        <v>1</v>
      </c>
      <c r="I34" s="71">
        <v>1</v>
      </c>
      <c r="J34" s="71">
        <v>0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7</v>
      </c>
      <c r="W34" s="71">
        <f t="shared" si="6"/>
        <v>6</v>
      </c>
      <c r="X34" s="71">
        <f t="shared" si="6"/>
        <v>6</v>
      </c>
      <c r="Y34" s="71">
        <f t="shared" si="6"/>
        <v>0</v>
      </c>
      <c r="Z34" s="71">
        <f t="shared" si="6"/>
        <v>1</v>
      </c>
      <c r="AA34" s="71">
        <f t="shared" si="6"/>
        <v>1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54</v>
      </c>
      <c r="B35" s="70" t="s">
        <v>88</v>
      </c>
      <c r="C35" s="64" t="s">
        <v>89</v>
      </c>
      <c r="D35" s="71">
        <f t="shared" si="0"/>
        <v>24</v>
      </c>
      <c r="E35" s="71">
        <f t="shared" si="1"/>
        <v>5</v>
      </c>
      <c r="F35" s="71">
        <v>4</v>
      </c>
      <c r="G35" s="71">
        <v>1</v>
      </c>
      <c r="H35" s="71">
        <f t="shared" si="2"/>
        <v>19</v>
      </c>
      <c r="I35" s="71">
        <v>14</v>
      </c>
      <c r="J35" s="71">
        <v>5</v>
      </c>
      <c r="K35" s="71">
        <v>0</v>
      </c>
      <c r="L35" s="71">
        <v>0</v>
      </c>
      <c r="M35" s="71">
        <f t="shared" si="3"/>
        <v>2</v>
      </c>
      <c r="N35" s="71">
        <f t="shared" si="4"/>
        <v>2</v>
      </c>
      <c r="O35" s="71">
        <v>2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26</v>
      </c>
      <c r="W35" s="71">
        <f t="shared" si="6"/>
        <v>7</v>
      </c>
      <c r="X35" s="71">
        <f t="shared" si="6"/>
        <v>6</v>
      </c>
      <c r="Y35" s="71">
        <f t="shared" si="6"/>
        <v>1</v>
      </c>
      <c r="Z35" s="71">
        <f t="shared" si="6"/>
        <v>19</v>
      </c>
      <c r="AA35" s="71">
        <f t="shared" si="6"/>
        <v>14</v>
      </c>
      <c r="AB35" s="71">
        <f t="shared" si="6"/>
        <v>5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54</v>
      </c>
      <c r="B36" s="70" t="s">
        <v>64</v>
      </c>
      <c r="C36" s="64" t="s">
        <v>65</v>
      </c>
      <c r="D36" s="71">
        <f t="shared" si="0"/>
        <v>0</v>
      </c>
      <c r="E36" s="71">
        <f t="shared" si="1"/>
        <v>0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0</v>
      </c>
      <c r="W36" s="71">
        <f t="shared" si="6"/>
        <v>0</v>
      </c>
      <c r="X36" s="71">
        <f t="shared" si="6"/>
        <v>0</v>
      </c>
      <c r="Y36" s="71">
        <f aca="true" t="shared" si="7" ref="Y36:Y71">SUM(G36,+P36)</f>
        <v>0</v>
      </c>
      <c r="Z36" s="71">
        <f aca="true" t="shared" si="8" ref="Z36:Z71">SUM(H36,+Q36)</f>
        <v>0</v>
      </c>
      <c r="AA36" s="71">
        <f aca="true" t="shared" si="9" ref="AA36:AA71">SUM(I36,+R36)</f>
        <v>0</v>
      </c>
      <c r="AB36" s="71">
        <f aca="true" t="shared" si="10" ref="AB36:AB71">SUM(J36,+S36)</f>
        <v>0</v>
      </c>
      <c r="AC36" s="71">
        <f aca="true" t="shared" si="11" ref="AC36:AC71">SUM(K36,+T36)</f>
        <v>0</v>
      </c>
      <c r="AD36" s="71">
        <f aca="true" t="shared" si="12" ref="AD36:AD71">SUM(L36,+U36)</f>
        <v>0</v>
      </c>
    </row>
    <row r="37" spans="1:30" s="68" customFormat="1" ht="12" customHeight="1">
      <c r="A37" s="69" t="s">
        <v>54</v>
      </c>
      <c r="B37" s="70" t="s">
        <v>100</v>
      </c>
      <c r="C37" s="64" t="s">
        <v>101</v>
      </c>
      <c r="D37" s="71">
        <f t="shared" si="0"/>
        <v>8</v>
      </c>
      <c r="E37" s="71">
        <f t="shared" si="1"/>
        <v>4</v>
      </c>
      <c r="F37" s="71">
        <v>4</v>
      </c>
      <c r="G37" s="71">
        <v>0</v>
      </c>
      <c r="H37" s="71">
        <f t="shared" si="2"/>
        <v>4</v>
      </c>
      <c r="I37" s="71">
        <v>4</v>
      </c>
      <c r="J37" s="71">
        <v>0</v>
      </c>
      <c r="K37" s="71">
        <v>0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71">SUM(D37,+M37)</f>
        <v>9</v>
      </c>
      <c r="W37" s="71">
        <f aca="true" t="shared" si="14" ref="W37:W71">SUM(E37,+N37)</f>
        <v>5</v>
      </c>
      <c r="X37" s="71">
        <f aca="true" t="shared" si="15" ref="X37:X71">SUM(F37,+O37)</f>
        <v>5</v>
      </c>
      <c r="Y37" s="71">
        <f t="shared" si="7"/>
        <v>0</v>
      </c>
      <c r="Z37" s="71">
        <f t="shared" si="8"/>
        <v>4</v>
      </c>
      <c r="AA37" s="71">
        <f t="shared" si="9"/>
        <v>4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54</v>
      </c>
      <c r="B38" s="70" t="s">
        <v>146</v>
      </c>
      <c r="C38" s="64" t="s">
        <v>147</v>
      </c>
      <c r="D38" s="71">
        <f t="shared" si="0"/>
        <v>14</v>
      </c>
      <c r="E38" s="71">
        <f t="shared" si="1"/>
        <v>10</v>
      </c>
      <c r="F38" s="71">
        <v>10</v>
      </c>
      <c r="G38" s="71">
        <v>0</v>
      </c>
      <c r="H38" s="71">
        <f t="shared" si="2"/>
        <v>4</v>
      </c>
      <c r="I38" s="71">
        <v>2</v>
      </c>
      <c r="J38" s="71">
        <v>1</v>
      </c>
      <c r="K38" s="71">
        <v>1</v>
      </c>
      <c r="L38" s="71">
        <v>0</v>
      </c>
      <c r="M38" s="71">
        <f t="shared" si="3"/>
        <v>1</v>
      </c>
      <c r="N38" s="71">
        <f t="shared" si="4"/>
        <v>1</v>
      </c>
      <c r="O38" s="71">
        <v>1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15</v>
      </c>
      <c r="W38" s="71">
        <f t="shared" si="14"/>
        <v>11</v>
      </c>
      <c r="X38" s="71">
        <f t="shared" si="15"/>
        <v>11</v>
      </c>
      <c r="Y38" s="71">
        <f t="shared" si="7"/>
        <v>0</v>
      </c>
      <c r="Z38" s="71">
        <f t="shared" si="8"/>
        <v>4</v>
      </c>
      <c r="AA38" s="71">
        <f t="shared" si="9"/>
        <v>2</v>
      </c>
      <c r="AB38" s="71">
        <f t="shared" si="10"/>
        <v>1</v>
      </c>
      <c r="AC38" s="71">
        <f t="shared" si="11"/>
        <v>1</v>
      </c>
      <c r="AD38" s="71">
        <f t="shared" si="12"/>
        <v>0</v>
      </c>
    </row>
    <row r="39" spans="1:30" s="68" customFormat="1" ht="12" customHeight="1">
      <c r="A39" s="69" t="s">
        <v>54</v>
      </c>
      <c r="B39" s="70" t="s">
        <v>94</v>
      </c>
      <c r="C39" s="64" t="s">
        <v>95</v>
      </c>
      <c r="D39" s="71">
        <f t="shared" si="0"/>
        <v>17</v>
      </c>
      <c r="E39" s="71">
        <f t="shared" si="1"/>
        <v>5</v>
      </c>
      <c r="F39" s="71">
        <v>5</v>
      </c>
      <c r="G39" s="71">
        <v>0</v>
      </c>
      <c r="H39" s="71">
        <f t="shared" si="2"/>
        <v>12</v>
      </c>
      <c r="I39" s="71">
        <v>12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17</v>
      </c>
      <c r="W39" s="71">
        <f t="shared" si="14"/>
        <v>5</v>
      </c>
      <c r="X39" s="71">
        <f t="shared" si="15"/>
        <v>5</v>
      </c>
      <c r="Y39" s="71">
        <f t="shared" si="7"/>
        <v>0</v>
      </c>
      <c r="Z39" s="71">
        <f t="shared" si="8"/>
        <v>12</v>
      </c>
      <c r="AA39" s="71">
        <f t="shared" si="9"/>
        <v>12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54</v>
      </c>
      <c r="B40" s="70" t="s">
        <v>148</v>
      </c>
      <c r="C40" s="64" t="s">
        <v>149</v>
      </c>
      <c r="D40" s="71">
        <f t="shared" si="0"/>
        <v>6</v>
      </c>
      <c r="E40" s="71">
        <f t="shared" si="1"/>
        <v>6</v>
      </c>
      <c r="F40" s="71">
        <v>6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1</v>
      </c>
      <c r="N40" s="71">
        <f t="shared" si="4"/>
        <v>1</v>
      </c>
      <c r="O40" s="71">
        <v>1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7</v>
      </c>
      <c r="W40" s="71">
        <f t="shared" si="14"/>
        <v>7</v>
      </c>
      <c r="X40" s="71">
        <f t="shared" si="15"/>
        <v>7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54</v>
      </c>
      <c r="B41" s="70" t="s">
        <v>58</v>
      </c>
      <c r="C41" s="64" t="s">
        <v>59</v>
      </c>
      <c r="D41" s="71">
        <f t="shared" si="0"/>
        <v>5</v>
      </c>
      <c r="E41" s="71">
        <f t="shared" si="1"/>
        <v>5</v>
      </c>
      <c r="F41" s="71">
        <v>5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6</v>
      </c>
      <c r="W41" s="71">
        <f t="shared" si="14"/>
        <v>6</v>
      </c>
      <c r="X41" s="71">
        <f t="shared" si="15"/>
        <v>6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54</v>
      </c>
      <c r="B42" s="70" t="s">
        <v>130</v>
      </c>
      <c r="C42" s="64" t="s">
        <v>131</v>
      </c>
      <c r="D42" s="71">
        <f t="shared" si="0"/>
        <v>27</v>
      </c>
      <c r="E42" s="71">
        <f t="shared" si="1"/>
        <v>13</v>
      </c>
      <c r="F42" s="71">
        <v>10</v>
      </c>
      <c r="G42" s="71">
        <v>3</v>
      </c>
      <c r="H42" s="71">
        <f t="shared" si="2"/>
        <v>14</v>
      </c>
      <c r="I42" s="71">
        <v>14</v>
      </c>
      <c r="J42" s="71">
        <v>0</v>
      </c>
      <c r="K42" s="71">
        <v>0</v>
      </c>
      <c r="L42" s="71">
        <v>0</v>
      </c>
      <c r="M42" s="71">
        <f t="shared" si="3"/>
        <v>0</v>
      </c>
      <c r="N42" s="71">
        <f t="shared" si="4"/>
        <v>0</v>
      </c>
      <c r="O42" s="71">
        <v>0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27</v>
      </c>
      <c r="W42" s="71">
        <f t="shared" si="14"/>
        <v>13</v>
      </c>
      <c r="X42" s="71">
        <f t="shared" si="15"/>
        <v>10</v>
      </c>
      <c r="Y42" s="71">
        <f t="shared" si="7"/>
        <v>3</v>
      </c>
      <c r="Z42" s="71">
        <f t="shared" si="8"/>
        <v>14</v>
      </c>
      <c r="AA42" s="71">
        <f t="shared" si="9"/>
        <v>14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54</v>
      </c>
      <c r="B43" s="70" t="s">
        <v>251</v>
      </c>
      <c r="C43" s="64" t="s">
        <v>252</v>
      </c>
      <c r="D43" s="71">
        <f t="shared" si="0"/>
        <v>5</v>
      </c>
      <c r="E43" s="71">
        <f t="shared" si="1"/>
        <v>3</v>
      </c>
      <c r="F43" s="71">
        <v>3</v>
      </c>
      <c r="G43" s="71">
        <v>0</v>
      </c>
      <c r="H43" s="71">
        <f t="shared" si="2"/>
        <v>2</v>
      </c>
      <c r="I43" s="71">
        <v>0</v>
      </c>
      <c r="J43" s="71">
        <v>0</v>
      </c>
      <c r="K43" s="71">
        <v>0</v>
      </c>
      <c r="L43" s="71">
        <v>2</v>
      </c>
      <c r="M43" s="71">
        <f t="shared" si="3"/>
        <v>2</v>
      </c>
      <c r="N43" s="71">
        <f t="shared" si="4"/>
        <v>2</v>
      </c>
      <c r="O43" s="71">
        <v>2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7</v>
      </c>
      <c r="W43" s="71">
        <f t="shared" si="14"/>
        <v>5</v>
      </c>
      <c r="X43" s="71">
        <f t="shared" si="15"/>
        <v>5</v>
      </c>
      <c r="Y43" s="71">
        <f t="shared" si="7"/>
        <v>0</v>
      </c>
      <c r="Z43" s="71">
        <f t="shared" si="8"/>
        <v>2</v>
      </c>
      <c r="AA43" s="71">
        <f t="shared" si="9"/>
        <v>0</v>
      </c>
      <c r="AB43" s="71">
        <f t="shared" si="10"/>
        <v>0</v>
      </c>
      <c r="AC43" s="71">
        <f t="shared" si="11"/>
        <v>0</v>
      </c>
      <c r="AD43" s="71">
        <f t="shared" si="12"/>
        <v>2</v>
      </c>
    </row>
    <row r="44" spans="1:30" s="68" customFormat="1" ht="12" customHeight="1">
      <c r="A44" s="69" t="s">
        <v>54</v>
      </c>
      <c r="B44" s="70" t="s">
        <v>132</v>
      </c>
      <c r="C44" s="64" t="s">
        <v>133</v>
      </c>
      <c r="D44" s="71">
        <f t="shared" si="0"/>
        <v>2</v>
      </c>
      <c r="E44" s="71">
        <f t="shared" si="1"/>
        <v>2</v>
      </c>
      <c r="F44" s="71">
        <v>2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1</v>
      </c>
      <c r="N44" s="71">
        <f t="shared" si="4"/>
        <v>1</v>
      </c>
      <c r="O44" s="71">
        <v>1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3</v>
      </c>
      <c r="W44" s="71">
        <f t="shared" si="14"/>
        <v>3</v>
      </c>
      <c r="X44" s="71">
        <f t="shared" si="15"/>
        <v>3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54</v>
      </c>
      <c r="B45" s="70" t="s">
        <v>108</v>
      </c>
      <c r="C45" s="64" t="s">
        <v>109</v>
      </c>
      <c r="D45" s="71">
        <f t="shared" si="0"/>
        <v>9</v>
      </c>
      <c r="E45" s="71">
        <f t="shared" si="1"/>
        <v>6</v>
      </c>
      <c r="F45" s="71">
        <v>6</v>
      </c>
      <c r="G45" s="71">
        <v>0</v>
      </c>
      <c r="H45" s="71">
        <f t="shared" si="2"/>
        <v>3</v>
      </c>
      <c r="I45" s="71">
        <v>0</v>
      </c>
      <c r="J45" s="71">
        <v>2</v>
      </c>
      <c r="K45" s="71">
        <v>1</v>
      </c>
      <c r="L45" s="71">
        <v>0</v>
      </c>
      <c r="M45" s="71">
        <f t="shared" si="3"/>
        <v>1</v>
      </c>
      <c r="N45" s="71">
        <f t="shared" si="4"/>
        <v>1</v>
      </c>
      <c r="O45" s="71">
        <v>1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10</v>
      </c>
      <c r="W45" s="71">
        <f t="shared" si="14"/>
        <v>7</v>
      </c>
      <c r="X45" s="71">
        <f t="shared" si="15"/>
        <v>7</v>
      </c>
      <c r="Y45" s="71">
        <f t="shared" si="7"/>
        <v>0</v>
      </c>
      <c r="Z45" s="71">
        <f t="shared" si="8"/>
        <v>3</v>
      </c>
      <c r="AA45" s="71">
        <f t="shared" si="9"/>
        <v>0</v>
      </c>
      <c r="AB45" s="71">
        <f t="shared" si="10"/>
        <v>2</v>
      </c>
      <c r="AC45" s="71">
        <f t="shared" si="11"/>
        <v>1</v>
      </c>
      <c r="AD45" s="71">
        <f t="shared" si="12"/>
        <v>0</v>
      </c>
    </row>
    <row r="46" spans="1:30" s="68" customFormat="1" ht="12" customHeight="1">
      <c r="A46" s="69" t="s">
        <v>54</v>
      </c>
      <c r="B46" s="70" t="s">
        <v>150</v>
      </c>
      <c r="C46" s="64" t="s">
        <v>151</v>
      </c>
      <c r="D46" s="71">
        <f t="shared" si="0"/>
        <v>11</v>
      </c>
      <c r="E46" s="71">
        <f t="shared" si="1"/>
        <v>6</v>
      </c>
      <c r="F46" s="71">
        <v>6</v>
      </c>
      <c r="G46" s="71">
        <v>0</v>
      </c>
      <c r="H46" s="71">
        <f t="shared" si="2"/>
        <v>5</v>
      </c>
      <c r="I46" s="71">
        <v>2</v>
      </c>
      <c r="J46" s="71">
        <v>1</v>
      </c>
      <c r="K46" s="71">
        <v>1</v>
      </c>
      <c r="L46" s="71">
        <v>1</v>
      </c>
      <c r="M46" s="71">
        <f t="shared" si="3"/>
        <v>1</v>
      </c>
      <c r="N46" s="71">
        <f t="shared" si="4"/>
        <v>1</v>
      </c>
      <c r="O46" s="71">
        <v>1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12</v>
      </c>
      <c r="W46" s="71">
        <f t="shared" si="14"/>
        <v>7</v>
      </c>
      <c r="X46" s="71">
        <f t="shared" si="15"/>
        <v>7</v>
      </c>
      <c r="Y46" s="71">
        <f t="shared" si="7"/>
        <v>0</v>
      </c>
      <c r="Z46" s="71">
        <f t="shared" si="8"/>
        <v>5</v>
      </c>
      <c r="AA46" s="71">
        <f t="shared" si="9"/>
        <v>2</v>
      </c>
      <c r="AB46" s="71">
        <f t="shared" si="10"/>
        <v>1</v>
      </c>
      <c r="AC46" s="71">
        <f t="shared" si="11"/>
        <v>1</v>
      </c>
      <c r="AD46" s="71">
        <f t="shared" si="12"/>
        <v>1</v>
      </c>
    </row>
    <row r="47" spans="1:30" s="68" customFormat="1" ht="12" customHeight="1">
      <c r="A47" s="69" t="s">
        <v>54</v>
      </c>
      <c r="B47" s="70" t="s">
        <v>112</v>
      </c>
      <c r="C47" s="64" t="s">
        <v>113</v>
      </c>
      <c r="D47" s="71">
        <f t="shared" si="0"/>
        <v>13</v>
      </c>
      <c r="E47" s="71">
        <f t="shared" si="1"/>
        <v>11</v>
      </c>
      <c r="F47" s="71">
        <v>11</v>
      </c>
      <c r="G47" s="71">
        <v>0</v>
      </c>
      <c r="H47" s="71">
        <f t="shared" si="2"/>
        <v>2</v>
      </c>
      <c r="I47" s="71">
        <v>0</v>
      </c>
      <c r="J47" s="71">
        <v>2</v>
      </c>
      <c r="K47" s="71">
        <v>0</v>
      </c>
      <c r="L47" s="71">
        <v>0</v>
      </c>
      <c r="M47" s="71">
        <f t="shared" si="3"/>
        <v>0</v>
      </c>
      <c r="N47" s="71">
        <f t="shared" si="4"/>
        <v>0</v>
      </c>
      <c r="O47" s="71">
        <v>0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13</v>
      </c>
      <c r="W47" s="71">
        <f t="shared" si="14"/>
        <v>11</v>
      </c>
      <c r="X47" s="71">
        <f t="shared" si="15"/>
        <v>11</v>
      </c>
      <c r="Y47" s="71">
        <f t="shared" si="7"/>
        <v>0</v>
      </c>
      <c r="Z47" s="71">
        <f t="shared" si="8"/>
        <v>2</v>
      </c>
      <c r="AA47" s="71">
        <f t="shared" si="9"/>
        <v>0</v>
      </c>
      <c r="AB47" s="71">
        <f t="shared" si="10"/>
        <v>2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54</v>
      </c>
      <c r="B48" s="70" t="s">
        <v>90</v>
      </c>
      <c r="C48" s="64" t="s">
        <v>91</v>
      </c>
      <c r="D48" s="71">
        <f t="shared" si="0"/>
        <v>8</v>
      </c>
      <c r="E48" s="71">
        <f t="shared" si="1"/>
        <v>8</v>
      </c>
      <c r="F48" s="71">
        <v>8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1</v>
      </c>
      <c r="N48" s="71">
        <f t="shared" si="4"/>
        <v>1</v>
      </c>
      <c r="O48" s="71">
        <v>1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9</v>
      </c>
      <c r="W48" s="71">
        <f t="shared" si="14"/>
        <v>9</v>
      </c>
      <c r="X48" s="71">
        <f t="shared" si="15"/>
        <v>9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54</v>
      </c>
      <c r="B49" s="70" t="s">
        <v>114</v>
      </c>
      <c r="C49" s="64" t="s">
        <v>115</v>
      </c>
      <c r="D49" s="71">
        <f t="shared" si="0"/>
        <v>8</v>
      </c>
      <c r="E49" s="71">
        <f t="shared" si="1"/>
        <v>7</v>
      </c>
      <c r="F49" s="71">
        <v>7</v>
      </c>
      <c r="G49" s="71">
        <v>0</v>
      </c>
      <c r="H49" s="71">
        <f t="shared" si="2"/>
        <v>1</v>
      </c>
      <c r="I49" s="71">
        <v>0</v>
      </c>
      <c r="J49" s="71">
        <v>0</v>
      </c>
      <c r="K49" s="71">
        <v>0</v>
      </c>
      <c r="L49" s="71">
        <v>1</v>
      </c>
      <c r="M49" s="71">
        <f t="shared" si="3"/>
        <v>0</v>
      </c>
      <c r="N49" s="71">
        <f t="shared" si="4"/>
        <v>0</v>
      </c>
      <c r="O49" s="71">
        <v>0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8</v>
      </c>
      <c r="W49" s="71">
        <f t="shared" si="14"/>
        <v>7</v>
      </c>
      <c r="X49" s="71">
        <f t="shared" si="15"/>
        <v>7</v>
      </c>
      <c r="Y49" s="71">
        <f t="shared" si="7"/>
        <v>0</v>
      </c>
      <c r="Z49" s="71">
        <f t="shared" si="8"/>
        <v>1</v>
      </c>
      <c r="AA49" s="71">
        <f t="shared" si="9"/>
        <v>0</v>
      </c>
      <c r="AB49" s="71">
        <f t="shared" si="10"/>
        <v>0</v>
      </c>
      <c r="AC49" s="71">
        <f t="shared" si="11"/>
        <v>0</v>
      </c>
      <c r="AD49" s="71">
        <f t="shared" si="12"/>
        <v>1</v>
      </c>
    </row>
    <row r="50" spans="1:30" s="68" customFormat="1" ht="12" customHeight="1">
      <c r="A50" s="69" t="s">
        <v>54</v>
      </c>
      <c r="B50" s="70" t="s">
        <v>134</v>
      </c>
      <c r="C50" s="64" t="s">
        <v>135</v>
      </c>
      <c r="D50" s="71">
        <f t="shared" si="0"/>
        <v>2</v>
      </c>
      <c r="E50" s="71">
        <f t="shared" si="1"/>
        <v>2</v>
      </c>
      <c r="F50" s="71">
        <v>2</v>
      </c>
      <c r="G50" s="71">
        <v>0</v>
      </c>
      <c r="H50" s="71">
        <f t="shared" si="2"/>
        <v>0</v>
      </c>
      <c r="I50" s="71">
        <v>0</v>
      </c>
      <c r="J50" s="71">
        <v>0</v>
      </c>
      <c r="K50" s="71">
        <v>0</v>
      </c>
      <c r="L50" s="71">
        <v>0</v>
      </c>
      <c r="M50" s="71">
        <f t="shared" si="3"/>
        <v>1</v>
      </c>
      <c r="N50" s="71">
        <f t="shared" si="4"/>
        <v>1</v>
      </c>
      <c r="O50" s="71">
        <v>1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3</v>
      </c>
      <c r="W50" s="71">
        <f t="shared" si="14"/>
        <v>3</v>
      </c>
      <c r="X50" s="71">
        <f t="shared" si="15"/>
        <v>3</v>
      </c>
      <c r="Y50" s="71">
        <f t="shared" si="7"/>
        <v>0</v>
      </c>
      <c r="Z50" s="71">
        <f t="shared" si="8"/>
        <v>0</v>
      </c>
      <c r="AA50" s="71">
        <f t="shared" si="9"/>
        <v>0</v>
      </c>
      <c r="AB50" s="71">
        <f t="shared" si="10"/>
        <v>0</v>
      </c>
      <c r="AC50" s="71">
        <f t="shared" si="11"/>
        <v>0</v>
      </c>
      <c r="AD50" s="71">
        <f t="shared" si="12"/>
        <v>0</v>
      </c>
    </row>
    <row r="51" spans="1:30" s="68" customFormat="1" ht="12" customHeight="1">
      <c r="A51" s="69" t="s">
        <v>54</v>
      </c>
      <c r="B51" s="70" t="s">
        <v>136</v>
      </c>
      <c r="C51" s="64" t="s">
        <v>137</v>
      </c>
      <c r="D51" s="71">
        <f t="shared" si="0"/>
        <v>3</v>
      </c>
      <c r="E51" s="71">
        <f t="shared" si="1"/>
        <v>3</v>
      </c>
      <c r="F51" s="71">
        <v>3</v>
      </c>
      <c r="G51" s="71">
        <v>0</v>
      </c>
      <c r="H51" s="71">
        <f t="shared" si="2"/>
        <v>0</v>
      </c>
      <c r="I51" s="71">
        <v>0</v>
      </c>
      <c r="J51" s="71">
        <v>0</v>
      </c>
      <c r="K51" s="71">
        <v>0</v>
      </c>
      <c r="L51" s="71">
        <v>0</v>
      </c>
      <c r="M51" s="71">
        <f t="shared" si="3"/>
        <v>1</v>
      </c>
      <c r="N51" s="71">
        <f t="shared" si="4"/>
        <v>1</v>
      </c>
      <c r="O51" s="71">
        <v>1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13"/>
        <v>4</v>
      </c>
      <c r="W51" s="71">
        <f t="shared" si="14"/>
        <v>4</v>
      </c>
      <c r="X51" s="71">
        <f t="shared" si="15"/>
        <v>4</v>
      </c>
      <c r="Y51" s="71">
        <f t="shared" si="7"/>
        <v>0</v>
      </c>
      <c r="Z51" s="71">
        <f t="shared" si="8"/>
        <v>0</v>
      </c>
      <c r="AA51" s="71">
        <f t="shared" si="9"/>
        <v>0</v>
      </c>
      <c r="AB51" s="71">
        <f t="shared" si="10"/>
        <v>0</v>
      </c>
      <c r="AC51" s="71">
        <f t="shared" si="11"/>
        <v>0</v>
      </c>
      <c r="AD51" s="71">
        <f t="shared" si="12"/>
        <v>0</v>
      </c>
    </row>
    <row r="52" spans="1:30" s="68" customFormat="1" ht="12" customHeight="1">
      <c r="A52" s="69" t="s">
        <v>54</v>
      </c>
      <c r="B52" s="70" t="s">
        <v>118</v>
      </c>
      <c r="C52" s="64" t="s">
        <v>119</v>
      </c>
      <c r="D52" s="71">
        <f t="shared" si="0"/>
        <v>2</v>
      </c>
      <c r="E52" s="71">
        <f t="shared" si="1"/>
        <v>2</v>
      </c>
      <c r="F52" s="71">
        <v>2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1</v>
      </c>
      <c r="N52" s="71">
        <f t="shared" si="4"/>
        <v>1</v>
      </c>
      <c r="O52" s="71">
        <v>1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13"/>
        <v>3</v>
      </c>
      <c r="W52" s="71">
        <f t="shared" si="14"/>
        <v>3</v>
      </c>
      <c r="X52" s="71">
        <f t="shared" si="15"/>
        <v>3</v>
      </c>
      <c r="Y52" s="71">
        <f t="shared" si="7"/>
        <v>0</v>
      </c>
      <c r="Z52" s="71">
        <f t="shared" si="8"/>
        <v>0</v>
      </c>
      <c r="AA52" s="71">
        <f t="shared" si="9"/>
        <v>0</v>
      </c>
      <c r="AB52" s="71">
        <f t="shared" si="10"/>
        <v>0</v>
      </c>
      <c r="AC52" s="71">
        <f t="shared" si="11"/>
        <v>0</v>
      </c>
      <c r="AD52" s="71">
        <f t="shared" si="12"/>
        <v>0</v>
      </c>
    </row>
    <row r="53" spans="1:30" s="68" customFormat="1" ht="12" customHeight="1">
      <c r="A53" s="69" t="s">
        <v>54</v>
      </c>
      <c r="B53" s="70" t="s">
        <v>120</v>
      </c>
      <c r="C53" s="64" t="s">
        <v>121</v>
      </c>
      <c r="D53" s="71">
        <f t="shared" si="0"/>
        <v>3</v>
      </c>
      <c r="E53" s="71">
        <f t="shared" si="1"/>
        <v>3</v>
      </c>
      <c r="F53" s="71">
        <v>3</v>
      </c>
      <c r="G53" s="71">
        <v>0</v>
      </c>
      <c r="H53" s="71">
        <f t="shared" si="2"/>
        <v>0</v>
      </c>
      <c r="I53" s="71">
        <v>0</v>
      </c>
      <c r="J53" s="71">
        <v>0</v>
      </c>
      <c r="K53" s="71">
        <v>0</v>
      </c>
      <c r="L53" s="71">
        <v>0</v>
      </c>
      <c r="M53" s="71">
        <f t="shared" si="3"/>
        <v>1</v>
      </c>
      <c r="N53" s="71">
        <f t="shared" si="4"/>
        <v>1</v>
      </c>
      <c r="O53" s="71">
        <v>1</v>
      </c>
      <c r="P53" s="71">
        <v>0</v>
      </c>
      <c r="Q53" s="71">
        <f t="shared" si="5"/>
        <v>0</v>
      </c>
      <c r="R53" s="71">
        <v>0</v>
      </c>
      <c r="S53" s="71">
        <v>0</v>
      </c>
      <c r="T53" s="71">
        <v>0</v>
      </c>
      <c r="U53" s="71">
        <v>0</v>
      </c>
      <c r="V53" s="71">
        <f t="shared" si="13"/>
        <v>4</v>
      </c>
      <c r="W53" s="71">
        <f t="shared" si="14"/>
        <v>4</v>
      </c>
      <c r="X53" s="71">
        <f t="shared" si="15"/>
        <v>4</v>
      </c>
      <c r="Y53" s="71">
        <f t="shared" si="7"/>
        <v>0</v>
      </c>
      <c r="Z53" s="71">
        <f t="shared" si="8"/>
        <v>0</v>
      </c>
      <c r="AA53" s="71">
        <f t="shared" si="9"/>
        <v>0</v>
      </c>
      <c r="AB53" s="71">
        <f t="shared" si="10"/>
        <v>0</v>
      </c>
      <c r="AC53" s="71">
        <f t="shared" si="11"/>
        <v>0</v>
      </c>
      <c r="AD53" s="71">
        <f t="shared" si="12"/>
        <v>0</v>
      </c>
    </row>
    <row r="54" spans="1:30" s="68" customFormat="1" ht="12" customHeight="1">
      <c r="A54" s="69" t="s">
        <v>54</v>
      </c>
      <c r="B54" s="70" t="s">
        <v>122</v>
      </c>
      <c r="C54" s="64" t="s">
        <v>123</v>
      </c>
      <c r="D54" s="71">
        <f t="shared" si="0"/>
        <v>2</v>
      </c>
      <c r="E54" s="71">
        <f t="shared" si="1"/>
        <v>2</v>
      </c>
      <c r="F54" s="71">
        <v>2</v>
      </c>
      <c r="G54" s="71">
        <v>0</v>
      </c>
      <c r="H54" s="71">
        <f t="shared" si="2"/>
        <v>0</v>
      </c>
      <c r="I54" s="71">
        <v>0</v>
      </c>
      <c r="J54" s="71">
        <v>0</v>
      </c>
      <c r="K54" s="71">
        <v>0</v>
      </c>
      <c r="L54" s="71">
        <v>0</v>
      </c>
      <c r="M54" s="71">
        <f t="shared" si="3"/>
        <v>0</v>
      </c>
      <c r="N54" s="71">
        <f t="shared" si="4"/>
        <v>0</v>
      </c>
      <c r="O54" s="71">
        <v>0</v>
      </c>
      <c r="P54" s="71">
        <v>0</v>
      </c>
      <c r="Q54" s="71">
        <f t="shared" si="5"/>
        <v>0</v>
      </c>
      <c r="R54" s="71">
        <v>0</v>
      </c>
      <c r="S54" s="71">
        <v>0</v>
      </c>
      <c r="T54" s="71">
        <v>0</v>
      </c>
      <c r="U54" s="71">
        <v>0</v>
      </c>
      <c r="V54" s="71">
        <f t="shared" si="13"/>
        <v>2</v>
      </c>
      <c r="W54" s="71">
        <f t="shared" si="14"/>
        <v>2</v>
      </c>
      <c r="X54" s="71">
        <f t="shared" si="15"/>
        <v>2</v>
      </c>
      <c r="Y54" s="71">
        <f t="shared" si="7"/>
        <v>0</v>
      </c>
      <c r="Z54" s="71">
        <f t="shared" si="8"/>
        <v>0</v>
      </c>
      <c r="AA54" s="71">
        <f t="shared" si="9"/>
        <v>0</v>
      </c>
      <c r="AB54" s="71">
        <f t="shared" si="10"/>
        <v>0</v>
      </c>
      <c r="AC54" s="71">
        <f t="shared" si="11"/>
        <v>0</v>
      </c>
      <c r="AD54" s="71">
        <f t="shared" si="12"/>
        <v>0</v>
      </c>
    </row>
    <row r="55" spans="1:30" s="68" customFormat="1" ht="12" customHeight="1">
      <c r="A55" s="69" t="s">
        <v>54</v>
      </c>
      <c r="B55" s="70" t="s">
        <v>253</v>
      </c>
      <c r="C55" s="64" t="s">
        <v>254</v>
      </c>
      <c r="D55" s="71">
        <f t="shared" si="0"/>
        <v>3</v>
      </c>
      <c r="E55" s="71">
        <f t="shared" si="1"/>
        <v>3</v>
      </c>
      <c r="F55" s="71">
        <v>3</v>
      </c>
      <c r="G55" s="71">
        <v>0</v>
      </c>
      <c r="H55" s="71">
        <f t="shared" si="2"/>
        <v>0</v>
      </c>
      <c r="I55" s="71">
        <v>0</v>
      </c>
      <c r="J55" s="71">
        <v>0</v>
      </c>
      <c r="K55" s="71">
        <v>0</v>
      </c>
      <c r="L55" s="71">
        <v>0</v>
      </c>
      <c r="M55" s="71">
        <f t="shared" si="3"/>
        <v>2</v>
      </c>
      <c r="N55" s="71">
        <f t="shared" si="4"/>
        <v>2</v>
      </c>
      <c r="O55" s="71">
        <v>2</v>
      </c>
      <c r="P55" s="71">
        <v>0</v>
      </c>
      <c r="Q55" s="71">
        <f t="shared" si="5"/>
        <v>0</v>
      </c>
      <c r="R55" s="71">
        <v>0</v>
      </c>
      <c r="S55" s="71">
        <v>0</v>
      </c>
      <c r="T55" s="71">
        <v>0</v>
      </c>
      <c r="U55" s="71">
        <v>0</v>
      </c>
      <c r="V55" s="71">
        <f t="shared" si="13"/>
        <v>5</v>
      </c>
      <c r="W55" s="71">
        <f t="shared" si="14"/>
        <v>5</v>
      </c>
      <c r="X55" s="71">
        <f t="shared" si="15"/>
        <v>5</v>
      </c>
      <c r="Y55" s="71">
        <f t="shared" si="7"/>
        <v>0</v>
      </c>
      <c r="Z55" s="71">
        <f t="shared" si="8"/>
        <v>0</v>
      </c>
      <c r="AA55" s="71">
        <f t="shared" si="9"/>
        <v>0</v>
      </c>
      <c r="AB55" s="71">
        <f t="shared" si="10"/>
        <v>0</v>
      </c>
      <c r="AC55" s="71">
        <f t="shared" si="11"/>
        <v>0</v>
      </c>
      <c r="AD55" s="71">
        <f t="shared" si="12"/>
        <v>0</v>
      </c>
    </row>
    <row r="56" spans="1:30" s="68" customFormat="1" ht="12" customHeight="1">
      <c r="A56" s="69" t="s">
        <v>54</v>
      </c>
      <c r="B56" s="70" t="s">
        <v>102</v>
      </c>
      <c r="C56" s="64" t="s">
        <v>103</v>
      </c>
      <c r="D56" s="71">
        <f t="shared" si="0"/>
        <v>3</v>
      </c>
      <c r="E56" s="71">
        <f t="shared" si="1"/>
        <v>3</v>
      </c>
      <c r="F56" s="71">
        <v>3</v>
      </c>
      <c r="G56" s="71">
        <v>0</v>
      </c>
      <c r="H56" s="71">
        <f t="shared" si="2"/>
        <v>0</v>
      </c>
      <c r="I56" s="71">
        <v>0</v>
      </c>
      <c r="J56" s="71">
        <v>0</v>
      </c>
      <c r="K56" s="71">
        <v>0</v>
      </c>
      <c r="L56" s="71">
        <v>0</v>
      </c>
      <c r="M56" s="71">
        <f t="shared" si="3"/>
        <v>1</v>
      </c>
      <c r="N56" s="71">
        <f t="shared" si="4"/>
        <v>1</v>
      </c>
      <c r="O56" s="71">
        <v>1</v>
      </c>
      <c r="P56" s="71">
        <v>0</v>
      </c>
      <c r="Q56" s="71">
        <f t="shared" si="5"/>
        <v>0</v>
      </c>
      <c r="R56" s="71">
        <v>0</v>
      </c>
      <c r="S56" s="71">
        <v>0</v>
      </c>
      <c r="T56" s="71">
        <v>0</v>
      </c>
      <c r="U56" s="71">
        <v>0</v>
      </c>
      <c r="V56" s="71">
        <f t="shared" si="13"/>
        <v>4</v>
      </c>
      <c r="W56" s="71">
        <f t="shared" si="14"/>
        <v>4</v>
      </c>
      <c r="X56" s="71">
        <f t="shared" si="15"/>
        <v>4</v>
      </c>
      <c r="Y56" s="71">
        <f t="shared" si="7"/>
        <v>0</v>
      </c>
      <c r="Z56" s="71">
        <f t="shared" si="8"/>
        <v>0</v>
      </c>
      <c r="AA56" s="71">
        <f t="shared" si="9"/>
        <v>0</v>
      </c>
      <c r="AB56" s="71">
        <f t="shared" si="10"/>
        <v>0</v>
      </c>
      <c r="AC56" s="71">
        <f t="shared" si="11"/>
        <v>0</v>
      </c>
      <c r="AD56" s="71">
        <f t="shared" si="12"/>
        <v>0</v>
      </c>
    </row>
    <row r="57" spans="1:30" s="68" customFormat="1" ht="12" customHeight="1">
      <c r="A57" s="69" t="s">
        <v>54</v>
      </c>
      <c r="B57" s="70" t="s">
        <v>138</v>
      </c>
      <c r="C57" s="64" t="s">
        <v>139</v>
      </c>
      <c r="D57" s="71">
        <f t="shared" si="0"/>
        <v>3</v>
      </c>
      <c r="E57" s="71">
        <f t="shared" si="1"/>
        <v>3</v>
      </c>
      <c r="F57" s="71">
        <v>3</v>
      </c>
      <c r="G57" s="71">
        <v>0</v>
      </c>
      <c r="H57" s="71">
        <f t="shared" si="2"/>
        <v>0</v>
      </c>
      <c r="I57" s="71">
        <v>0</v>
      </c>
      <c r="J57" s="71">
        <v>0</v>
      </c>
      <c r="K57" s="71">
        <v>0</v>
      </c>
      <c r="L57" s="71">
        <v>0</v>
      </c>
      <c r="M57" s="71">
        <f t="shared" si="3"/>
        <v>1</v>
      </c>
      <c r="N57" s="71">
        <f t="shared" si="4"/>
        <v>1</v>
      </c>
      <c r="O57" s="71">
        <v>1</v>
      </c>
      <c r="P57" s="71">
        <v>0</v>
      </c>
      <c r="Q57" s="71">
        <f t="shared" si="5"/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13"/>
        <v>4</v>
      </c>
      <c r="W57" s="71">
        <f t="shared" si="14"/>
        <v>4</v>
      </c>
      <c r="X57" s="71">
        <f t="shared" si="15"/>
        <v>4</v>
      </c>
      <c r="Y57" s="71">
        <f t="shared" si="7"/>
        <v>0</v>
      </c>
      <c r="Z57" s="71">
        <f t="shared" si="8"/>
        <v>0</v>
      </c>
      <c r="AA57" s="71">
        <f t="shared" si="9"/>
        <v>0</v>
      </c>
      <c r="AB57" s="71">
        <f t="shared" si="10"/>
        <v>0</v>
      </c>
      <c r="AC57" s="71">
        <f t="shared" si="11"/>
        <v>0</v>
      </c>
      <c r="AD57" s="71">
        <f t="shared" si="12"/>
        <v>0</v>
      </c>
    </row>
    <row r="58" spans="1:30" s="68" customFormat="1" ht="12" customHeight="1">
      <c r="A58" s="69" t="s">
        <v>54</v>
      </c>
      <c r="B58" s="70" t="s">
        <v>124</v>
      </c>
      <c r="C58" s="64" t="s">
        <v>125</v>
      </c>
      <c r="D58" s="71">
        <f t="shared" si="0"/>
        <v>1</v>
      </c>
      <c r="E58" s="71">
        <f t="shared" si="1"/>
        <v>1</v>
      </c>
      <c r="F58" s="71">
        <v>1</v>
      </c>
      <c r="G58" s="71">
        <v>0</v>
      </c>
      <c r="H58" s="71">
        <f t="shared" si="2"/>
        <v>0</v>
      </c>
      <c r="I58" s="71">
        <v>0</v>
      </c>
      <c r="J58" s="71">
        <v>0</v>
      </c>
      <c r="K58" s="71">
        <v>0</v>
      </c>
      <c r="L58" s="71">
        <v>0</v>
      </c>
      <c r="M58" s="71">
        <f t="shared" si="3"/>
        <v>1</v>
      </c>
      <c r="N58" s="71">
        <f t="shared" si="4"/>
        <v>1</v>
      </c>
      <c r="O58" s="71">
        <v>1</v>
      </c>
      <c r="P58" s="71">
        <v>0</v>
      </c>
      <c r="Q58" s="71">
        <f t="shared" si="5"/>
        <v>0</v>
      </c>
      <c r="R58" s="71">
        <v>0</v>
      </c>
      <c r="S58" s="71">
        <v>0</v>
      </c>
      <c r="T58" s="71">
        <v>0</v>
      </c>
      <c r="U58" s="71">
        <v>0</v>
      </c>
      <c r="V58" s="71">
        <f t="shared" si="13"/>
        <v>2</v>
      </c>
      <c r="W58" s="71">
        <f t="shared" si="14"/>
        <v>2</v>
      </c>
      <c r="X58" s="71">
        <f t="shared" si="15"/>
        <v>2</v>
      </c>
      <c r="Y58" s="71">
        <f t="shared" si="7"/>
        <v>0</v>
      </c>
      <c r="Z58" s="71">
        <f t="shared" si="8"/>
        <v>0</v>
      </c>
      <c r="AA58" s="71">
        <f t="shared" si="9"/>
        <v>0</v>
      </c>
      <c r="AB58" s="71">
        <f t="shared" si="10"/>
        <v>0</v>
      </c>
      <c r="AC58" s="71">
        <f t="shared" si="11"/>
        <v>0</v>
      </c>
      <c r="AD58" s="71">
        <f t="shared" si="12"/>
        <v>0</v>
      </c>
    </row>
    <row r="59" spans="1:30" s="68" customFormat="1" ht="12" customHeight="1">
      <c r="A59" s="69" t="s">
        <v>54</v>
      </c>
      <c r="B59" s="70" t="s">
        <v>168</v>
      </c>
      <c r="C59" s="64" t="s">
        <v>169</v>
      </c>
      <c r="D59" s="71">
        <f t="shared" si="0"/>
        <v>1</v>
      </c>
      <c r="E59" s="71">
        <f t="shared" si="1"/>
        <v>1</v>
      </c>
      <c r="F59" s="71">
        <v>1</v>
      </c>
      <c r="G59" s="71">
        <v>0</v>
      </c>
      <c r="H59" s="71">
        <f t="shared" si="2"/>
        <v>0</v>
      </c>
      <c r="I59" s="71">
        <v>0</v>
      </c>
      <c r="J59" s="71">
        <v>0</v>
      </c>
      <c r="K59" s="71">
        <v>0</v>
      </c>
      <c r="L59" s="71">
        <v>0</v>
      </c>
      <c r="M59" s="71">
        <f t="shared" si="3"/>
        <v>1</v>
      </c>
      <c r="N59" s="71">
        <f t="shared" si="4"/>
        <v>1</v>
      </c>
      <c r="O59" s="71">
        <v>1</v>
      </c>
      <c r="P59" s="71">
        <v>0</v>
      </c>
      <c r="Q59" s="71">
        <f t="shared" si="5"/>
        <v>0</v>
      </c>
      <c r="R59" s="71">
        <v>0</v>
      </c>
      <c r="S59" s="71">
        <v>0</v>
      </c>
      <c r="T59" s="71">
        <v>0</v>
      </c>
      <c r="U59" s="71">
        <v>0</v>
      </c>
      <c r="V59" s="71">
        <f t="shared" si="13"/>
        <v>2</v>
      </c>
      <c r="W59" s="71">
        <f t="shared" si="14"/>
        <v>2</v>
      </c>
      <c r="X59" s="71">
        <f t="shared" si="15"/>
        <v>2</v>
      </c>
      <c r="Y59" s="71">
        <f t="shared" si="7"/>
        <v>0</v>
      </c>
      <c r="Z59" s="71">
        <f t="shared" si="8"/>
        <v>0</v>
      </c>
      <c r="AA59" s="71">
        <f t="shared" si="9"/>
        <v>0</v>
      </c>
      <c r="AB59" s="71">
        <f t="shared" si="10"/>
        <v>0</v>
      </c>
      <c r="AC59" s="71">
        <f t="shared" si="11"/>
        <v>0</v>
      </c>
      <c r="AD59" s="71">
        <f t="shared" si="12"/>
        <v>0</v>
      </c>
    </row>
    <row r="60" spans="1:30" s="68" customFormat="1" ht="12" customHeight="1">
      <c r="A60" s="69" t="s">
        <v>54</v>
      </c>
      <c r="B60" s="70" t="s">
        <v>80</v>
      </c>
      <c r="C60" s="64" t="s">
        <v>81</v>
      </c>
      <c r="D60" s="71">
        <f t="shared" si="0"/>
        <v>2</v>
      </c>
      <c r="E60" s="71">
        <f t="shared" si="1"/>
        <v>2</v>
      </c>
      <c r="F60" s="71">
        <v>2</v>
      </c>
      <c r="G60" s="71">
        <v>0</v>
      </c>
      <c r="H60" s="71">
        <f t="shared" si="2"/>
        <v>0</v>
      </c>
      <c r="I60" s="71">
        <v>0</v>
      </c>
      <c r="J60" s="71">
        <v>0</v>
      </c>
      <c r="K60" s="71">
        <v>0</v>
      </c>
      <c r="L60" s="71">
        <v>0</v>
      </c>
      <c r="M60" s="71">
        <f t="shared" si="3"/>
        <v>2</v>
      </c>
      <c r="N60" s="71">
        <f t="shared" si="4"/>
        <v>2</v>
      </c>
      <c r="O60" s="71">
        <v>2</v>
      </c>
      <c r="P60" s="71">
        <v>0</v>
      </c>
      <c r="Q60" s="71">
        <f t="shared" si="5"/>
        <v>0</v>
      </c>
      <c r="R60" s="71">
        <v>0</v>
      </c>
      <c r="S60" s="71">
        <v>0</v>
      </c>
      <c r="T60" s="71">
        <v>0</v>
      </c>
      <c r="U60" s="71">
        <v>0</v>
      </c>
      <c r="V60" s="71">
        <f t="shared" si="13"/>
        <v>4</v>
      </c>
      <c r="W60" s="71">
        <f t="shared" si="14"/>
        <v>4</v>
      </c>
      <c r="X60" s="71">
        <f t="shared" si="15"/>
        <v>4</v>
      </c>
      <c r="Y60" s="71">
        <f t="shared" si="7"/>
        <v>0</v>
      </c>
      <c r="Z60" s="71">
        <f t="shared" si="8"/>
        <v>0</v>
      </c>
      <c r="AA60" s="71">
        <f t="shared" si="9"/>
        <v>0</v>
      </c>
      <c r="AB60" s="71">
        <f t="shared" si="10"/>
        <v>0</v>
      </c>
      <c r="AC60" s="71">
        <f t="shared" si="11"/>
        <v>0</v>
      </c>
      <c r="AD60" s="71">
        <f t="shared" si="12"/>
        <v>0</v>
      </c>
    </row>
    <row r="61" spans="1:30" s="68" customFormat="1" ht="12" customHeight="1">
      <c r="A61" s="69" t="s">
        <v>54</v>
      </c>
      <c r="B61" s="70" t="s">
        <v>82</v>
      </c>
      <c r="C61" s="64" t="s">
        <v>83</v>
      </c>
      <c r="D61" s="71">
        <f t="shared" si="0"/>
        <v>0</v>
      </c>
      <c r="E61" s="71">
        <f t="shared" si="1"/>
        <v>0</v>
      </c>
      <c r="F61" s="71">
        <v>0</v>
      </c>
      <c r="G61" s="71">
        <v>0</v>
      </c>
      <c r="H61" s="71">
        <f t="shared" si="2"/>
        <v>0</v>
      </c>
      <c r="I61" s="71">
        <v>0</v>
      </c>
      <c r="J61" s="71">
        <v>0</v>
      </c>
      <c r="K61" s="71">
        <v>0</v>
      </c>
      <c r="L61" s="71">
        <v>0</v>
      </c>
      <c r="M61" s="71">
        <f t="shared" si="3"/>
        <v>0</v>
      </c>
      <c r="N61" s="71">
        <f t="shared" si="4"/>
        <v>0</v>
      </c>
      <c r="O61" s="71">
        <v>0</v>
      </c>
      <c r="P61" s="71">
        <v>0</v>
      </c>
      <c r="Q61" s="71">
        <f t="shared" si="5"/>
        <v>0</v>
      </c>
      <c r="R61" s="71">
        <v>0</v>
      </c>
      <c r="S61" s="71">
        <v>0</v>
      </c>
      <c r="T61" s="71">
        <v>0</v>
      </c>
      <c r="U61" s="71">
        <v>0</v>
      </c>
      <c r="V61" s="71">
        <f t="shared" si="13"/>
        <v>0</v>
      </c>
      <c r="W61" s="71">
        <f t="shared" si="14"/>
        <v>0</v>
      </c>
      <c r="X61" s="71">
        <f t="shared" si="15"/>
        <v>0</v>
      </c>
      <c r="Y61" s="71">
        <f t="shared" si="7"/>
        <v>0</v>
      </c>
      <c r="Z61" s="71">
        <f t="shared" si="8"/>
        <v>0</v>
      </c>
      <c r="AA61" s="71">
        <f t="shared" si="9"/>
        <v>0</v>
      </c>
      <c r="AB61" s="71">
        <f t="shared" si="10"/>
        <v>0</v>
      </c>
      <c r="AC61" s="71">
        <f t="shared" si="11"/>
        <v>0</v>
      </c>
      <c r="AD61" s="71">
        <f t="shared" si="12"/>
        <v>0</v>
      </c>
    </row>
    <row r="62" spans="1:30" s="68" customFormat="1" ht="12" customHeight="1">
      <c r="A62" s="69" t="s">
        <v>54</v>
      </c>
      <c r="B62" s="70" t="s">
        <v>170</v>
      </c>
      <c r="C62" s="64" t="s">
        <v>171</v>
      </c>
      <c r="D62" s="71">
        <f t="shared" si="0"/>
        <v>1</v>
      </c>
      <c r="E62" s="71">
        <f t="shared" si="1"/>
        <v>1</v>
      </c>
      <c r="F62" s="71">
        <v>1</v>
      </c>
      <c r="G62" s="71">
        <v>0</v>
      </c>
      <c r="H62" s="71">
        <f t="shared" si="2"/>
        <v>0</v>
      </c>
      <c r="I62" s="71">
        <v>0</v>
      </c>
      <c r="J62" s="71">
        <v>0</v>
      </c>
      <c r="K62" s="71">
        <v>0</v>
      </c>
      <c r="L62" s="71">
        <v>0</v>
      </c>
      <c r="M62" s="71">
        <f t="shared" si="3"/>
        <v>6</v>
      </c>
      <c r="N62" s="71">
        <f t="shared" si="4"/>
        <v>3</v>
      </c>
      <c r="O62" s="71">
        <v>3</v>
      </c>
      <c r="P62" s="71">
        <v>0</v>
      </c>
      <c r="Q62" s="71">
        <f t="shared" si="5"/>
        <v>3</v>
      </c>
      <c r="R62" s="71">
        <v>0</v>
      </c>
      <c r="S62" s="71">
        <v>3</v>
      </c>
      <c r="T62" s="71">
        <v>0</v>
      </c>
      <c r="U62" s="71">
        <v>0</v>
      </c>
      <c r="V62" s="71">
        <f t="shared" si="13"/>
        <v>7</v>
      </c>
      <c r="W62" s="71">
        <f t="shared" si="14"/>
        <v>4</v>
      </c>
      <c r="X62" s="71">
        <f t="shared" si="15"/>
        <v>4</v>
      </c>
      <c r="Y62" s="71">
        <f t="shared" si="7"/>
        <v>0</v>
      </c>
      <c r="Z62" s="71">
        <f t="shared" si="8"/>
        <v>3</v>
      </c>
      <c r="AA62" s="71">
        <f t="shared" si="9"/>
        <v>0</v>
      </c>
      <c r="AB62" s="71">
        <f t="shared" si="10"/>
        <v>3</v>
      </c>
      <c r="AC62" s="71">
        <f t="shared" si="11"/>
        <v>0</v>
      </c>
      <c r="AD62" s="71">
        <f t="shared" si="12"/>
        <v>0</v>
      </c>
    </row>
    <row r="63" spans="1:30" s="68" customFormat="1" ht="12" customHeight="1">
      <c r="A63" s="69" t="s">
        <v>54</v>
      </c>
      <c r="B63" s="70" t="s">
        <v>126</v>
      </c>
      <c r="C63" s="64" t="s">
        <v>127</v>
      </c>
      <c r="D63" s="71">
        <f t="shared" si="0"/>
        <v>1</v>
      </c>
      <c r="E63" s="71">
        <f t="shared" si="1"/>
        <v>1</v>
      </c>
      <c r="F63" s="71">
        <v>1</v>
      </c>
      <c r="G63" s="71">
        <v>0</v>
      </c>
      <c r="H63" s="71">
        <f t="shared" si="2"/>
        <v>0</v>
      </c>
      <c r="I63" s="71">
        <v>0</v>
      </c>
      <c r="J63" s="71">
        <v>0</v>
      </c>
      <c r="K63" s="71">
        <v>0</v>
      </c>
      <c r="L63" s="71">
        <v>0</v>
      </c>
      <c r="M63" s="71">
        <f t="shared" si="3"/>
        <v>1</v>
      </c>
      <c r="N63" s="71">
        <f t="shared" si="4"/>
        <v>1</v>
      </c>
      <c r="O63" s="71">
        <v>1</v>
      </c>
      <c r="P63" s="71">
        <v>0</v>
      </c>
      <c r="Q63" s="71">
        <f t="shared" si="5"/>
        <v>0</v>
      </c>
      <c r="R63" s="71">
        <v>0</v>
      </c>
      <c r="S63" s="71">
        <v>0</v>
      </c>
      <c r="T63" s="71">
        <v>0</v>
      </c>
      <c r="U63" s="71">
        <v>0</v>
      </c>
      <c r="V63" s="71">
        <f t="shared" si="13"/>
        <v>2</v>
      </c>
      <c r="W63" s="71">
        <f t="shared" si="14"/>
        <v>2</v>
      </c>
      <c r="X63" s="71">
        <f t="shared" si="15"/>
        <v>2</v>
      </c>
      <c r="Y63" s="71">
        <f t="shared" si="7"/>
        <v>0</v>
      </c>
      <c r="Z63" s="71">
        <f t="shared" si="8"/>
        <v>0</v>
      </c>
      <c r="AA63" s="71">
        <f t="shared" si="9"/>
        <v>0</v>
      </c>
      <c r="AB63" s="71">
        <f t="shared" si="10"/>
        <v>0</v>
      </c>
      <c r="AC63" s="71">
        <f t="shared" si="11"/>
        <v>0</v>
      </c>
      <c r="AD63" s="71">
        <f t="shared" si="12"/>
        <v>0</v>
      </c>
    </row>
    <row r="64" spans="1:30" s="68" customFormat="1" ht="12" customHeight="1">
      <c r="A64" s="69" t="s">
        <v>54</v>
      </c>
      <c r="B64" s="70" t="s">
        <v>176</v>
      </c>
      <c r="C64" s="64" t="s">
        <v>53</v>
      </c>
      <c r="D64" s="71">
        <f t="shared" si="0"/>
        <v>2</v>
      </c>
      <c r="E64" s="71">
        <f t="shared" si="1"/>
        <v>2</v>
      </c>
      <c r="F64" s="71">
        <v>2</v>
      </c>
      <c r="G64" s="71">
        <v>0</v>
      </c>
      <c r="H64" s="71">
        <f t="shared" si="2"/>
        <v>0</v>
      </c>
      <c r="I64" s="71">
        <v>0</v>
      </c>
      <c r="J64" s="71">
        <v>0</v>
      </c>
      <c r="K64" s="71">
        <v>0</v>
      </c>
      <c r="L64" s="71">
        <v>0</v>
      </c>
      <c r="M64" s="71">
        <f t="shared" si="3"/>
        <v>0</v>
      </c>
      <c r="N64" s="71">
        <f t="shared" si="4"/>
        <v>0</v>
      </c>
      <c r="O64" s="71">
        <v>0</v>
      </c>
      <c r="P64" s="71">
        <v>0</v>
      </c>
      <c r="Q64" s="71">
        <f t="shared" si="5"/>
        <v>0</v>
      </c>
      <c r="R64" s="71">
        <v>0</v>
      </c>
      <c r="S64" s="71">
        <v>0</v>
      </c>
      <c r="T64" s="71">
        <v>0</v>
      </c>
      <c r="U64" s="71">
        <v>0</v>
      </c>
      <c r="V64" s="71">
        <f t="shared" si="13"/>
        <v>2</v>
      </c>
      <c r="W64" s="71">
        <f t="shared" si="14"/>
        <v>2</v>
      </c>
      <c r="X64" s="71">
        <f t="shared" si="15"/>
        <v>2</v>
      </c>
      <c r="Y64" s="71">
        <f t="shared" si="7"/>
        <v>0</v>
      </c>
      <c r="Z64" s="71">
        <f t="shared" si="8"/>
        <v>0</v>
      </c>
      <c r="AA64" s="71">
        <f t="shared" si="9"/>
        <v>0</v>
      </c>
      <c r="AB64" s="71">
        <f t="shared" si="10"/>
        <v>0</v>
      </c>
      <c r="AC64" s="71">
        <f t="shared" si="11"/>
        <v>0</v>
      </c>
      <c r="AD64" s="71">
        <f t="shared" si="12"/>
        <v>0</v>
      </c>
    </row>
    <row r="65" spans="1:30" s="68" customFormat="1" ht="12" customHeight="1">
      <c r="A65" s="69" t="s">
        <v>54</v>
      </c>
      <c r="B65" s="70" t="s">
        <v>177</v>
      </c>
      <c r="C65" s="64" t="s">
        <v>178</v>
      </c>
      <c r="D65" s="71">
        <f t="shared" si="0"/>
        <v>3</v>
      </c>
      <c r="E65" s="71">
        <f t="shared" si="1"/>
        <v>1</v>
      </c>
      <c r="F65" s="71">
        <v>1</v>
      </c>
      <c r="G65" s="71">
        <v>0</v>
      </c>
      <c r="H65" s="71">
        <f t="shared" si="2"/>
        <v>2</v>
      </c>
      <c r="I65" s="71">
        <v>2</v>
      </c>
      <c r="J65" s="71">
        <v>0</v>
      </c>
      <c r="K65" s="71">
        <v>0</v>
      </c>
      <c r="L65" s="71">
        <v>0</v>
      </c>
      <c r="M65" s="71">
        <f t="shared" si="3"/>
        <v>1</v>
      </c>
      <c r="N65" s="71">
        <f t="shared" si="4"/>
        <v>1</v>
      </c>
      <c r="O65" s="71">
        <v>1</v>
      </c>
      <c r="P65" s="71">
        <v>0</v>
      </c>
      <c r="Q65" s="71">
        <f t="shared" si="5"/>
        <v>0</v>
      </c>
      <c r="R65" s="71">
        <v>0</v>
      </c>
      <c r="S65" s="71">
        <v>0</v>
      </c>
      <c r="T65" s="71">
        <v>0</v>
      </c>
      <c r="U65" s="71">
        <v>0</v>
      </c>
      <c r="V65" s="71">
        <f t="shared" si="13"/>
        <v>4</v>
      </c>
      <c r="W65" s="71">
        <f t="shared" si="14"/>
        <v>2</v>
      </c>
      <c r="X65" s="71">
        <f t="shared" si="15"/>
        <v>2</v>
      </c>
      <c r="Y65" s="71">
        <f t="shared" si="7"/>
        <v>0</v>
      </c>
      <c r="Z65" s="71">
        <f t="shared" si="8"/>
        <v>2</v>
      </c>
      <c r="AA65" s="71">
        <f t="shared" si="9"/>
        <v>2</v>
      </c>
      <c r="AB65" s="71">
        <f t="shared" si="10"/>
        <v>0</v>
      </c>
      <c r="AC65" s="71">
        <f t="shared" si="11"/>
        <v>0</v>
      </c>
      <c r="AD65" s="71">
        <f t="shared" si="12"/>
        <v>0</v>
      </c>
    </row>
    <row r="66" spans="1:30" s="68" customFormat="1" ht="12" customHeight="1">
      <c r="A66" s="69" t="s">
        <v>54</v>
      </c>
      <c r="B66" s="70" t="s">
        <v>179</v>
      </c>
      <c r="C66" s="64" t="s">
        <v>180</v>
      </c>
      <c r="D66" s="71">
        <f t="shared" si="0"/>
        <v>2</v>
      </c>
      <c r="E66" s="71">
        <f t="shared" si="1"/>
        <v>2</v>
      </c>
      <c r="F66" s="71">
        <v>2</v>
      </c>
      <c r="G66" s="71">
        <v>0</v>
      </c>
      <c r="H66" s="71">
        <f t="shared" si="2"/>
        <v>0</v>
      </c>
      <c r="I66" s="71">
        <v>0</v>
      </c>
      <c r="J66" s="71">
        <v>0</v>
      </c>
      <c r="K66" s="71">
        <v>0</v>
      </c>
      <c r="L66" s="71">
        <v>0</v>
      </c>
      <c r="M66" s="71">
        <f t="shared" si="3"/>
        <v>1</v>
      </c>
      <c r="N66" s="71">
        <f t="shared" si="4"/>
        <v>1</v>
      </c>
      <c r="O66" s="71">
        <v>1</v>
      </c>
      <c r="P66" s="71">
        <v>0</v>
      </c>
      <c r="Q66" s="71">
        <f t="shared" si="5"/>
        <v>0</v>
      </c>
      <c r="R66" s="71">
        <v>0</v>
      </c>
      <c r="S66" s="71">
        <v>0</v>
      </c>
      <c r="T66" s="71">
        <v>0</v>
      </c>
      <c r="U66" s="71">
        <v>0</v>
      </c>
      <c r="V66" s="71">
        <f t="shared" si="13"/>
        <v>3</v>
      </c>
      <c r="W66" s="71">
        <f t="shared" si="14"/>
        <v>3</v>
      </c>
      <c r="X66" s="71">
        <f t="shared" si="15"/>
        <v>3</v>
      </c>
      <c r="Y66" s="71">
        <f t="shared" si="7"/>
        <v>0</v>
      </c>
      <c r="Z66" s="71">
        <f t="shared" si="8"/>
        <v>0</v>
      </c>
      <c r="AA66" s="71">
        <f t="shared" si="9"/>
        <v>0</v>
      </c>
      <c r="AB66" s="71">
        <f t="shared" si="10"/>
        <v>0</v>
      </c>
      <c r="AC66" s="71">
        <f t="shared" si="11"/>
        <v>0</v>
      </c>
      <c r="AD66" s="71">
        <f t="shared" si="12"/>
        <v>0</v>
      </c>
    </row>
    <row r="67" spans="1:30" s="68" customFormat="1" ht="12" customHeight="1">
      <c r="A67" s="69" t="s">
        <v>54</v>
      </c>
      <c r="B67" s="70" t="s">
        <v>189</v>
      </c>
      <c r="C67" s="64" t="s">
        <v>190</v>
      </c>
      <c r="D67" s="71">
        <f t="shared" si="0"/>
        <v>1</v>
      </c>
      <c r="E67" s="71">
        <f t="shared" si="1"/>
        <v>1</v>
      </c>
      <c r="F67" s="71">
        <v>1</v>
      </c>
      <c r="G67" s="71">
        <v>0</v>
      </c>
      <c r="H67" s="71">
        <f t="shared" si="2"/>
        <v>0</v>
      </c>
      <c r="I67" s="71">
        <v>0</v>
      </c>
      <c r="J67" s="71">
        <v>0</v>
      </c>
      <c r="K67" s="71">
        <v>0</v>
      </c>
      <c r="L67" s="71">
        <v>0</v>
      </c>
      <c r="M67" s="71">
        <f t="shared" si="3"/>
        <v>2</v>
      </c>
      <c r="N67" s="71">
        <f t="shared" si="4"/>
        <v>2</v>
      </c>
      <c r="O67" s="71">
        <v>1</v>
      </c>
      <c r="P67" s="71">
        <v>1</v>
      </c>
      <c r="Q67" s="71">
        <f t="shared" si="5"/>
        <v>0</v>
      </c>
      <c r="R67" s="71">
        <v>0</v>
      </c>
      <c r="S67" s="71">
        <v>0</v>
      </c>
      <c r="T67" s="71">
        <v>0</v>
      </c>
      <c r="U67" s="71">
        <v>0</v>
      </c>
      <c r="V67" s="71">
        <f t="shared" si="13"/>
        <v>3</v>
      </c>
      <c r="W67" s="71">
        <f t="shared" si="14"/>
        <v>3</v>
      </c>
      <c r="X67" s="71">
        <f t="shared" si="15"/>
        <v>2</v>
      </c>
      <c r="Y67" s="71">
        <f t="shared" si="7"/>
        <v>1</v>
      </c>
      <c r="Z67" s="71">
        <f t="shared" si="8"/>
        <v>0</v>
      </c>
      <c r="AA67" s="71">
        <f t="shared" si="9"/>
        <v>0</v>
      </c>
      <c r="AB67" s="71">
        <f t="shared" si="10"/>
        <v>0</v>
      </c>
      <c r="AC67" s="71">
        <f t="shared" si="11"/>
        <v>0</v>
      </c>
      <c r="AD67" s="71">
        <f t="shared" si="12"/>
        <v>0</v>
      </c>
    </row>
    <row r="68" spans="1:30" s="68" customFormat="1" ht="12" customHeight="1">
      <c r="A68" s="69" t="s">
        <v>54</v>
      </c>
      <c r="B68" s="70" t="s">
        <v>66</v>
      </c>
      <c r="C68" s="64" t="s">
        <v>67</v>
      </c>
      <c r="D68" s="71">
        <f t="shared" si="0"/>
        <v>0</v>
      </c>
      <c r="E68" s="71">
        <f t="shared" si="1"/>
        <v>0</v>
      </c>
      <c r="F68" s="71">
        <v>0</v>
      </c>
      <c r="G68" s="71">
        <v>0</v>
      </c>
      <c r="H68" s="71">
        <f t="shared" si="2"/>
        <v>0</v>
      </c>
      <c r="I68" s="71">
        <v>0</v>
      </c>
      <c r="J68" s="71">
        <v>0</v>
      </c>
      <c r="K68" s="71">
        <v>0</v>
      </c>
      <c r="L68" s="71">
        <v>0</v>
      </c>
      <c r="M68" s="71">
        <f t="shared" si="3"/>
        <v>0</v>
      </c>
      <c r="N68" s="71">
        <f t="shared" si="4"/>
        <v>0</v>
      </c>
      <c r="O68" s="71">
        <v>0</v>
      </c>
      <c r="P68" s="71">
        <v>0</v>
      </c>
      <c r="Q68" s="71">
        <f t="shared" si="5"/>
        <v>0</v>
      </c>
      <c r="R68" s="71">
        <v>0</v>
      </c>
      <c r="S68" s="71">
        <v>0</v>
      </c>
      <c r="T68" s="71">
        <v>0</v>
      </c>
      <c r="U68" s="71">
        <v>0</v>
      </c>
      <c r="V68" s="71">
        <f t="shared" si="13"/>
        <v>0</v>
      </c>
      <c r="W68" s="71">
        <f t="shared" si="14"/>
        <v>0</v>
      </c>
      <c r="X68" s="71">
        <f t="shared" si="15"/>
        <v>0</v>
      </c>
      <c r="Y68" s="71">
        <f t="shared" si="7"/>
        <v>0</v>
      </c>
      <c r="Z68" s="71">
        <f t="shared" si="8"/>
        <v>0</v>
      </c>
      <c r="AA68" s="71">
        <f t="shared" si="9"/>
        <v>0</v>
      </c>
      <c r="AB68" s="71">
        <f t="shared" si="10"/>
        <v>0</v>
      </c>
      <c r="AC68" s="71">
        <f t="shared" si="11"/>
        <v>0</v>
      </c>
      <c r="AD68" s="71">
        <f t="shared" si="12"/>
        <v>0</v>
      </c>
    </row>
    <row r="69" spans="1:30" s="68" customFormat="1" ht="12" customHeight="1">
      <c r="A69" s="69" t="s">
        <v>54</v>
      </c>
      <c r="B69" s="70" t="s">
        <v>60</v>
      </c>
      <c r="C69" s="64" t="s">
        <v>61</v>
      </c>
      <c r="D69" s="71">
        <f t="shared" si="0"/>
        <v>6</v>
      </c>
      <c r="E69" s="71">
        <f t="shared" si="1"/>
        <v>6</v>
      </c>
      <c r="F69" s="71">
        <v>6</v>
      </c>
      <c r="G69" s="71">
        <v>0</v>
      </c>
      <c r="H69" s="71">
        <f t="shared" si="2"/>
        <v>0</v>
      </c>
      <c r="I69" s="71">
        <v>0</v>
      </c>
      <c r="J69" s="71">
        <v>0</v>
      </c>
      <c r="K69" s="71">
        <v>0</v>
      </c>
      <c r="L69" s="71">
        <v>0</v>
      </c>
      <c r="M69" s="71">
        <f t="shared" si="3"/>
        <v>1</v>
      </c>
      <c r="N69" s="71">
        <f t="shared" si="4"/>
        <v>1</v>
      </c>
      <c r="O69" s="71">
        <v>1</v>
      </c>
      <c r="P69" s="71">
        <v>0</v>
      </c>
      <c r="Q69" s="71">
        <f t="shared" si="5"/>
        <v>0</v>
      </c>
      <c r="R69" s="71">
        <v>0</v>
      </c>
      <c r="S69" s="71">
        <v>0</v>
      </c>
      <c r="T69" s="71">
        <v>0</v>
      </c>
      <c r="U69" s="71">
        <v>0</v>
      </c>
      <c r="V69" s="71">
        <f t="shared" si="13"/>
        <v>7</v>
      </c>
      <c r="W69" s="71">
        <f t="shared" si="14"/>
        <v>7</v>
      </c>
      <c r="X69" s="71">
        <f t="shared" si="15"/>
        <v>7</v>
      </c>
      <c r="Y69" s="71">
        <f t="shared" si="7"/>
        <v>0</v>
      </c>
      <c r="Z69" s="71">
        <f t="shared" si="8"/>
        <v>0</v>
      </c>
      <c r="AA69" s="71">
        <f t="shared" si="9"/>
        <v>0</v>
      </c>
      <c r="AB69" s="71">
        <f t="shared" si="10"/>
        <v>0</v>
      </c>
      <c r="AC69" s="71">
        <f t="shared" si="11"/>
        <v>0</v>
      </c>
      <c r="AD69" s="71">
        <f t="shared" si="12"/>
        <v>0</v>
      </c>
    </row>
    <row r="70" spans="1:30" s="68" customFormat="1" ht="12" customHeight="1">
      <c r="A70" s="69" t="s">
        <v>54</v>
      </c>
      <c r="B70" s="70" t="s">
        <v>255</v>
      </c>
      <c r="C70" s="64" t="s">
        <v>256</v>
      </c>
      <c r="D70" s="71">
        <f t="shared" si="0"/>
        <v>8</v>
      </c>
      <c r="E70" s="71">
        <f t="shared" si="1"/>
        <v>7</v>
      </c>
      <c r="F70" s="71">
        <v>7</v>
      </c>
      <c r="G70" s="71">
        <v>0</v>
      </c>
      <c r="H70" s="71">
        <f t="shared" si="2"/>
        <v>1</v>
      </c>
      <c r="I70" s="71">
        <v>0</v>
      </c>
      <c r="J70" s="71">
        <v>0</v>
      </c>
      <c r="K70" s="71">
        <v>0</v>
      </c>
      <c r="L70" s="71">
        <v>1</v>
      </c>
      <c r="M70" s="71">
        <f t="shared" si="3"/>
        <v>1</v>
      </c>
      <c r="N70" s="71">
        <f t="shared" si="4"/>
        <v>1</v>
      </c>
      <c r="O70" s="71">
        <v>1</v>
      </c>
      <c r="P70" s="71">
        <v>0</v>
      </c>
      <c r="Q70" s="71">
        <f t="shared" si="5"/>
        <v>0</v>
      </c>
      <c r="R70" s="71">
        <v>0</v>
      </c>
      <c r="S70" s="71">
        <v>0</v>
      </c>
      <c r="T70" s="71">
        <v>0</v>
      </c>
      <c r="U70" s="71">
        <v>0</v>
      </c>
      <c r="V70" s="71">
        <f t="shared" si="13"/>
        <v>9</v>
      </c>
      <c r="W70" s="71">
        <f t="shared" si="14"/>
        <v>8</v>
      </c>
      <c r="X70" s="71">
        <f t="shared" si="15"/>
        <v>8</v>
      </c>
      <c r="Y70" s="71">
        <f t="shared" si="7"/>
        <v>0</v>
      </c>
      <c r="Z70" s="71">
        <f t="shared" si="8"/>
        <v>1</v>
      </c>
      <c r="AA70" s="71">
        <f t="shared" si="9"/>
        <v>0</v>
      </c>
      <c r="AB70" s="71">
        <f t="shared" si="10"/>
        <v>0</v>
      </c>
      <c r="AC70" s="71">
        <f t="shared" si="11"/>
        <v>0</v>
      </c>
      <c r="AD70" s="71">
        <f t="shared" si="12"/>
        <v>1</v>
      </c>
    </row>
    <row r="71" spans="1:30" s="68" customFormat="1" ht="12" customHeight="1">
      <c r="A71" s="69" t="s">
        <v>54</v>
      </c>
      <c r="B71" s="70" t="s">
        <v>152</v>
      </c>
      <c r="C71" s="64" t="s">
        <v>153</v>
      </c>
      <c r="D71" s="71">
        <f t="shared" si="0"/>
        <v>4</v>
      </c>
      <c r="E71" s="71">
        <f t="shared" si="1"/>
        <v>3</v>
      </c>
      <c r="F71" s="71">
        <v>3</v>
      </c>
      <c r="G71" s="71">
        <v>0</v>
      </c>
      <c r="H71" s="71">
        <f t="shared" si="2"/>
        <v>1</v>
      </c>
      <c r="I71" s="71">
        <v>0</v>
      </c>
      <c r="J71" s="71">
        <v>0</v>
      </c>
      <c r="K71" s="71">
        <v>0</v>
      </c>
      <c r="L71" s="71">
        <v>1</v>
      </c>
      <c r="M71" s="71">
        <f t="shared" si="3"/>
        <v>1</v>
      </c>
      <c r="N71" s="71">
        <f t="shared" si="4"/>
        <v>1</v>
      </c>
      <c r="O71" s="71">
        <v>1</v>
      </c>
      <c r="P71" s="71">
        <v>0</v>
      </c>
      <c r="Q71" s="71">
        <f t="shared" si="5"/>
        <v>0</v>
      </c>
      <c r="R71" s="71">
        <v>0</v>
      </c>
      <c r="S71" s="71">
        <v>0</v>
      </c>
      <c r="T71" s="71">
        <v>0</v>
      </c>
      <c r="U71" s="71">
        <v>0</v>
      </c>
      <c r="V71" s="71">
        <f t="shared" si="13"/>
        <v>5</v>
      </c>
      <c r="W71" s="71">
        <f t="shared" si="14"/>
        <v>4</v>
      </c>
      <c r="X71" s="71">
        <f t="shared" si="15"/>
        <v>4</v>
      </c>
      <c r="Y71" s="71">
        <f t="shared" si="7"/>
        <v>0</v>
      </c>
      <c r="Z71" s="71">
        <f t="shared" si="8"/>
        <v>1</v>
      </c>
      <c r="AA71" s="71">
        <f t="shared" si="9"/>
        <v>0</v>
      </c>
      <c r="AB71" s="71">
        <f t="shared" si="10"/>
        <v>0</v>
      </c>
      <c r="AC71" s="71">
        <f t="shared" si="11"/>
        <v>0</v>
      </c>
      <c r="AD71" s="71">
        <f t="shared" si="12"/>
        <v>1</v>
      </c>
    </row>
  </sheetData>
  <sheetProtection/>
  <autoFilter ref="A6:AE7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195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221</v>
      </c>
      <c r="E2" s="33"/>
      <c r="F2" s="26"/>
      <c r="G2" s="33"/>
      <c r="H2" s="33"/>
      <c r="I2" s="33"/>
      <c r="J2" s="33"/>
      <c r="K2" s="33"/>
      <c r="L2" s="34"/>
      <c r="M2" s="56" t="s">
        <v>222</v>
      </c>
      <c r="N2" s="33"/>
      <c r="O2" s="26"/>
      <c r="P2" s="33"/>
      <c r="Q2" s="33"/>
      <c r="R2" s="33"/>
      <c r="S2" s="33"/>
      <c r="T2" s="33"/>
      <c r="U2" s="34"/>
      <c r="V2" s="56" t="s">
        <v>223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224</v>
      </c>
      <c r="F3" s="26"/>
      <c r="G3" s="34"/>
      <c r="H3" s="57" t="s">
        <v>225</v>
      </c>
      <c r="I3" s="33"/>
      <c r="J3" s="33"/>
      <c r="K3" s="33"/>
      <c r="L3" s="34"/>
      <c r="M3" s="27" t="s">
        <v>51</v>
      </c>
      <c r="N3" s="57" t="s">
        <v>224</v>
      </c>
      <c r="O3" s="26"/>
      <c r="P3" s="34"/>
      <c r="Q3" s="57" t="s">
        <v>225</v>
      </c>
      <c r="R3" s="33"/>
      <c r="S3" s="33"/>
      <c r="T3" s="33"/>
      <c r="U3" s="34"/>
      <c r="V3" s="27"/>
      <c r="W3" s="57" t="s">
        <v>224</v>
      </c>
      <c r="X3" s="26"/>
      <c r="Y3" s="34"/>
      <c r="Z3" s="57" t="s">
        <v>225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226</v>
      </c>
      <c r="G4" s="78" t="s">
        <v>227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226</v>
      </c>
      <c r="P4" s="78" t="s">
        <v>227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226</v>
      </c>
      <c r="Y4" s="78" t="s">
        <v>227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228</v>
      </c>
      <c r="E6" s="35" t="s">
        <v>228</v>
      </c>
      <c r="F6" s="54" t="s">
        <v>228</v>
      </c>
      <c r="G6" s="54" t="s">
        <v>228</v>
      </c>
      <c r="H6" s="35" t="s">
        <v>228</v>
      </c>
      <c r="I6" s="54" t="s">
        <v>228</v>
      </c>
      <c r="J6" s="54" t="s">
        <v>228</v>
      </c>
      <c r="K6" s="54" t="s">
        <v>228</v>
      </c>
      <c r="L6" s="54" t="s">
        <v>228</v>
      </c>
      <c r="M6" s="35" t="s">
        <v>228</v>
      </c>
      <c r="N6" s="35" t="s">
        <v>228</v>
      </c>
      <c r="O6" s="54" t="s">
        <v>228</v>
      </c>
      <c r="P6" s="54" t="s">
        <v>228</v>
      </c>
      <c r="Q6" s="35" t="s">
        <v>228</v>
      </c>
      <c r="R6" s="54" t="s">
        <v>228</v>
      </c>
      <c r="S6" s="54" t="s">
        <v>228</v>
      </c>
      <c r="T6" s="54" t="s">
        <v>228</v>
      </c>
      <c r="U6" s="54" t="s">
        <v>228</v>
      </c>
      <c r="V6" s="35" t="s">
        <v>228</v>
      </c>
      <c r="W6" s="35" t="s">
        <v>228</v>
      </c>
      <c r="X6" s="54" t="s">
        <v>228</v>
      </c>
      <c r="Y6" s="54" t="s">
        <v>228</v>
      </c>
      <c r="Z6" s="35" t="s">
        <v>228</v>
      </c>
      <c r="AA6" s="54" t="s">
        <v>228</v>
      </c>
      <c r="AB6" s="54" t="s">
        <v>228</v>
      </c>
      <c r="AC6" s="54" t="s">
        <v>228</v>
      </c>
      <c r="AD6" s="54" t="s">
        <v>228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279</v>
      </c>
      <c r="E7" s="121">
        <f>SUM(E8:E52)</f>
        <v>188</v>
      </c>
      <c r="F7" s="121">
        <f>SUM(F8:F52)</f>
        <v>128</v>
      </c>
      <c r="G7" s="121">
        <f>SUM(G8:G52)</f>
        <v>60</v>
      </c>
      <c r="H7" s="121">
        <f>SUM(H8:H52)</f>
        <v>91</v>
      </c>
      <c r="I7" s="121">
        <f>SUM(I8:I52)</f>
        <v>17</v>
      </c>
      <c r="J7" s="121">
        <f>SUM(J8:J52)</f>
        <v>71</v>
      </c>
      <c r="K7" s="121">
        <f>SUM(K8:K52)</f>
        <v>3</v>
      </c>
      <c r="L7" s="121">
        <f>SUM(L8:L52)</f>
        <v>0</v>
      </c>
      <c r="M7" s="121">
        <f>SUM(M8:M52)</f>
        <v>81</v>
      </c>
      <c r="N7" s="121">
        <f>SUM(N8:N52)</f>
        <v>53</v>
      </c>
      <c r="O7" s="121">
        <f>SUM(O8:O52)</f>
        <v>41</v>
      </c>
      <c r="P7" s="121">
        <f>SUM(P8:P52)</f>
        <v>12</v>
      </c>
      <c r="Q7" s="121">
        <f>SUM(Q8:Q52)</f>
        <v>28</v>
      </c>
      <c r="R7" s="121">
        <f>SUM(R8:R52)</f>
        <v>0</v>
      </c>
      <c r="S7" s="121">
        <f>SUM(S8:S52)</f>
        <v>28</v>
      </c>
      <c r="T7" s="121">
        <f>SUM(T8:T52)</f>
        <v>0</v>
      </c>
      <c r="U7" s="121">
        <f>SUM(U8:U52)</f>
        <v>0</v>
      </c>
      <c r="V7" s="121">
        <f>SUM(V8:V52)</f>
        <v>360</v>
      </c>
      <c r="W7" s="121">
        <f>SUM(W8:W52)</f>
        <v>241</v>
      </c>
      <c r="X7" s="121">
        <f>SUM(X8:X52)</f>
        <v>169</v>
      </c>
      <c r="Y7" s="121">
        <f>SUM(Y8:Y52)</f>
        <v>72</v>
      </c>
      <c r="Z7" s="121">
        <f>SUM(Z8:Z52)</f>
        <v>119</v>
      </c>
      <c r="AA7" s="121">
        <f>SUM(AA8:AA52)</f>
        <v>17</v>
      </c>
      <c r="AB7" s="121">
        <f>SUM(AB8:AB52)</f>
        <v>99</v>
      </c>
      <c r="AC7" s="121">
        <f>SUM(AC8:AC52)</f>
        <v>3</v>
      </c>
      <c r="AD7" s="121">
        <f>SUM(AD8:AD52)</f>
        <v>0</v>
      </c>
    </row>
    <row r="8" spans="1:30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27">SUM(E8,+H8)</f>
        <v>30</v>
      </c>
      <c r="E8" s="66">
        <f aca="true" t="shared" si="1" ref="E8:E27">SUM(F8:G8)</f>
        <v>18</v>
      </c>
      <c r="F8" s="66">
        <v>18</v>
      </c>
      <c r="G8" s="66">
        <v>0</v>
      </c>
      <c r="H8" s="66">
        <f aca="true" t="shared" si="2" ref="H8:H27">SUM(I8:L8)</f>
        <v>12</v>
      </c>
      <c r="I8" s="66">
        <v>0</v>
      </c>
      <c r="J8" s="66">
        <v>12</v>
      </c>
      <c r="K8" s="66">
        <v>0</v>
      </c>
      <c r="L8" s="66">
        <v>0</v>
      </c>
      <c r="M8" s="66">
        <f aca="true" t="shared" si="3" ref="M8:M27">SUM(N8,+Q8)</f>
        <v>5</v>
      </c>
      <c r="N8" s="66">
        <f aca="true" t="shared" si="4" ref="N8:N27">SUM(O8:P8)</f>
        <v>5</v>
      </c>
      <c r="O8" s="66">
        <v>5</v>
      </c>
      <c r="P8" s="66">
        <v>0</v>
      </c>
      <c r="Q8" s="66">
        <f aca="true" t="shared" si="5" ref="Q8:Q27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7">SUM(D8,+M8)</f>
        <v>35</v>
      </c>
      <c r="W8" s="66">
        <f aca="true" t="shared" si="7" ref="W8:W27">SUM(E8,+N8)</f>
        <v>23</v>
      </c>
      <c r="X8" s="66">
        <f aca="true" t="shared" si="8" ref="X8:X27">SUM(F8,+O8)</f>
        <v>23</v>
      </c>
      <c r="Y8" s="66">
        <f aca="true" t="shared" si="9" ref="Y8:Y27">SUM(G8,+P8)</f>
        <v>0</v>
      </c>
      <c r="Z8" s="66">
        <f aca="true" t="shared" si="10" ref="Z8:Z27">SUM(H8,+Q8)</f>
        <v>12</v>
      </c>
      <c r="AA8" s="66">
        <f aca="true" t="shared" si="11" ref="AA8:AA27">SUM(I8,+R8)</f>
        <v>0</v>
      </c>
      <c r="AB8" s="66">
        <f aca="true" t="shared" si="12" ref="AB8:AB27">SUM(J8,+S8)</f>
        <v>12</v>
      </c>
      <c r="AC8" s="66">
        <f aca="true" t="shared" si="13" ref="AC8:AC27">SUM(K8,+T8)</f>
        <v>0</v>
      </c>
      <c r="AD8" s="66">
        <f aca="true" t="shared" si="14" ref="AD8:AD27">SUM(L8,+U8)</f>
        <v>0</v>
      </c>
    </row>
    <row r="9" spans="1:30" s="68" customFormat="1" ht="12" customHeight="1">
      <c r="A9" s="64" t="s">
        <v>54</v>
      </c>
      <c r="B9" s="65" t="s">
        <v>62</v>
      </c>
      <c r="C9" s="64" t="s">
        <v>63</v>
      </c>
      <c r="D9" s="66">
        <f t="shared" si="0"/>
        <v>48</v>
      </c>
      <c r="E9" s="66">
        <f t="shared" si="1"/>
        <v>29</v>
      </c>
      <c r="F9" s="66">
        <v>29</v>
      </c>
      <c r="G9" s="66">
        <v>0</v>
      </c>
      <c r="H9" s="66">
        <f t="shared" si="2"/>
        <v>19</v>
      </c>
      <c r="I9" s="66">
        <v>15</v>
      </c>
      <c r="J9" s="66">
        <v>4</v>
      </c>
      <c r="K9" s="66">
        <v>0</v>
      </c>
      <c r="L9" s="66">
        <v>0</v>
      </c>
      <c r="M9" s="66">
        <f t="shared" si="3"/>
        <v>8</v>
      </c>
      <c r="N9" s="66">
        <f t="shared" si="4"/>
        <v>4</v>
      </c>
      <c r="O9" s="66">
        <v>4</v>
      </c>
      <c r="P9" s="66">
        <v>0</v>
      </c>
      <c r="Q9" s="66">
        <f t="shared" si="5"/>
        <v>4</v>
      </c>
      <c r="R9" s="66">
        <v>0</v>
      </c>
      <c r="S9" s="66">
        <v>4</v>
      </c>
      <c r="T9" s="66">
        <v>0</v>
      </c>
      <c r="U9" s="66">
        <v>0</v>
      </c>
      <c r="V9" s="66">
        <f t="shared" si="6"/>
        <v>56</v>
      </c>
      <c r="W9" s="66">
        <f t="shared" si="7"/>
        <v>33</v>
      </c>
      <c r="X9" s="66">
        <f t="shared" si="8"/>
        <v>33</v>
      </c>
      <c r="Y9" s="66">
        <f t="shared" si="9"/>
        <v>0</v>
      </c>
      <c r="Z9" s="66">
        <f t="shared" si="10"/>
        <v>23</v>
      </c>
      <c r="AA9" s="66">
        <f t="shared" si="11"/>
        <v>15</v>
      </c>
      <c r="AB9" s="66">
        <f t="shared" si="12"/>
        <v>8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54</v>
      </c>
      <c r="B10" s="65" t="s">
        <v>68</v>
      </c>
      <c r="C10" s="64" t="s">
        <v>69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7</v>
      </c>
      <c r="N10" s="66">
        <f t="shared" si="4"/>
        <v>2</v>
      </c>
      <c r="O10" s="66">
        <v>0</v>
      </c>
      <c r="P10" s="66">
        <v>2</v>
      </c>
      <c r="Q10" s="66">
        <f t="shared" si="5"/>
        <v>5</v>
      </c>
      <c r="R10" s="66">
        <v>0</v>
      </c>
      <c r="S10" s="66">
        <v>5</v>
      </c>
      <c r="T10" s="66">
        <v>0</v>
      </c>
      <c r="U10" s="66">
        <v>0</v>
      </c>
      <c r="V10" s="66">
        <f t="shared" si="6"/>
        <v>7</v>
      </c>
      <c r="W10" s="66">
        <f t="shared" si="7"/>
        <v>2</v>
      </c>
      <c r="X10" s="66">
        <f t="shared" si="8"/>
        <v>0</v>
      </c>
      <c r="Y10" s="66">
        <f t="shared" si="9"/>
        <v>2</v>
      </c>
      <c r="Z10" s="66">
        <f t="shared" si="10"/>
        <v>5</v>
      </c>
      <c r="AA10" s="66">
        <f t="shared" si="11"/>
        <v>0</v>
      </c>
      <c r="AB10" s="66">
        <f t="shared" si="12"/>
        <v>5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78</v>
      </c>
      <c r="C11" s="64" t="s">
        <v>79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2</v>
      </c>
      <c r="N11" s="66">
        <f t="shared" si="4"/>
        <v>2</v>
      </c>
      <c r="O11" s="66">
        <v>1</v>
      </c>
      <c r="P11" s="66">
        <v>1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</v>
      </c>
      <c r="W11" s="66">
        <f t="shared" si="7"/>
        <v>2</v>
      </c>
      <c r="X11" s="66">
        <f t="shared" si="8"/>
        <v>1</v>
      </c>
      <c r="Y11" s="66">
        <f t="shared" si="9"/>
        <v>1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84</v>
      </c>
      <c r="C12" s="64" t="s">
        <v>85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12</v>
      </c>
      <c r="N12" s="71">
        <f t="shared" si="4"/>
        <v>8</v>
      </c>
      <c r="O12" s="71">
        <v>5</v>
      </c>
      <c r="P12" s="71">
        <v>3</v>
      </c>
      <c r="Q12" s="71">
        <f t="shared" si="5"/>
        <v>4</v>
      </c>
      <c r="R12" s="71">
        <v>0</v>
      </c>
      <c r="S12" s="71">
        <v>4</v>
      </c>
      <c r="T12" s="71">
        <v>0</v>
      </c>
      <c r="U12" s="71">
        <v>0</v>
      </c>
      <c r="V12" s="71">
        <f t="shared" si="6"/>
        <v>12</v>
      </c>
      <c r="W12" s="71">
        <f t="shared" si="7"/>
        <v>8</v>
      </c>
      <c r="X12" s="71">
        <f t="shared" si="8"/>
        <v>5</v>
      </c>
      <c r="Y12" s="71">
        <f t="shared" si="9"/>
        <v>3</v>
      </c>
      <c r="Z12" s="71">
        <f t="shared" si="10"/>
        <v>4</v>
      </c>
      <c r="AA12" s="71">
        <f t="shared" si="11"/>
        <v>0</v>
      </c>
      <c r="AB12" s="71">
        <f t="shared" si="12"/>
        <v>4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92</v>
      </c>
      <c r="C13" s="64" t="s">
        <v>93</v>
      </c>
      <c r="D13" s="71">
        <f t="shared" si="0"/>
        <v>11</v>
      </c>
      <c r="E13" s="71">
        <f t="shared" si="1"/>
        <v>11</v>
      </c>
      <c r="F13" s="71">
        <v>9</v>
      </c>
      <c r="G13" s="71">
        <v>2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11</v>
      </c>
      <c r="W13" s="71">
        <f t="shared" si="7"/>
        <v>11</v>
      </c>
      <c r="X13" s="71">
        <f t="shared" si="8"/>
        <v>9</v>
      </c>
      <c r="Y13" s="71">
        <f t="shared" si="9"/>
        <v>2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96</v>
      </c>
      <c r="C14" s="64" t="s">
        <v>97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8</v>
      </c>
      <c r="N14" s="71">
        <f t="shared" si="4"/>
        <v>6</v>
      </c>
      <c r="O14" s="71">
        <v>6</v>
      </c>
      <c r="P14" s="71">
        <v>0</v>
      </c>
      <c r="Q14" s="71">
        <f t="shared" si="5"/>
        <v>2</v>
      </c>
      <c r="R14" s="71">
        <v>0</v>
      </c>
      <c r="S14" s="71">
        <v>2</v>
      </c>
      <c r="T14" s="71">
        <v>0</v>
      </c>
      <c r="U14" s="71">
        <v>0</v>
      </c>
      <c r="V14" s="71">
        <f t="shared" si="6"/>
        <v>8</v>
      </c>
      <c r="W14" s="71">
        <f t="shared" si="7"/>
        <v>6</v>
      </c>
      <c r="X14" s="71">
        <f t="shared" si="8"/>
        <v>6</v>
      </c>
      <c r="Y14" s="71">
        <f t="shared" si="9"/>
        <v>0</v>
      </c>
      <c r="Z14" s="71">
        <f t="shared" si="10"/>
        <v>2</v>
      </c>
      <c r="AA14" s="71">
        <f t="shared" si="11"/>
        <v>0</v>
      </c>
      <c r="AB14" s="71">
        <f t="shared" si="12"/>
        <v>2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54</v>
      </c>
      <c r="B15" s="70" t="s">
        <v>104</v>
      </c>
      <c r="C15" s="64" t="s">
        <v>105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6</v>
      </c>
      <c r="N15" s="71">
        <f t="shared" si="4"/>
        <v>4</v>
      </c>
      <c r="O15" s="71">
        <v>4</v>
      </c>
      <c r="P15" s="71">
        <v>0</v>
      </c>
      <c r="Q15" s="71">
        <f t="shared" si="5"/>
        <v>2</v>
      </c>
      <c r="R15" s="71">
        <v>0</v>
      </c>
      <c r="S15" s="71">
        <v>2</v>
      </c>
      <c r="T15" s="71">
        <v>0</v>
      </c>
      <c r="U15" s="71">
        <v>0</v>
      </c>
      <c r="V15" s="71">
        <f t="shared" si="6"/>
        <v>6</v>
      </c>
      <c r="W15" s="71">
        <f t="shared" si="7"/>
        <v>4</v>
      </c>
      <c r="X15" s="71">
        <f t="shared" si="8"/>
        <v>4</v>
      </c>
      <c r="Y15" s="71">
        <f t="shared" si="9"/>
        <v>0</v>
      </c>
      <c r="Z15" s="71">
        <f t="shared" si="10"/>
        <v>2</v>
      </c>
      <c r="AA15" s="71">
        <f t="shared" si="11"/>
        <v>0</v>
      </c>
      <c r="AB15" s="71">
        <f t="shared" si="12"/>
        <v>2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110</v>
      </c>
      <c r="C16" s="64" t="s">
        <v>111</v>
      </c>
      <c r="D16" s="71">
        <f t="shared" si="0"/>
        <v>0</v>
      </c>
      <c r="E16" s="71">
        <f t="shared" si="1"/>
        <v>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5</v>
      </c>
      <c r="N16" s="71">
        <f t="shared" si="4"/>
        <v>3</v>
      </c>
      <c r="O16" s="71">
        <v>3</v>
      </c>
      <c r="P16" s="71">
        <v>0</v>
      </c>
      <c r="Q16" s="71">
        <f t="shared" si="5"/>
        <v>2</v>
      </c>
      <c r="R16" s="71">
        <v>0</v>
      </c>
      <c r="S16" s="71">
        <v>2</v>
      </c>
      <c r="T16" s="71">
        <v>0</v>
      </c>
      <c r="U16" s="71">
        <v>0</v>
      </c>
      <c r="V16" s="71">
        <f t="shared" si="6"/>
        <v>5</v>
      </c>
      <c r="W16" s="71">
        <f t="shared" si="7"/>
        <v>3</v>
      </c>
      <c r="X16" s="71">
        <f t="shared" si="8"/>
        <v>3</v>
      </c>
      <c r="Y16" s="71">
        <f t="shared" si="9"/>
        <v>0</v>
      </c>
      <c r="Z16" s="71">
        <f t="shared" si="10"/>
        <v>2</v>
      </c>
      <c r="AA16" s="71">
        <f t="shared" si="11"/>
        <v>0</v>
      </c>
      <c r="AB16" s="71">
        <f t="shared" si="12"/>
        <v>2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54</v>
      </c>
      <c r="B17" s="70" t="s">
        <v>116</v>
      </c>
      <c r="C17" s="64" t="s">
        <v>117</v>
      </c>
      <c r="D17" s="71">
        <f t="shared" si="0"/>
        <v>9</v>
      </c>
      <c r="E17" s="71">
        <f t="shared" si="1"/>
        <v>3</v>
      </c>
      <c r="F17" s="71">
        <v>2</v>
      </c>
      <c r="G17" s="71">
        <v>1</v>
      </c>
      <c r="H17" s="71">
        <f t="shared" si="2"/>
        <v>6</v>
      </c>
      <c r="I17" s="71">
        <v>0</v>
      </c>
      <c r="J17" s="71">
        <v>6</v>
      </c>
      <c r="K17" s="71">
        <v>0</v>
      </c>
      <c r="L17" s="71">
        <v>0</v>
      </c>
      <c r="M17" s="71">
        <f t="shared" si="3"/>
        <v>11</v>
      </c>
      <c r="N17" s="71">
        <f t="shared" si="4"/>
        <v>2</v>
      </c>
      <c r="O17" s="71">
        <v>2</v>
      </c>
      <c r="P17" s="71">
        <v>0</v>
      </c>
      <c r="Q17" s="71">
        <f t="shared" si="5"/>
        <v>9</v>
      </c>
      <c r="R17" s="71">
        <v>0</v>
      </c>
      <c r="S17" s="71">
        <v>9</v>
      </c>
      <c r="T17" s="71">
        <v>0</v>
      </c>
      <c r="U17" s="71">
        <v>0</v>
      </c>
      <c r="V17" s="71">
        <f t="shared" si="6"/>
        <v>20</v>
      </c>
      <c r="W17" s="71">
        <f t="shared" si="7"/>
        <v>5</v>
      </c>
      <c r="X17" s="71">
        <f t="shared" si="8"/>
        <v>4</v>
      </c>
      <c r="Y17" s="71">
        <f t="shared" si="9"/>
        <v>1</v>
      </c>
      <c r="Z17" s="71">
        <f t="shared" si="10"/>
        <v>15</v>
      </c>
      <c r="AA17" s="71">
        <f t="shared" si="11"/>
        <v>0</v>
      </c>
      <c r="AB17" s="71">
        <f t="shared" si="12"/>
        <v>15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54</v>
      </c>
      <c r="B18" s="70" t="s">
        <v>128</v>
      </c>
      <c r="C18" s="64" t="s">
        <v>129</v>
      </c>
      <c r="D18" s="71">
        <f t="shared" si="0"/>
        <v>0</v>
      </c>
      <c r="E18" s="71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7</v>
      </c>
      <c r="N18" s="71">
        <f t="shared" si="4"/>
        <v>7</v>
      </c>
      <c r="O18" s="71">
        <v>6</v>
      </c>
      <c r="P18" s="71">
        <v>1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7</v>
      </c>
      <c r="W18" s="71">
        <f t="shared" si="7"/>
        <v>7</v>
      </c>
      <c r="X18" s="71">
        <f t="shared" si="8"/>
        <v>6</v>
      </c>
      <c r="Y18" s="71">
        <f t="shared" si="9"/>
        <v>1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54</v>
      </c>
      <c r="B19" s="70" t="s">
        <v>140</v>
      </c>
      <c r="C19" s="64" t="s">
        <v>141</v>
      </c>
      <c r="D19" s="71">
        <f t="shared" si="0"/>
        <v>45</v>
      </c>
      <c r="E19" s="71">
        <f t="shared" si="1"/>
        <v>38</v>
      </c>
      <c r="F19" s="71">
        <v>14</v>
      </c>
      <c r="G19" s="71">
        <v>24</v>
      </c>
      <c r="H19" s="71">
        <f t="shared" si="2"/>
        <v>7</v>
      </c>
      <c r="I19" s="71">
        <v>0</v>
      </c>
      <c r="J19" s="71">
        <v>7</v>
      </c>
      <c r="K19" s="71">
        <v>0</v>
      </c>
      <c r="L19" s="71">
        <v>0</v>
      </c>
      <c r="M19" s="71">
        <f t="shared" si="3"/>
        <v>3</v>
      </c>
      <c r="N19" s="71">
        <f t="shared" si="4"/>
        <v>3</v>
      </c>
      <c r="O19" s="71">
        <v>1</v>
      </c>
      <c r="P19" s="71">
        <v>2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48</v>
      </c>
      <c r="W19" s="71">
        <f t="shared" si="7"/>
        <v>41</v>
      </c>
      <c r="X19" s="71">
        <f t="shared" si="8"/>
        <v>15</v>
      </c>
      <c r="Y19" s="71">
        <f t="shared" si="9"/>
        <v>26</v>
      </c>
      <c r="Z19" s="71">
        <f t="shared" si="10"/>
        <v>7</v>
      </c>
      <c r="AA19" s="71">
        <f t="shared" si="11"/>
        <v>0</v>
      </c>
      <c r="AB19" s="71">
        <f t="shared" si="12"/>
        <v>7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54</v>
      </c>
      <c r="B20" s="70" t="s">
        <v>154</v>
      </c>
      <c r="C20" s="64" t="s">
        <v>155</v>
      </c>
      <c r="D20" s="71">
        <f t="shared" si="0"/>
        <v>24</v>
      </c>
      <c r="E20" s="71">
        <f t="shared" si="1"/>
        <v>24</v>
      </c>
      <c r="F20" s="71">
        <v>13</v>
      </c>
      <c r="G20" s="71">
        <v>11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2</v>
      </c>
      <c r="N20" s="71">
        <f t="shared" si="4"/>
        <v>2</v>
      </c>
      <c r="O20" s="71">
        <v>0</v>
      </c>
      <c r="P20" s="71">
        <v>2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26</v>
      </c>
      <c r="W20" s="71">
        <f t="shared" si="7"/>
        <v>26</v>
      </c>
      <c r="X20" s="71">
        <f t="shared" si="8"/>
        <v>13</v>
      </c>
      <c r="Y20" s="71">
        <f t="shared" si="9"/>
        <v>13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54</v>
      </c>
      <c r="B21" s="70" t="s">
        <v>160</v>
      </c>
      <c r="C21" s="64" t="s">
        <v>161</v>
      </c>
      <c r="D21" s="71">
        <f t="shared" si="0"/>
        <v>5</v>
      </c>
      <c r="E21" s="71">
        <f t="shared" si="1"/>
        <v>5</v>
      </c>
      <c r="F21" s="71">
        <v>4</v>
      </c>
      <c r="G21" s="71">
        <v>1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5</v>
      </c>
      <c r="W21" s="71">
        <f t="shared" si="7"/>
        <v>5</v>
      </c>
      <c r="X21" s="71">
        <f t="shared" si="8"/>
        <v>4</v>
      </c>
      <c r="Y21" s="71">
        <f t="shared" si="9"/>
        <v>1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54</v>
      </c>
      <c r="B22" s="70" t="s">
        <v>164</v>
      </c>
      <c r="C22" s="64" t="s">
        <v>165</v>
      </c>
      <c r="D22" s="71">
        <f t="shared" si="0"/>
        <v>13</v>
      </c>
      <c r="E22" s="71">
        <f t="shared" si="1"/>
        <v>10</v>
      </c>
      <c r="F22" s="71">
        <v>5</v>
      </c>
      <c r="G22" s="71">
        <v>5</v>
      </c>
      <c r="H22" s="71">
        <f t="shared" si="2"/>
        <v>3</v>
      </c>
      <c r="I22" s="71">
        <v>0</v>
      </c>
      <c r="J22" s="71">
        <v>1</v>
      </c>
      <c r="K22" s="71">
        <v>2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13</v>
      </c>
      <c r="W22" s="71">
        <f t="shared" si="7"/>
        <v>10</v>
      </c>
      <c r="X22" s="71">
        <f t="shared" si="8"/>
        <v>5</v>
      </c>
      <c r="Y22" s="71">
        <f t="shared" si="9"/>
        <v>5</v>
      </c>
      <c r="Z22" s="71">
        <f t="shared" si="10"/>
        <v>3</v>
      </c>
      <c r="AA22" s="71">
        <f t="shared" si="11"/>
        <v>0</v>
      </c>
      <c r="AB22" s="71">
        <f t="shared" si="12"/>
        <v>1</v>
      </c>
      <c r="AC22" s="71">
        <f t="shared" si="13"/>
        <v>2</v>
      </c>
      <c r="AD22" s="71">
        <f t="shared" si="14"/>
        <v>0</v>
      </c>
    </row>
    <row r="23" spans="1:30" s="68" customFormat="1" ht="12" customHeight="1">
      <c r="A23" s="69" t="s">
        <v>54</v>
      </c>
      <c r="B23" s="70" t="s">
        <v>172</v>
      </c>
      <c r="C23" s="64" t="s">
        <v>173</v>
      </c>
      <c r="D23" s="71">
        <f t="shared" si="0"/>
        <v>25</v>
      </c>
      <c r="E23" s="71">
        <f t="shared" si="1"/>
        <v>15</v>
      </c>
      <c r="F23" s="71">
        <v>5</v>
      </c>
      <c r="G23" s="71">
        <v>10</v>
      </c>
      <c r="H23" s="71">
        <f t="shared" si="2"/>
        <v>10</v>
      </c>
      <c r="I23" s="71">
        <v>0</v>
      </c>
      <c r="J23" s="71">
        <v>10</v>
      </c>
      <c r="K23" s="71">
        <v>0</v>
      </c>
      <c r="L23" s="71">
        <v>0</v>
      </c>
      <c r="M23" s="71">
        <f t="shared" si="3"/>
        <v>2</v>
      </c>
      <c r="N23" s="71">
        <f t="shared" si="4"/>
        <v>2</v>
      </c>
      <c r="O23" s="71">
        <v>1</v>
      </c>
      <c r="P23" s="71">
        <v>1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27</v>
      </c>
      <c r="W23" s="71">
        <f t="shared" si="7"/>
        <v>17</v>
      </c>
      <c r="X23" s="71">
        <f t="shared" si="8"/>
        <v>6</v>
      </c>
      <c r="Y23" s="71">
        <f t="shared" si="9"/>
        <v>11</v>
      </c>
      <c r="Z23" s="71">
        <f t="shared" si="10"/>
        <v>10</v>
      </c>
      <c r="AA23" s="71">
        <f t="shared" si="11"/>
        <v>0</v>
      </c>
      <c r="AB23" s="71">
        <f t="shared" si="12"/>
        <v>10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54</v>
      </c>
      <c r="B24" s="70" t="s">
        <v>181</v>
      </c>
      <c r="C24" s="64" t="s">
        <v>182</v>
      </c>
      <c r="D24" s="71">
        <f t="shared" si="0"/>
        <v>35</v>
      </c>
      <c r="E24" s="71">
        <f t="shared" si="1"/>
        <v>13</v>
      </c>
      <c r="F24" s="71">
        <v>13</v>
      </c>
      <c r="G24" s="71">
        <v>0</v>
      </c>
      <c r="H24" s="71">
        <f t="shared" si="2"/>
        <v>22</v>
      </c>
      <c r="I24" s="71">
        <v>2</v>
      </c>
      <c r="J24" s="71">
        <v>20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35</v>
      </c>
      <c r="W24" s="71">
        <f t="shared" si="7"/>
        <v>13</v>
      </c>
      <c r="X24" s="71">
        <f t="shared" si="8"/>
        <v>13</v>
      </c>
      <c r="Y24" s="71">
        <f t="shared" si="9"/>
        <v>0</v>
      </c>
      <c r="Z24" s="71">
        <f t="shared" si="10"/>
        <v>22</v>
      </c>
      <c r="AA24" s="71">
        <f t="shared" si="11"/>
        <v>2</v>
      </c>
      <c r="AB24" s="71">
        <f t="shared" si="12"/>
        <v>20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54</v>
      </c>
      <c r="B25" s="70" t="s">
        <v>183</v>
      </c>
      <c r="C25" s="64" t="s">
        <v>184</v>
      </c>
      <c r="D25" s="71">
        <f t="shared" si="0"/>
        <v>29</v>
      </c>
      <c r="E25" s="71">
        <f t="shared" si="1"/>
        <v>17</v>
      </c>
      <c r="F25" s="71">
        <v>13</v>
      </c>
      <c r="G25" s="71">
        <v>4</v>
      </c>
      <c r="H25" s="71">
        <f t="shared" si="2"/>
        <v>12</v>
      </c>
      <c r="I25" s="71">
        <v>0</v>
      </c>
      <c r="J25" s="71">
        <v>11</v>
      </c>
      <c r="K25" s="71">
        <v>1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29</v>
      </c>
      <c r="W25" s="71">
        <f t="shared" si="7"/>
        <v>17</v>
      </c>
      <c r="X25" s="71">
        <f t="shared" si="8"/>
        <v>13</v>
      </c>
      <c r="Y25" s="71">
        <f t="shared" si="9"/>
        <v>4</v>
      </c>
      <c r="Z25" s="71">
        <f t="shared" si="10"/>
        <v>12</v>
      </c>
      <c r="AA25" s="71">
        <f t="shared" si="11"/>
        <v>0</v>
      </c>
      <c r="AB25" s="71">
        <f t="shared" si="12"/>
        <v>11</v>
      </c>
      <c r="AC25" s="71">
        <f t="shared" si="13"/>
        <v>1</v>
      </c>
      <c r="AD25" s="71">
        <f t="shared" si="14"/>
        <v>0</v>
      </c>
    </row>
    <row r="26" spans="1:30" s="68" customFormat="1" ht="12" customHeight="1">
      <c r="A26" s="69" t="s">
        <v>54</v>
      </c>
      <c r="B26" s="70" t="s">
        <v>191</v>
      </c>
      <c r="C26" s="64" t="s">
        <v>192</v>
      </c>
      <c r="D26" s="71">
        <f t="shared" si="0"/>
        <v>5</v>
      </c>
      <c r="E26" s="71">
        <f t="shared" si="1"/>
        <v>5</v>
      </c>
      <c r="F26" s="71">
        <v>3</v>
      </c>
      <c r="G26" s="71">
        <v>2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5</v>
      </c>
      <c r="W26" s="71">
        <f t="shared" si="7"/>
        <v>5</v>
      </c>
      <c r="X26" s="71">
        <f t="shared" si="8"/>
        <v>3</v>
      </c>
      <c r="Y26" s="71">
        <f t="shared" si="9"/>
        <v>2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54</v>
      </c>
      <c r="B27" s="70" t="s">
        <v>193</v>
      </c>
      <c r="C27" s="64" t="s">
        <v>194</v>
      </c>
      <c r="D27" s="71">
        <f t="shared" si="0"/>
        <v>0</v>
      </c>
      <c r="E27" s="71">
        <f t="shared" si="1"/>
        <v>0</v>
      </c>
      <c r="F27" s="71">
        <v>0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3</v>
      </c>
      <c r="N27" s="71">
        <f t="shared" si="4"/>
        <v>3</v>
      </c>
      <c r="O27" s="71">
        <v>3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3</v>
      </c>
      <c r="W27" s="71">
        <f t="shared" si="7"/>
        <v>3</v>
      </c>
      <c r="X27" s="71">
        <f t="shared" si="8"/>
        <v>3</v>
      </c>
      <c r="Y27" s="71">
        <f t="shared" si="9"/>
        <v>0</v>
      </c>
      <c r="Z27" s="71">
        <f t="shared" si="10"/>
        <v>0</v>
      </c>
      <c r="AA27" s="71">
        <f t="shared" si="11"/>
        <v>0</v>
      </c>
      <c r="AB27" s="71">
        <f t="shared" si="12"/>
        <v>0</v>
      </c>
      <c r="AC27" s="71">
        <f t="shared" si="13"/>
        <v>0</v>
      </c>
      <c r="AD27" s="71">
        <f t="shared" si="14"/>
        <v>0</v>
      </c>
    </row>
  </sheetData>
  <sheetProtection/>
  <autoFilter ref="A6:AE2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7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196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197</v>
      </c>
      <c r="E3" s="43"/>
      <c r="F3" s="43"/>
      <c r="G3" s="43"/>
      <c r="H3" s="43"/>
      <c r="I3" s="43"/>
      <c r="J3" s="43"/>
      <c r="K3" s="44"/>
      <c r="L3" s="59" t="s">
        <v>198</v>
      </c>
      <c r="M3" s="43"/>
      <c r="N3" s="43"/>
      <c r="O3" s="43"/>
      <c r="P3" s="43"/>
      <c r="Q3" s="43"/>
      <c r="R3" s="43"/>
      <c r="S3" s="44"/>
      <c r="T3" s="59" t="s">
        <v>199</v>
      </c>
      <c r="U3" s="43"/>
      <c r="V3" s="43"/>
      <c r="W3" s="43"/>
      <c r="X3" s="43"/>
      <c r="Y3" s="43"/>
      <c r="Z3" s="43"/>
      <c r="AA3" s="44"/>
      <c r="AB3" s="60" t="s">
        <v>197</v>
      </c>
      <c r="AC3" s="45"/>
      <c r="AD3" s="45"/>
      <c r="AE3" s="45"/>
      <c r="AF3" s="45"/>
      <c r="AG3" s="45"/>
      <c r="AH3" s="45"/>
      <c r="AI3" s="45"/>
      <c r="AJ3" s="60" t="s">
        <v>198</v>
      </c>
      <c r="AK3" s="45"/>
      <c r="AL3" s="45"/>
      <c r="AM3" s="45"/>
      <c r="AN3" s="45"/>
      <c r="AO3" s="45"/>
      <c r="AP3" s="45"/>
      <c r="AQ3" s="45"/>
      <c r="AR3" s="60" t="s">
        <v>199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200</v>
      </c>
      <c r="E4" s="100"/>
      <c r="F4" s="103" t="s">
        <v>201</v>
      </c>
      <c r="G4" s="104"/>
      <c r="H4" s="103" t="s">
        <v>202</v>
      </c>
      <c r="I4" s="104"/>
      <c r="J4" s="99" t="s">
        <v>203</v>
      </c>
      <c r="K4" s="100"/>
      <c r="L4" s="99" t="s">
        <v>200</v>
      </c>
      <c r="M4" s="100"/>
      <c r="N4" s="103" t="s">
        <v>201</v>
      </c>
      <c r="O4" s="104"/>
      <c r="P4" s="103" t="s">
        <v>202</v>
      </c>
      <c r="Q4" s="104"/>
      <c r="R4" s="99" t="s">
        <v>203</v>
      </c>
      <c r="S4" s="100"/>
      <c r="T4" s="99" t="s">
        <v>200</v>
      </c>
      <c r="U4" s="100"/>
      <c r="V4" s="103" t="s">
        <v>201</v>
      </c>
      <c r="W4" s="104"/>
      <c r="X4" s="103" t="s">
        <v>202</v>
      </c>
      <c r="Y4" s="104"/>
      <c r="Z4" s="99" t="s">
        <v>203</v>
      </c>
      <c r="AA4" s="100"/>
      <c r="AB4" s="47" t="s">
        <v>200</v>
      </c>
      <c r="AC4" s="48"/>
      <c r="AD4" s="48"/>
      <c r="AE4" s="49"/>
      <c r="AF4" s="107" t="s">
        <v>204</v>
      </c>
      <c r="AG4" s="108"/>
      <c r="AH4" s="107" t="s">
        <v>203</v>
      </c>
      <c r="AI4" s="108"/>
      <c r="AJ4" s="47" t="s">
        <v>200</v>
      </c>
      <c r="AK4" s="48"/>
      <c r="AL4" s="48"/>
      <c r="AM4" s="49"/>
      <c r="AN4" s="107" t="s">
        <v>204</v>
      </c>
      <c r="AO4" s="108"/>
      <c r="AP4" s="107" t="s">
        <v>203</v>
      </c>
      <c r="AQ4" s="108"/>
      <c r="AR4" s="47" t="s">
        <v>200</v>
      </c>
      <c r="AS4" s="48"/>
      <c r="AT4" s="48"/>
      <c r="AU4" s="49"/>
      <c r="AV4" s="107" t="s">
        <v>204</v>
      </c>
      <c r="AW4" s="108"/>
      <c r="AX4" s="107" t="s">
        <v>203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205</v>
      </c>
      <c r="AC5" s="49"/>
      <c r="AD5" s="47" t="s">
        <v>46</v>
      </c>
      <c r="AE5" s="49"/>
      <c r="AF5" s="109"/>
      <c r="AG5" s="110"/>
      <c r="AH5" s="109"/>
      <c r="AI5" s="110"/>
      <c r="AJ5" s="47" t="s">
        <v>205</v>
      </c>
      <c r="AK5" s="49"/>
      <c r="AL5" s="47" t="s">
        <v>46</v>
      </c>
      <c r="AM5" s="49"/>
      <c r="AN5" s="109"/>
      <c r="AO5" s="110"/>
      <c r="AP5" s="109"/>
      <c r="AQ5" s="110"/>
      <c r="AR5" s="47" t="s">
        <v>205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206</v>
      </c>
      <c r="E6" s="50" t="s">
        <v>207</v>
      </c>
      <c r="F6" s="50" t="s">
        <v>206</v>
      </c>
      <c r="G6" s="50" t="s">
        <v>207</v>
      </c>
      <c r="H6" s="50" t="s">
        <v>206</v>
      </c>
      <c r="I6" s="50" t="s">
        <v>207</v>
      </c>
      <c r="J6" s="50" t="s">
        <v>208</v>
      </c>
      <c r="K6" s="50" t="s">
        <v>207</v>
      </c>
      <c r="L6" s="50" t="s">
        <v>206</v>
      </c>
      <c r="M6" s="50" t="s">
        <v>207</v>
      </c>
      <c r="N6" s="50" t="s">
        <v>206</v>
      </c>
      <c r="O6" s="50" t="s">
        <v>207</v>
      </c>
      <c r="P6" s="50" t="s">
        <v>206</v>
      </c>
      <c r="Q6" s="50" t="s">
        <v>207</v>
      </c>
      <c r="R6" s="50" t="s">
        <v>208</v>
      </c>
      <c r="S6" s="50" t="s">
        <v>207</v>
      </c>
      <c r="T6" s="50" t="s">
        <v>206</v>
      </c>
      <c r="U6" s="50" t="s">
        <v>207</v>
      </c>
      <c r="V6" s="50" t="s">
        <v>206</v>
      </c>
      <c r="W6" s="50" t="s">
        <v>207</v>
      </c>
      <c r="X6" s="50" t="s">
        <v>206</v>
      </c>
      <c r="Y6" s="50" t="s">
        <v>207</v>
      </c>
      <c r="Z6" s="50" t="s">
        <v>208</v>
      </c>
      <c r="AA6" s="50" t="s">
        <v>207</v>
      </c>
      <c r="AB6" s="50" t="s">
        <v>206</v>
      </c>
      <c r="AC6" s="50" t="s">
        <v>209</v>
      </c>
      <c r="AD6" s="50" t="s">
        <v>206</v>
      </c>
      <c r="AE6" s="50" t="s">
        <v>209</v>
      </c>
      <c r="AF6" s="50" t="s">
        <v>206</v>
      </c>
      <c r="AG6" s="50" t="s">
        <v>209</v>
      </c>
      <c r="AH6" s="50" t="s">
        <v>208</v>
      </c>
      <c r="AI6" s="50" t="s">
        <v>209</v>
      </c>
      <c r="AJ6" s="50" t="s">
        <v>206</v>
      </c>
      <c r="AK6" s="50" t="s">
        <v>209</v>
      </c>
      <c r="AL6" s="50" t="s">
        <v>206</v>
      </c>
      <c r="AM6" s="50" t="s">
        <v>209</v>
      </c>
      <c r="AN6" s="50" t="s">
        <v>206</v>
      </c>
      <c r="AO6" s="50" t="s">
        <v>209</v>
      </c>
      <c r="AP6" s="50" t="s">
        <v>208</v>
      </c>
      <c r="AQ6" s="50" t="s">
        <v>209</v>
      </c>
      <c r="AR6" s="50" t="s">
        <v>206</v>
      </c>
      <c r="AS6" s="50" t="s">
        <v>209</v>
      </c>
      <c r="AT6" s="50" t="s">
        <v>206</v>
      </c>
      <c r="AU6" s="50" t="s">
        <v>209</v>
      </c>
      <c r="AV6" s="50" t="s">
        <v>206</v>
      </c>
      <c r="AW6" s="50" t="s">
        <v>209</v>
      </c>
      <c r="AX6" s="50" t="s">
        <v>208</v>
      </c>
      <c r="AY6" s="61" t="s">
        <v>209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423</v>
      </c>
      <c r="E7" s="121">
        <f>SUM(E8:E186)</f>
        <v>987</v>
      </c>
      <c r="F7" s="121">
        <f>SUM(F8:F186)</f>
        <v>29</v>
      </c>
      <c r="G7" s="121">
        <f>SUM(G8:G186)</f>
        <v>61</v>
      </c>
      <c r="H7" s="121">
        <f>SUM(H8:H186)</f>
        <v>20</v>
      </c>
      <c r="I7" s="121">
        <f>SUM(I8:I186)</f>
        <v>53</v>
      </c>
      <c r="J7" s="121">
        <f>SUM(J8:J186)</f>
        <v>0</v>
      </c>
      <c r="K7" s="121">
        <f>SUM(K8:K186)</f>
        <v>0</v>
      </c>
      <c r="L7" s="121">
        <f>SUM(L8:L186)</f>
        <v>2091</v>
      </c>
      <c r="M7" s="121">
        <f>SUM(M8:M186)</f>
        <v>5312</v>
      </c>
      <c r="N7" s="121">
        <f>SUM(N8:N186)</f>
        <v>287</v>
      </c>
      <c r="O7" s="121">
        <f>SUM(O8:O186)</f>
        <v>2024</v>
      </c>
      <c r="P7" s="121">
        <f>SUM(P8:P186)</f>
        <v>418</v>
      </c>
      <c r="Q7" s="121">
        <f>SUM(Q8:Q186)</f>
        <v>4143</v>
      </c>
      <c r="R7" s="121">
        <f>SUM(R8:R186)</f>
        <v>0</v>
      </c>
      <c r="S7" s="121">
        <f>SUM(S8:S186)</f>
        <v>0</v>
      </c>
      <c r="T7" s="121">
        <f>SUM(T8:T186)</f>
        <v>4628</v>
      </c>
      <c r="U7" s="121">
        <f>SUM(U8:U186)</f>
        <v>11965</v>
      </c>
      <c r="V7" s="121">
        <f>SUM(V8:V186)</f>
        <v>282</v>
      </c>
      <c r="W7" s="121">
        <f>SUM(W8:W186)</f>
        <v>973</v>
      </c>
      <c r="X7" s="121">
        <f>SUM(X8:X186)</f>
        <v>238</v>
      </c>
      <c r="Y7" s="121">
        <f>SUM(Y8:Y186)</f>
        <v>1285</v>
      </c>
      <c r="Z7" s="121">
        <f>SUM(Z8:Z186)</f>
        <v>0</v>
      </c>
      <c r="AA7" s="121">
        <f>SUM(AA8:AA186)</f>
        <v>0</v>
      </c>
      <c r="AB7" s="121">
        <f>SUM(AB8:AB186)</f>
        <v>3</v>
      </c>
      <c r="AC7" s="121">
        <f>SUM(AC8:AC186)</f>
        <v>7</v>
      </c>
      <c r="AD7" s="121">
        <f>SUM(AD8:AD186)</f>
        <v>0</v>
      </c>
      <c r="AE7" s="121">
        <f>SUM(AE8:AE186)</f>
        <v>0</v>
      </c>
      <c r="AF7" s="121">
        <f>SUM(AF8:AF186)</f>
        <v>1</v>
      </c>
      <c r="AG7" s="121">
        <f>SUM(AG8:AG186)</f>
        <v>1</v>
      </c>
      <c r="AH7" s="121">
        <f>SUM(AH8:AH186)</f>
        <v>0</v>
      </c>
      <c r="AI7" s="121">
        <f>SUM(AI8:AI186)</f>
        <v>0</v>
      </c>
      <c r="AJ7" s="121">
        <f>SUM(AJ8:AJ186)</f>
        <v>286</v>
      </c>
      <c r="AK7" s="121">
        <f>SUM(AK8:AK186)</f>
        <v>933</v>
      </c>
      <c r="AL7" s="121">
        <f>SUM(AL8:AL186)</f>
        <v>4</v>
      </c>
      <c r="AM7" s="121">
        <f>SUM(AM8:AM186)</f>
        <v>19</v>
      </c>
      <c r="AN7" s="121">
        <f>SUM(AN8:AN186)</f>
        <v>5</v>
      </c>
      <c r="AO7" s="121">
        <f>SUM(AO8:AO186)</f>
        <v>39</v>
      </c>
      <c r="AP7" s="121">
        <f>SUM(AP8:AP186)</f>
        <v>0</v>
      </c>
      <c r="AQ7" s="121">
        <f>SUM(AQ8:AQ186)</f>
        <v>0</v>
      </c>
      <c r="AR7" s="121">
        <f>SUM(AR8:AR186)</f>
        <v>976</v>
      </c>
      <c r="AS7" s="121">
        <f>SUM(AS8:AS186)</f>
        <v>3447</v>
      </c>
      <c r="AT7" s="121">
        <f>SUM(AT8:AT186)</f>
        <v>12</v>
      </c>
      <c r="AU7" s="121">
        <f>SUM(AU8:AU186)</f>
        <v>64</v>
      </c>
      <c r="AV7" s="121">
        <f>SUM(AV8:AV186)</f>
        <v>20</v>
      </c>
      <c r="AW7" s="121">
        <f>SUM(AW8:AW186)</f>
        <v>89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54</v>
      </c>
      <c r="B8" s="65" t="s">
        <v>229</v>
      </c>
      <c r="C8" s="64" t="s">
        <v>230</v>
      </c>
      <c r="D8" s="66">
        <v>118</v>
      </c>
      <c r="E8" s="66">
        <v>243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290</v>
      </c>
      <c r="M8" s="66">
        <v>708</v>
      </c>
      <c r="N8" s="66">
        <v>0</v>
      </c>
      <c r="O8" s="66">
        <v>0</v>
      </c>
      <c r="P8" s="66">
        <v>28</v>
      </c>
      <c r="Q8" s="66">
        <v>278</v>
      </c>
      <c r="R8" s="66">
        <v>0</v>
      </c>
      <c r="S8" s="66">
        <v>0</v>
      </c>
      <c r="T8" s="66">
        <v>415</v>
      </c>
      <c r="U8" s="66">
        <v>986</v>
      </c>
      <c r="V8" s="66">
        <v>0</v>
      </c>
      <c r="W8" s="66">
        <v>0</v>
      </c>
      <c r="X8" s="66">
        <v>19</v>
      </c>
      <c r="Y8" s="66">
        <v>226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54</v>
      </c>
      <c r="AK8" s="66">
        <v>169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87</v>
      </c>
      <c r="AS8" s="66">
        <v>292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231</v>
      </c>
      <c r="C9" s="64" t="s">
        <v>232</v>
      </c>
      <c r="D9" s="66">
        <v>28</v>
      </c>
      <c r="E9" s="66">
        <v>56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142</v>
      </c>
      <c r="M9" s="66">
        <v>372</v>
      </c>
      <c r="N9" s="66">
        <v>0</v>
      </c>
      <c r="O9" s="66">
        <v>0</v>
      </c>
      <c r="P9" s="66">
        <v>19</v>
      </c>
      <c r="Q9" s="66">
        <v>126</v>
      </c>
      <c r="R9" s="66">
        <v>0</v>
      </c>
      <c r="S9" s="66">
        <v>0</v>
      </c>
      <c r="T9" s="66">
        <v>224</v>
      </c>
      <c r="U9" s="66">
        <v>565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1</v>
      </c>
      <c r="AC9" s="66">
        <v>2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23</v>
      </c>
      <c r="AK9" s="66">
        <v>77</v>
      </c>
      <c r="AL9" s="66">
        <v>4</v>
      </c>
      <c r="AM9" s="66">
        <v>19</v>
      </c>
      <c r="AN9" s="66">
        <v>0</v>
      </c>
      <c r="AO9" s="66">
        <v>0</v>
      </c>
      <c r="AP9" s="66">
        <v>0</v>
      </c>
      <c r="AQ9" s="66">
        <v>0</v>
      </c>
      <c r="AR9" s="66">
        <v>23</v>
      </c>
      <c r="AS9" s="66">
        <v>77</v>
      </c>
      <c r="AT9" s="66">
        <v>4</v>
      </c>
      <c r="AU9" s="66">
        <v>19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185</v>
      </c>
      <c r="C10" s="64" t="s">
        <v>186</v>
      </c>
      <c r="D10" s="66">
        <v>31</v>
      </c>
      <c r="E10" s="66">
        <v>82</v>
      </c>
      <c r="F10" s="66">
        <v>1</v>
      </c>
      <c r="G10" s="66">
        <v>3</v>
      </c>
      <c r="H10" s="66">
        <v>0</v>
      </c>
      <c r="I10" s="66">
        <v>0</v>
      </c>
      <c r="J10" s="66">
        <v>0</v>
      </c>
      <c r="K10" s="66">
        <v>0</v>
      </c>
      <c r="L10" s="66">
        <v>23</v>
      </c>
      <c r="M10" s="66">
        <v>64</v>
      </c>
      <c r="N10" s="66">
        <v>22</v>
      </c>
      <c r="O10" s="66">
        <v>256</v>
      </c>
      <c r="P10" s="66">
        <v>0</v>
      </c>
      <c r="Q10" s="66">
        <v>0</v>
      </c>
      <c r="R10" s="66">
        <v>0</v>
      </c>
      <c r="S10" s="66">
        <v>0</v>
      </c>
      <c r="T10" s="66">
        <v>291</v>
      </c>
      <c r="U10" s="66">
        <v>723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44</v>
      </c>
      <c r="AK10" s="66">
        <v>151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47</v>
      </c>
      <c r="AS10" s="66">
        <v>160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233</v>
      </c>
      <c r="C11" s="64" t="s">
        <v>234</v>
      </c>
      <c r="D11" s="66">
        <v>57</v>
      </c>
      <c r="E11" s="66">
        <v>164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111</v>
      </c>
      <c r="M11" s="66">
        <v>247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146</v>
      </c>
      <c r="U11" s="66">
        <v>336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1</v>
      </c>
      <c r="AC11" s="66">
        <v>2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3</v>
      </c>
      <c r="AK11" s="66">
        <v>10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39</v>
      </c>
      <c r="AS11" s="66">
        <v>128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162</v>
      </c>
      <c r="C12" s="64" t="s">
        <v>163</v>
      </c>
      <c r="D12" s="71">
        <v>2</v>
      </c>
      <c r="E12" s="71">
        <v>9</v>
      </c>
      <c r="F12" s="71">
        <v>1</v>
      </c>
      <c r="G12" s="71">
        <v>1</v>
      </c>
      <c r="H12" s="71">
        <v>0</v>
      </c>
      <c r="I12" s="71">
        <v>0</v>
      </c>
      <c r="J12" s="71">
        <v>0</v>
      </c>
      <c r="K12" s="71">
        <v>0</v>
      </c>
      <c r="L12" s="71">
        <v>24</v>
      </c>
      <c r="M12" s="71">
        <v>73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140</v>
      </c>
      <c r="U12" s="71">
        <v>344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1</v>
      </c>
      <c r="AC12" s="71">
        <v>3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40</v>
      </c>
      <c r="AS12" s="71">
        <v>170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166</v>
      </c>
      <c r="C13" s="64" t="s">
        <v>167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6</v>
      </c>
      <c r="AK13" s="71">
        <v>15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20</v>
      </c>
      <c r="AS13" s="71">
        <v>62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235</v>
      </c>
      <c r="C14" s="64" t="s">
        <v>236</v>
      </c>
      <c r="D14" s="71">
        <v>72</v>
      </c>
      <c r="E14" s="71">
        <v>182</v>
      </c>
      <c r="F14" s="71">
        <v>9</v>
      </c>
      <c r="G14" s="71">
        <v>16</v>
      </c>
      <c r="H14" s="71">
        <v>7</v>
      </c>
      <c r="I14" s="71">
        <v>14</v>
      </c>
      <c r="J14" s="71">
        <v>0</v>
      </c>
      <c r="K14" s="71">
        <v>0</v>
      </c>
      <c r="L14" s="71">
        <v>69</v>
      </c>
      <c r="M14" s="71">
        <v>133</v>
      </c>
      <c r="N14" s="71">
        <v>23</v>
      </c>
      <c r="O14" s="71">
        <v>163</v>
      </c>
      <c r="P14" s="71">
        <v>69</v>
      </c>
      <c r="Q14" s="71">
        <v>792</v>
      </c>
      <c r="R14" s="71">
        <v>0</v>
      </c>
      <c r="S14" s="71">
        <v>0</v>
      </c>
      <c r="T14" s="71">
        <v>196</v>
      </c>
      <c r="U14" s="71">
        <v>515</v>
      </c>
      <c r="V14" s="71">
        <v>16</v>
      </c>
      <c r="W14" s="71">
        <v>59</v>
      </c>
      <c r="X14" s="71">
        <v>5</v>
      </c>
      <c r="Y14" s="71">
        <v>19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13</v>
      </c>
      <c r="AK14" s="71">
        <v>42</v>
      </c>
      <c r="AL14" s="71">
        <v>0</v>
      </c>
      <c r="AM14" s="71">
        <v>0</v>
      </c>
      <c r="AN14" s="71">
        <v>1</v>
      </c>
      <c r="AO14" s="71">
        <v>10</v>
      </c>
      <c r="AP14" s="71">
        <v>0</v>
      </c>
      <c r="AQ14" s="71">
        <v>0</v>
      </c>
      <c r="AR14" s="71">
        <v>15</v>
      </c>
      <c r="AS14" s="71">
        <v>47</v>
      </c>
      <c r="AT14" s="71">
        <v>0</v>
      </c>
      <c r="AU14" s="71">
        <v>0</v>
      </c>
      <c r="AV14" s="71">
        <v>1</v>
      </c>
      <c r="AW14" s="71">
        <v>10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237</v>
      </c>
      <c r="C15" s="64" t="s">
        <v>238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44</v>
      </c>
      <c r="M15" s="71">
        <v>102</v>
      </c>
      <c r="N15" s="71">
        <v>1</v>
      </c>
      <c r="O15" s="71">
        <v>2</v>
      </c>
      <c r="P15" s="71">
        <v>0</v>
      </c>
      <c r="Q15" s="71">
        <v>0</v>
      </c>
      <c r="R15" s="71">
        <v>0</v>
      </c>
      <c r="S15" s="71">
        <v>0</v>
      </c>
      <c r="T15" s="71">
        <v>98</v>
      </c>
      <c r="U15" s="71">
        <v>251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17</v>
      </c>
      <c r="AS15" s="71">
        <v>54</v>
      </c>
      <c r="AT15" s="71">
        <v>1</v>
      </c>
      <c r="AU15" s="71">
        <v>3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239</v>
      </c>
      <c r="C16" s="64" t="s">
        <v>240</v>
      </c>
      <c r="D16" s="71">
        <v>7</v>
      </c>
      <c r="E16" s="71">
        <v>13</v>
      </c>
      <c r="F16" s="71">
        <v>0</v>
      </c>
      <c r="G16" s="71">
        <v>0</v>
      </c>
      <c r="H16" s="71">
        <v>1</v>
      </c>
      <c r="I16" s="71">
        <v>4</v>
      </c>
      <c r="J16" s="71">
        <v>0</v>
      </c>
      <c r="K16" s="71">
        <v>0</v>
      </c>
      <c r="L16" s="71">
        <v>36</v>
      </c>
      <c r="M16" s="71">
        <v>96</v>
      </c>
      <c r="N16" s="71">
        <v>8</v>
      </c>
      <c r="O16" s="71">
        <v>56</v>
      </c>
      <c r="P16" s="71">
        <v>18</v>
      </c>
      <c r="Q16" s="71">
        <v>228</v>
      </c>
      <c r="R16" s="71">
        <v>0</v>
      </c>
      <c r="S16" s="71">
        <v>0</v>
      </c>
      <c r="T16" s="71">
        <v>85</v>
      </c>
      <c r="U16" s="71">
        <v>249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26</v>
      </c>
      <c r="AS16" s="71">
        <v>83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174</v>
      </c>
      <c r="C17" s="64" t="s">
        <v>175</v>
      </c>
      <c r="D17" s="71">
        <v>3</v>
      </c>
      <c r="E17" s="71">
        <v>4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67</v>
      </c>
      <c r="M17" s="71">
        <v>181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143</v>
      </c>
      <c r="U17" s="71">
        <v>320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12</v>
      </c>
      <c r="AS17" s="71">
        <v>30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241</v>
      </c>
      <c r="C18" s="64" t="s">
        <v>242</v>
      </c>
      <c r="D18" s="71">
        <v>7</v>
      </c>
      <c r="E18" s="71">
        <v>19</v>
      </c>
      <c r="F18" s="71">
        <v>1</v>
      </c>
      <c r="G18" s="71">
        <v>1</v>
      </c>
      <c r="H18" s="71">
        <v>1</v>
      </c>
      <c r="I18" s="71">
        <v>4</v>
      </c>
      <c r="J18" s="71">
        <v>0</v>
      </c>
      <c r="K18" s="71">
        <v>0</v>
      </c>
      <c r="L18" s="71">
        <v>16</v>
      </c>
      <c r="M18" s="71">
        <v>42</v>
      </c>
      <c r="N18" s="71">
        <v>31</v>
      </c>
      <c r="O18" s="71">
        <v>316</v>
      </c>
      <c r="P18" s="71">
        <v>2</v>
      </c>
      <c r="Q18" s="71">
        <v>7</v>
      </c>
      <c r="R18" s="71">
        <v>0</v>
      </c>
      <c r="S18" s="71">
        <v>0</v>
      </c>
      <c r="T18" s="71">
        <v>180</v>
      </c>
      <c r="U18" s="71">
        <v>460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7</v>
      </c>
      <c r="AK18" s="71">
        <v>18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243</v>
      </c>
      <c r="C19" s="64" t="s">
        <v>244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69</v>
      </c>
      <c r="M19" s="71">
        <v>152</v>
      </c>
      <c r="N19" s="71">
        <v>0</v>
      </c>
      <c r="O19" s="71">
        <v>0</v>
      </c>
      <c r="P19" s="71">
        <v>6</v>
      </c>
      <c r="Q19" s="71">
        <v>37</v>
      </c>
      <c r="R19" s="71">
        <v>0</v>
      </c>
      <c r="S19" s="71">
        <v>0</v>
      </c>
      <c r="T19" s="71">
        <v>92</v>
      </c>
      <c r="U19" s="71">
        <v>232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7</v>
      </c>
      <c r="AK19" s="71">
        <v>22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25</v>
      </c>
      <c r="AS19" s="71">
        <v>77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245</v>
      </c>
      <c r="C20" s="64" t="s">
        <v>246</v>
      </c>
      <c r="D20" s="71">
        <v>11</v>
      </c>
      <c r="E20" s="71">
        <v>24</v>
      </c>
      <c r="F20" s="71">
        <v>1</v>
      </c>
      <c r="G20" s="71">
        <v>2</v>
      </c>
      <c r="H20" s="71">
        <v>0</v>
      </c>
      <c r="I20" s="71">
        <v>0</v>
      </c>
      <c r="J20" s="71">
        <v>0</v>
      </c>
      <c r="K20" s="71">
        <v>0</v>
      </c>
      <c r="L20" s="71">
        <v>47</v>
      </c>
      <c r="M20" s="71">
        <v>108</v>
      </c>
      <c r="N20" s="71">
        <v>3</v>
      </c>
      <c r="O20" s="71">
        <v>8</v>
      </c>
      <c r="P20" s="71">
        <v>6</v>
      </c>
      <c r="Q20" s="71">
        <v>26</v>
      </c>
      <c r="R20" s="71">
        <v>0</v>
      </c>
      <c r="S20" s="71">
        <v>0</v>
      </c>
      <c r="T20" s="71">
        <v>97</v>
      </c>
      <c r="U20" s="71">
        <v>231</v>
      </c>
      <c r="V20" s="71">
        <v>2</v>
      </c>
      <c r="W20" s="71">
        <v>6</v>
      </c>
      <c r="X20" s="71">
        <v>1</v>
      </c>
      <c r="Y20" s="71">
        <v>2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6</v>
      </c>
      <c r="AK20" s="71">
        <v>20</v>
      </c>
      <c r="AL20" s="71">
        <v>0</v>
      </c>
      <c r="AM20" s="71">
        <v>0</v>
      </c>
      <c r="AN20" s="71">
        <v>3</v>
      </c>
      <c r="AO20" s="71">
        <v>20</v>
      </c>
      <c r="AP20" s="71">
        <v>0</v>
      </c>
      <c r="AQ20" s="71">
        <v>0</v>
      </c>
      <c r="AR20" s="71">
        <v>7</v>
      </c>
      <c r="AS20" s="71">
        <v>23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247</v>
      </c>
      <c r="C21" s="64" t="s">
        <v>248</v>
      </c>
      <c r="D21" s="71">
        <v>2</v>
      </c>
      <c r="E21" s="71">
        <v>4</v>
      </c>
      <c r="F21" s="71">
        <v>0</v>
      </c>
      <c r="G21" s="71">
        <v>0</v>
      </c>
      <c r="H21" s="71">
        <v>3</v>
      </c>
      <c r="I21" s="71">
        <v>8</v>
      </c>
      <c r="J21" s="71">
        <v>0</v>
      </c>
      <c r="K21" s="71">
        <v>0</v>
      </c>
      <c r="L21" s="71">
        <v>25</v>
      </c>
      <c r="M21" s="71">
        <v>77</v>
      </c>
      <c r="N21" s="71">
        <v>0</v>
      </c>
      <c r="O21" s="71">
        <v>0</v>
      </c>
      <c r="P21" s="71">
        <v>6</v>
      </c>
      <c r="Q21" s="71">
        <v>28</v>
      </c>
      <c r="R21" s="71">
        <v>0</v>
      </c>
      <c r="S21" s="71">
        <v>0</v>
      </c>
      <c r="T21" s="71">
        <v>24</v>
      </c>
      <c r="U21" s="71">
        <v>60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9</v>
      </c>
      <c r="AS21" s="71">
        <v>28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98</v>
      </c>
      <c r="C22" s="64" t="s">
        <v>99</v>
      </c>
      <c r="D22" s="71">
        <v>1</v>
      </c>
      <c r="E22" s="71">
        <v>2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110</v>
      </c>
      <c r="M22" s="71">
        <v>447</v>
      </c>
      <c r="N22" s="71">
        <v>17</v>
      </c>
      <c r="O22" s="71">
        <v>91</v>
      </c>
      <c r="P22" s="71">
        <v>5</v>
      </c>
      <c r="Q22" s="71">
        <v>50</v>
      </c>
      <c r="R22" s="71">
        <v>0</v>
      </c>
      <c r="S22" s="71">
        <v>0</v>
      </c>
      <c r="T22" s="71">
        <v>144</v>
      </c>
      <c r="U22" s="71">
        <v>415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19</v>
      </c>
      <c r="AK22" s="71">
        <v>66</v>
      </c>
      <c r="AL22" s="71">
        <v>0</v>
      </c>
      <c r="AM22" s="71">
        <v>0</v>
      </c>
      <c r="AN22" s="71">
        <v>1</v>
      </c>
      <c r="AO22" s="71">
        <v>9</v>
      </c>
      <c r="AP22" s="71">
        <v>0</v>
      </c>
      <c r="AQ22" s="71">
        <v>0</v>
      </c>
      <c r="AR22" s="71">
        <v>23</v>
      </c>
      <c r="AS22" s="71">
        <v>76</v>
      </c>
      <c r="AT22" s="71">
        <v>0</v>
      </c>
      <c r="AU22" s="71">
        <v>0</v>
      </c>
      <c r="AV22" s="71">
        <v>2</v>
      </c>
      <c r="AW22" s="71">
        <v>20</v>
      </c>
      <c r="AX22" s="71">
        <v>0</v>
      </c>
      <c r="AY22" s="71">
        <v>0</v>
      </c>
    </row>
    <row r="23" spans="1:51" s="68" customFormat="1" ht="12" customHeight="1">
      <c r="A23" s="69" t="s">
        <v>54</v>
      </c>
      <c r="B23" s="70" t="s">
        <v>187</v>
      </c>
      <c r="C23" s="64" t="s">
        <v>188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84</v>
      </c>
      <c r="M23" s="71">
        <v>196</v>
      </c>
      <c r="N23" s="71">
        <v>4</v>
      </c>
      <c r="O23" s="71">
        <v>39</v>
      </c>
      <c r="P23" s="71">
        <v>0</v>
      </c>
      <c r="Q23" s="71">
        <v>0</v>
      </c>
      <c r="R23" s="71">
        <v>0</v>
      </c>
      <c r="S23" s="71">
        <v>0</v>
      </c>
      <c r="T23" s="71">
        <v>225</v>
      </c>
      <c r="U23" s="71">
        <v>548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24</v>
      </c>
      <c r="AS23" s="71">
        <v>68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54</v>
      </c>
      <c r="B24" s="70" t="s">
        <v>86</v>
      </c>
      <c r="C24" s="64" t="s">
        <v>87</v>
      </c>
      <c r="D24" s="71">
        <v>15</v>
      </c>
      <c r="E24" s="71">
        <v>33</v>
      </c>
      <c r="F24" s="71">
        <v>6</v>
      </c>
      <c r="G24" s="71">
        <v>17</v>
      </c>
      <c r="H24" s="71">
        <v>0</v>
      </c>
      <c r="I24" s="71">
        <v>0</v>
      </c>
      <c r="J24" s="71">
        <v>0</v>
      </c>
      <c r="K24" s="71">
        <v>0</v>
      </c>
      <c r="L24" s="71">
        <v>35</v>
      </c>
      <c r="M24" s="71">
        <v>89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194</v>
      </c>
      <c r="U24" s="71">
        <v>502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18</v>
      </c>
      <c r="AK24" s="71">
        <v>70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23</v>
      </c>
      <c r="AS24" s="71">
        <v>87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54</v>
      </c>
      <c r="B25" s="70" t="s">
        <v>144</v>
      </c>
      <c r="C25" s="64" t="s">
        <v>145</v>
      </c>
      <c r="D25" s="71">
        <v>8</v>
      </c>
      <c r="E25" s="71">
        <v>19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47</v>
      </c>
      <c r="M25" s="71">
        <v>116</v>
      </c>
      <c r="N25" s="71">
        <v>2</v>
      </c>
      <c r="O25" s="71">
        <v>24</v>
      </c>
      <c r="P25" s="71">
        <v>2</v>
      </c>
      <c r="Q25" s="71">
        <v>22</v>
      </c>
      <c r="R25" s="71">
        <v>0</v>
      </c>
      <c r="S25" s="71">
        <v>0</v>
      </c>
      <c r="T25" s="71">
        <v>32</v>
      </c>
      <c r="U25" s="71">
        <v>81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2</v>
      </c>
      <c r="AK25" s="71">
        <v>7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54</v>
      </c>
      <c r="B26" s="70" t="s">
        <v>142</v>
      </c>
      <c r="C26" s="64" t="s">
        <v>143</v>
      </c>
      <c r="D26" s="71">
        <v>13</v>
      </c>
      <c r="E26" s="71">
        <v>31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51</v>
      </c>
      <c r="M26" s="71">
        <v>110</v>
      </c>
      <c r="N26" s="71">
        <v>0</v>
      </c>
      <c r="O26" s="71">
        <v>0</v>
      </c>
      <c r="P26" s="71">
        <v>7</v>
      </c>
      <c r="Q26" s="71">
        <v>50</v>
      </c>
      <c r="R26" s="71">
        <v>0</v>
      </c>
      <c r="S26" s="71">
        <v>0</v>
      </c>
      <c r="T26" s="71">
        <v>73</v>
      </c>
      <c r="U26" s="71">
        <v>179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8</v>
      </c>
      <c r="AK26" s="71">
        <v>22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22</v>
      </c>
      <c r="AS26" s="71">
        <v>70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54</v>
      </c>
      <c r="B27" s="70" t="s">
        <v>156</v>
      </c>
      <c r="C27" s="64" t="s">
        <v>157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23</v>
      </c>
      <c r="M27" s="71">
        <v>51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34</v>
      </c>
      <c r="U27" s="71">
        <v>88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1</v>
      </c>
      <c r="AK27" s="71">
        <v>2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1</v>
      </c>
      <c r="AS27" s="71">
        <v>3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54</v>
      </c>
      <c r="B28" s="70" t="s">
        <v>158</v>
      </c>
      <c r="C28" s="64" t="s">
        <v>159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33</v>
      </c>
      <c r="M28" s="71">
        <v>91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44</v>
      </c>
      <c r="U28" s="71">
        <v>115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4</v>
      </c>
      <c r="AK28" s="71">
        <v>14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2</v>
      </c>
      <c r="AS28" s="71">
        <v>7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54</v>
      </c>
      <c r="B29" s="70" t="s">
        <v>106</v>
      </c>
      <c r="C29" s="64" t="s">
        <v>107</v>
      </c>
      <c r="D29" s="71">
        <v>5</v>
      </c>
      <c r="E29" s="71">
        <v>8</v>
      </c>
      <c r="F29" s="71">
        <v>3</v>
      </c>
      <c r="G29" s="71">
        <v>8</v>
      </c>
      <c r="H29" s="71">
        <v>1</v>
      </c>
      <c r="I29" s="71">
        <v>4</v>
      </c>
      <c r="J29" s="71">
        <v>0</v>
      </c>
      <c r="K29" s="71">
        <v>0</v>
      </c>
      <c r="L29" s="71">
        <v>56</v>
      </c>
      <c r="M29" s="71">
        <v>134</v>
      </c>
      <c r="N29" s="71">
        <v>0</v>
      </c>
      <c r="O29" s="71">
        <v>0</v>
      </c>
      <c r="P29" s="71">
        <v>10</v>
      </c>
      <c r="Q29" s="71">
        <v>67</v>
      </c>
      <c r="R29" s="71">
        <v>0</v>
      </c>
      <c r="S29" s="71">
        <v>0</v>
      </c>
      <c r="T29" s="71">
        <v>152</v>
      </c>
      <c r="U29" s="71">
        <v>377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20</v>
      </c>
      <c r="AS29" s="71">
        <v>80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54</v>
      </c>
      <c r="B30" s="70" t="s">
        <v>249</v>
      </c>
      <c r="C30" s="64" t="s">
        <v>250</v>
      </c>
      <c r="D30" s="71">
        <v>0</v>
      </c>
      <c r="E30" s="71">
        <v>0</v>
      </c>
      <c r="F30" s="71">
        <v>1</v>
      </c>
      <c r="G30" s="71">
        <v>2</v>
      </c>
      <c r="H30" s="71">
        <v>1</v>
      </c>
      <c r="I30" s="71">
        <v>4</v>
      </c>
      <c r="J30" s="71">
        <v>0</v>
      </c>
      <c r="K30" s="71">
        <v>0</v>
      </c>
      <c r="L30" s="71">
        <v>20</v>
      </c>
      <c r="M30" s="71">
        <v>42</v>
      </c>
      <c r="N30" s="71">
        <v>2</v>
      </c>
      <c r="O30" s="71">
        <v>4</v>
      </c>
      <c r="P30" s="71">
        <v>9</v>
      </c>
      <c r="Q30" s="71">
        <v>49</v>
      </c>
      <c r="R30" s="71">
        <v>0</v>
      </c>
      <c r="S30" s="71">
        <v>0</v>
      </c>
      <c r="T30" s="71">
        <v>49</v>
      </c>
      <c r="U30" s="71">
        <v>81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2</v>
      </c>
      <c r="AK30" s="71">
        <v>4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15</v>
      </c>
      <c r="AS30" s="71">
        <v>54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54</v>
      </c>
      <c r="B31" s="70" t="s">
        <v>70</v>
      </c>
      <c r="C31" s="64" t="s">
        <v>71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39</v>
      </c>
      <c r="M31" s="71">
        <v>91</v>
      </c>
      <c r="N31" s="71">
        <v>6</v>
      </c>
      <c r="O31" s="71">
        <v>16</v>
      </c>
      <c r="P31" s="71">
        <v>95</v>
      </c>
      <c r="Q31" s="71">
        <v>1176</v>
      </c>
      <c r="R31" s="71">
        <v>0</v>
      </c>
      <c r="S31" s="71">
        <v>0</v>
      </c>
      <c r="T31" s="71">
        <v>101</v>
      </c>
      <c r="U31" s="71">
        <v>298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54</v>
      </c>
      <c r="B32" s="70" t="s">
        <v>72</v>
      </c>
      <c r="C32" s="64" t="s">
        <v>73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16</v>
      </c>
      <c r="M32" s="71">
        <v>34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49</v>
      </c>
      <c r="U32" s="71">
        <v>120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54</v>
      </c>
      <c r="B33" s="70" t="s">
        <v>74</v>
      </c>
      <c r="C33" s="64" t="s">
        <v>75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36</v>
      </c>
      <c r="M33" s="71">
        <v>87</v>
      </c>
      <c r="N33" s="71">
        <v>97</v>
      </c>
      <c r="O33" s="71">
        <v>633</v>
      </c>
      <c r="P33" s="71">
        <v>33</v>
      </c>
      <c r="Q33" s="71">
        <v>290</v>
      </c>
      <c r="R33" s="71">
        <v>0</v>
      </c>
      <c r="S33" s="71">
        <v>0</v>
      </c>
      <c r="T33" s="71">
        <v>89</v>
      </c>
      <c r="U33" s="71">
        <v>228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54</v>
      </c>
      <c r="B34" s="70" t="s">
        <v>76</v>
      </c>
      <c r="C34" s="64" t="s">
        <v>77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46</v>
      </c>
      <c r="M34" s="71">
        <v>98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54</v>
      </c>
      <c r="U34" s="71">
        <v>136</v>
      </c>
      <c r="V34" s="71">
        <v>15</v>
      </c>
      <c r="W34" s="71">
        <v>17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54</v>
      </c>
      <c r="B35" s="70" t="s">
        <v>88</v>
      </c>
      <c r="C35" s="64" t="s">
        <v>89</v>
      </c>
      <c r="D35" s="71">
        <v>14</v>
      </c>
      <c r="E35" s="71">
        <v>37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24</v>
      </c>
      <c r="M35" s="71">
        <v>89</v>
      </c>
      <c r="N35" s="71">
        <v>12</v>
      </c>
      <c r="O35" s="71">
        <v>58</v>
      </c>
      <c r="P35" s="71">
        <v>8</v>
      </c>
      <c r="Q35" s="71">
        <v>80</v>
      </c>
      <c r="R35" s="71">
        <v>0</v>
      </c>
      <c r="S35" s="71">
        <v>0</v>
      </c>
      <c r="T35" s="71">
        <v>71</v>
      </c>
      <c r="U35" s="71">
        <v>166</v>
      </c>
      <c r="V35" s="71">
        <v>15</v>
      </c>
      <c r="W35" s="71">
        <v>48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7</v>
      </c>
      <c r="AK35" s="71">
        <v>30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16</v>
      </c>
      <c r="AS35" s="71">
        <v>56</v>
      </c>
      <c r="AT35" s="71">
        <v>0</v>
      </c>
      <c r="AU35" s="71">
        <v>0</v>
      </c>
      <c r="AV35" s="71">
        <v>16</v>
      </c>
      <c r="AW35" s="71">
        <v>56</v>
      </c>
      <c r="AX35" s="71">
        <v>0</v>
      </c>
      <c r="AY35" s="71">
        <v>0</v>
      </c>
    </row>
    <row r="36" spans="1:51" s="68" customFormat="1" ht="12" customHeight="1">
      <c r="A36" s="69" t="s">
        <v>54</v>
      </c>
      <c r="B36" s="70" t="s">
        <v>64</v>
      </c>
      <c r="C36" s="64" t="s">
        <v>65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54</v>
      </c>
      <c r="B37" s="70" t="s">
        <v>100</v>
      </c>
      <c r="C37" s="64" t="s">
        <v>101</v>
      </c>
      <c r="D37" s="71">
        <v>2</v>
      </c>
      <c r="E37" s="71">
        <v>4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24</v>
      </c>
      <c r="M37" s="71">
        <v>60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15</v>
      </c>
      <c r="U37" s="71">
        <v>36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6</v>
      </c>
      <c r="AK37" s="71">
        <v>24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6</v>
      </c>
      <c r="AS37" s="71">
        <v>24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54</v>
      </c>
      <c r="B38" s="70" t="s">
        <v>146</v>
      </c>
      <c r="C38" s="64" t="s">
        <v>147</v>
      </c>
      <c r="D38" s="71">
        <v>3</v>
      </c>
      <c r="E38" s="71">
        <v>6</v>
      </c>
      <c r="F38" s="71">
        <v>0</v>
      </c>
      <c r="G38" s="71">
        <v>0</v>
      </c>
      <c r="H38" s="71">
        <v>2</v>
      </c>
      <c r="I38" s="71">
        <v>4</v>
      </c>
      <c r="J38" s="71">
        <v>0</v>
      </c>
      <c r="K38" s="71">
        <v>0</v>
      </c>
      <c r="L38" s="71">
        <v>23</v>
      </c>
      <c r="M38" s="71">
        <v>53</v>
      </c>
      <c r="N38" s="71">
        <v>0</v>
      </c>
      <c r="O38" s="71">
        <v>0</v>
      </c>
      <c r="P38" s="71">
        <v>4</v>
      </c>
      <c r="Q38" s="71">
        <v>11</v>
      </c>
      <c r="R38" s="71">
        <v>0</v>
      </c>
      <c r="S38" s="71">
        <v>0</v>
      </c>
      <c r="T38" s="71">
        <v>19</v>
      </c>
      <c r="U38" s="71">
        <v>43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4</v>
      </c>
      <c r="AK38" s="71">
        <v>12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6</v>
      </c>
      <c r="AS38" s="71">
        <v>21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54</v>
      </c>
      <c r="B39" s="70" t="s">
        <v>94</v>
      </c>
      <c r="C39" s="64" t="s">
        <v>95</v>
      </c>
      <c r="D39" s="71">
        <v>8</v>
      </c>
      <c r="E39" s="71">
        <v>15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21</v>
      </c>
      <c r="M39" s="71">
        <v>46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2</v>
      </c>
      <c r="U39" s="71">
        <v>4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54</v>
      </c>
      <c r="B40" s="70" t="s">
        <v>148</v>
      </c>
      <c r="C40" s="64" t="s">
        <v>149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32</v>
      </c>
      <c r="M40" s="71">
        <v>71</v>
      </c>
      <c r="N40" s="71">
        <v>1</v>
      </c>
      <c r="O40" s="71">
        <v>4</v>
      </c>
      <c r="P40" s="71">
        <v>0</v>
      </c>
      <c r="Q40" s="71">
        <v>0</v>
      </c>
      <c r="R40" s="71">
        <v>0</v>
      </c>
      <c r="S40" s="71">
        <v>0</v>
      </c>
      <c r="T40" s="71">
        <v>22</v>
      </c>
      <c r="U40" s="71">
        <v>54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6</v>
      </c>
      <c r="AK40" s="71">
        <v>20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8</v>
      </c>
      <c r="AS40" s="71">
        <v>26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54</v>
      </c>
      <c r="B41" s="70" t="s">
        <v>58</v>
      </c>
      <c r="C41" s="64" t="s">
        <v>59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54</v>
      </c>
      <c r="B42" s="70" t="s">
        <v>130</v>
      </c>
      <c r="C42" s="64" t="s">
        <v>131</v>
      </c>
      <c r="D42" s="71">
        <v>9</v>
      </c>
      <c r="E42" s="71">
        <v>20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50</v>
      </c>
      <c r="M42" s="71">
        <v>130</v>
      </c>
      <c r="N42" s="71">
        <v>13</v>
      </c>
      <c r="O42" s="71">
        <v>49</v>
      </c>
      <c r="P42" s="71">
        <v>0</v>
      </c>
      <c r="Q42" s="71">
        <v>0</v>
      </c>
      <c r="R42" s="71">
        <v>0</v>
      </c>
      <c r="S42" s="71">
        <v>0</v>
      </c>
      <c r="T42" s="71">
        <v>125</v>
      </c>
      <c r="U42" s="71">
        <v>359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14</v>
      </c>
      <c r="AS42" s="71">
        <v>61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54</v>
      </c>
      <c r="B43" s="70" t="s">
        <v>251</v>
      </c>
      <c r="C43" s="64" t="s">
        <v>252</v>
      </c>
      <c r="D43" s="71">
        <v>0</v>
      </c>
      <c r="E43" s="71">
        <v>0</v>
      </c>
      <c r="F43" s="71">
        <v>3</v>
      </c>
      <c r="G43" s="71">
        <v>6</v>
      </c>
      <c r="H43" s="71">
        <v>2</v>
      </c>
      <c r="I43" s="71">
        <v>5</v>
      </c>
      <c r="J43" s="71">
        <v>0</v>
      </c>
      <c r="K43" s="71">
        <v>0</v>
      </c>
      <c r="L43" s="71">
        <v>22</v>
      </c>
      <c r="M43" s="71">
        <v>48</v>
      </c>
      <c r="N43" s="71">
        <v>7</v>
      </c>
      <c r="O43" s="71">
        <v>64</v>
      </c>
      <c r="P43" s="71">
        <v>2</v>
      </c>
      <c r="Q43" s="71">
        <v>20</v>
      </c>
      <c r="R43" s="71">
        <v>0</v>
      </c>
      <c r="S43" s="71">
        <v>0</v>
      </c>
      <c r="T43" s="71">
        <v>61</v>
      </c>
      <c r="U43" s="71">
        <v>138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30</v>
      </c>
      <c r="AS43" s="71">
        <v>96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54</v>
      </c>
      <c r="B44" s="70" t="s">
        <v>132</v>
      </c>
      <c r="C44" s="64" t="s">
        <v>133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58</v>
      </c>
      <c r="AS44" s="71">
        <v>238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54</v>
      </c>
      <c r="B45" s="70" t="s">
        <v>108</v>
      </c>
      <c r="C45" s="64" t="s">
        <v>109</v>
      </c>
      <c r="D45" s="71">
        <v>0</v>
      </c>
      <c r="E45" s="71">
        <v>0</v>
      </c>
      <c r="F45" s="71">
        <v>0</v>
      </c>
      <c r="G45" s="71">
        <v>0</v>
      </c>
      <c r="H45" s="71">
        <v>1</v>
      </c>
      <c r="I45" s="71">
        <v>2</v>
      </c>
      <c r="J45" s="71">
        <v>0</v>
      </c>
      <c r="K45" s="71">
        <v>0</v>
      </c>
      <c r="L45" s="71">
        <v>24</v>
      </c>
      <c r="M45" s="71">
        <v>74</v>
      </c>
      <c r="N45" s="71">
        <v>6</v>
      </c>
      <c r="O45" s="71">
        <v>34</v>
      </c>
      <c r="P45" s="71">
        <v>0</v>
      </c>
      <c r="Q45" s="71">
        <v>0</v>
      </c>
      <c r="R45" s="71">
        <v>0</v>
      </c>
      <c r="S45" s="71">
        <v>0</v>
      </c>
      <c r="T45" s="71">
        <v>89</v>
      </c>
      <c r="U45" s="71">
        <v>232</v>
      </c>
      <c r="V45" s="71">
        <v>32</v>
      </c>
      <c r="W45" s="71">
        <v>99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50</v>
      </c>
      <c r="AS45" s="71">
        <v>190</v>
      </c>
      <c r="AT45" s="71">
        <v>5</v>
      </c>
      <c r="AU45" s="71">
        <v>32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54</v>
      </c>
      <c r="B46" s="70" t="s">
        <v>150</v>
      </c>
      <c r="C46" s="64" t="s">
        <v>151</v>
      </c>
      <c r="D46" s="71">
        <v>4</v>
      </c>
      <c r="E46" s="71">
        <v>10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13</v>
      </c>
      <c r="M46" s="71">
        <v>27</v>
      </c>
      <c r="N46" s="71">
        <v>3</v>
      </c>
      <c r="O46" s="71">
        <v>11</v>
      </c>
      <c r="P46" s="71">
        <v>1</v>
      </c>
      <c r="Q46" s="71">
        <v>2</v>
      </c>
      <c r="R46" s="71">
        <v>0</v>
      </c>
      <c r="S46" s="71">
        <v>0</v>
      </c>
      <c r="T46" s="71">
        <v>14</v>
      </c>
      <c r="U46" s="71">
        <v>37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1</v>
      </c>
      <c r="AK46" s="71">
        <v>3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4</v>
      </c>
      <c r="AS46" s="71">
        <v>13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54</v>
      </c>
      <c r="B47" s="70" t="s">
        <v>112</v>
      </c>
      <c r="C47" s="64" t="s">
        <v>113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46</v>
      </c>
      <c r="M47" s="71">
        <v>102</v>
      </c>
      <c r="N47" s="71">
        <v>0</v>
      </c>
      <c r="O47" s="71">
        <v>0</v>
      </c>
      <c r="P47" s="71">
        <v>23</v>
      </c>
      <c r="Q47" s="71">
        <v>120</v>
      </c>
      <c r="R47" s="71">
        <v>0</v>
      </c>
      <c r="S47" s="71">
        <v>0</v>
      </c>
      <c r="T47" s="71">
        <v>60</v>
      </c>
      <c r="U47" s="71">
        <v>147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54</v>
      </c>
      <c r="B48" s="70" t="s">
        <v>90</v>
      </c>
      <c r="C48" s="64" t="s">
        <v>91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12</v>
      </c>
      <c r="M48" s="71">
        <v>32</v>
      </c>
      <c r="N48" s="71">
        <v>4</v>
      </c>
      <c r="O48" s="71">
        <v>39</v>
      </c>
      <c r="P48" s="71">
        <v>43</v>
      </c>
      <c r="Q48" s="71">
        <v>535</v>
      </c>
      <c r="R48" s="71">
        <v>0</v>
      </c>
      <c r="S48" s="71">
        <v>0</v>
      </c>
      <c r="T48" s="71">
        <v>54</v>
      </c>
      <c r="U48" s="71">
        <v>126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7</v>
      </c>
      <c r="AK48" s="71">
        <v>22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29</v>
      </c>
      <c r="AS48" s="71">
        <v>120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54</v>
      </c>
      <c r="B49" s="70" t="s">
        <v>114</v>
      </c>
      <c r="C49" s="64" t="s">
        <v>115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28</v>
      </c>
      <c r="M49" s="71">
        <v>72</v>
      </c>
      <c r="N49" s="71">
        <v>2</v>
      </c>
      <c r="O49" s="71">
        <v>25</v>
      </c>
      <c r="P49" s="71">
        <v>1</v>
      </c>
      <c r="Q49" s="71">
        <v>10</v>
      </c>
      <c r="R49" s="71">
        <v>0</v>
      </c>
      <c r="S49" s="71">
        <v>0</v>
      </c>
      <c r="T49" s="71">
        <v>42</v>
      </c>
      <c r="U49" s="71">
        <v>114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54</v>
      </c>
      <c r="B50" s="70" t="s">
        <v>134</v>
      </c>
      <c r="C50" s="64" t="s">
        <v>135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27</v>
      </c>
      <c r="AS50" s="71">
        <v>119</v>
      </c>
      <c r="AT50" s="71">
        <v>0</v>
      </c>
      <c r="AU50" s="71">
        <v>0</v>
      </c>
      <c r="AV50" s="71">
        <v>1</v>
      </c>
      <c r="AW50" s="71">
        <v>3</v>
      </c>
      <c r="AX50" s="71">
        <v>0</v>
      </c>
      <c r="AY50" s="71">
        <v>0</v>
      </c>
    </row>
    <row r="51" spans="1:51" s="68" customFormat="1" ht="12" customHeight="1">
      <c r="A51" s="69" t="s">
        <v>54</v>
      </c>
      <c r="B51" s="70" t="s">
        <v>136</v>
      </c>
      <c r="C51" s="64" t="s">
        <v>137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26</v>
      </c>
      <c r="AS51" s="71">
        <v>116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54</v>
      </c>
      <c r="B52" s="70" t="s">
        <v>118</v>
      </c>
      <c r="C52" s="64" t="s">
        <v>119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8</v>
      </c>
      <c r="M52" s="71">
        <v>25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42</v>
      </c>
      <c r="U52" s="71">
        <v>128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10</v>
      </c>
      <c r="AS52" s="71">
        <v>33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  <row r="53" spans="1:51" s="68" customFormat="1" ht="12" customHeight="1">
      <c r="A53" s="69" t="s">
        <v>54</v>
      </c>
      <c r="B53" s="70" t="s">
        <v>120</v>
      </c>
      <c r="C53" s="64" t="s">
        <v>121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37</v>
      </c>
      <c r="M53" s="71">
        <v>90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79</v>
      </c>
      <c r="U53" s="71">
        <v>271</v>
      </c>
      <c r="V53" s="71">
        <v>12</v>
      </c>
      <c r="W53" s="71">
        <v>60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13</v>
      </c>
      <c r="AS53" s="71">
        <v>58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8" customFormat="1" ht="12" customHeight="1">
      <c r="A54" s="69" t="s">
        <v>54</v>
      </c>
      <c r="B54" s="70" t="s">
        <v>122</v>
      </c>
      <c r="C54" s="64" t="s">
        <v>123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12</v>
      </c>
      <c r="M54" s="71">
        <v>34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26</v>
      </c>
      <c r="U54" s="71">
        <v>66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15</v>
      </c>
      <c r="AS54" s="71">
        <v>47</v>
      </c>
      <c r="AT54" s="71">
        <v>1</v>
      </c>
      <c r="AU54" s="71">
        <v>1</v>
      </c>
      <c r="AV54" s="71">
        <v>0</v>
      </c>
      <c r="AW54" s="71">
        <v>0</v>
      </c>
      <c r="AX54" s="71">
        <v>0</v>
      </c>
      <c r="AY54" s="71">
        <v>0</v>
      </c>
    </row>
    <row r="55" spans="1:51" s="68" customFormat="1" ht="12" customHeight="1">
      <c r="A55" s="69" t="s">
        <v>54</v>
      </c>
      <c r="B55" s="70" t="s">
        <v>253</v>
      </c>
      <c r="C55" s="64" t="s">
        <v>254</v>
      </c>
      <c r="D55" s="71">
        <v>0</v>
      </c>
      <c r="E55" s="71">
        <v>0</v>
      </c>
      <c r="F55" s="71">
        <v>2</v>
      </c>
      <c r="G55" s="71">
        <v>4</v>
      </c>
      <c r="H55" s="71">
        <v>0</v>
      </c>
      <c r="I55" s="71">
        <v>0</v>
      </c>
      <c r="J55" s="71">
        <v>0</v>
      </c>
      <c r="K55" s="71">
        <v>0</v>
      </c>
      <c r="L55" s="71">
        <v>11</v>
      </c>
      <c r="M55" s="71">
        <v>27</v>
      </c>
      <c r="N55" s="71">
        <v>9</v>
      </c>
      <c r="O55" s="71">
        <v>66</v>
      </c>
      <c r="P55" s="71">
        <v>6</v>
      </c>
      <c r="Q55" s="71">
        <v>60</v>
      </c>
      <c r="R55" s="71">
        <v>0</v>
      </c>
      <c r="S55" s="71">
        <v>0</v>
      </c>
      <c r="T55" s="71">
        <v>59</v>
      </c>
      <c r="U55" s="71">
        <v>158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14</v>
      </c>
      <c r="AS55" s="71">
        <v>47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</row>
    <row r="56" spans="1:51" s="68" customFormat="1" ht="12" customHeight="1">
      <c r="A56" s="69" t="s">
        <v>54</v>
      </c>
      <c r="B56" s="70" t="s">
        <v>102</v>
      </c>
      <c r="C56" s="64" t="s">
        <v>103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20</v>
      </c>
      <c r="M56" s="71">
        <v>44</v>
      </c>
      <c r="N56" s="71">
        <v>4</v>
      </c>
      <c r="O56" s="71">
        <v>12</v>
      </c>
      <c r="P56" s="71">
        <v>2</v>
      </c>
      <c r="Q56" s="71">
        <v>7</v>
      </c>
      <c r="R56" s="71">
        <v>0</v>
      </c>
      <c r="S56" s="71">
        <v>0</v>
      </c>
      <c r="T56" s="71">
        <v>72</v>
      </c>
      <c r="U56" s="71">
        <v>216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11</v>
      </c>
      <c r="AS56" s="71">
        <v>33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</row>
    <row r="57" spans="1:51" s="68" customFormat="1" ht="12" customHeight="1">
      <c r="A57" s="69" t="s">
        <v>54</v>
      </c>
      <c r="B57" s="70" t="s">
        <v>138</v>
      </c>
      <c r="C57" s="64" t="s">
        <v>139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35</v>
      </c>
      <c r="AS57" s="71">
        <v>154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</row>
    <row r="58" spans="1:51" s="68" customFormat="1" ht="12" customHeight="1">
      <c r="A58" s="69" t="s">
        <v>54</v>
      </c>
      <c r="B58" s="70" t="s">
        <v>124</v>
      </c>
      <c r="C58" s="64" t="s">
        <v>125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22</v>
      </c>
      <c r="M58" s="71">
        <v>54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45</v>
      </c>
      <c r="U58" s="71">
        <v>152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25</v>
      </c>
      <c r="AS58" s="71">
        <v>60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</row>
    <row r="59" spans="1:51" s="68" customFormat="1" ht="12" customHeight="1">
      <c r="A59" s="69" t="s">
        <v>54</v>
      </c>
      <c r="B59" s="70" t="s">
        <v>168</v>
      </c>
      <c r="C59" s="64" t="s">
        <v>169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2</v>
      </c>
      <c r="AK59" s="71">
        <v>6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16</v>
      </c>
      <c r="AS59" s="71">
        <v>50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</row>
    <row r="60" spans="1:51" s="68" customFormat="1" ht="12" customHeight="1">
      <c r="A60" s="69" t="s">
        <v>54</v>
      </c>
      <c r="B60" s="70" t="s">
        <v>80</v>
      </c>
      <c r="C60" s="64" t="s">
        <v>81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</row>
    <row r="61" spans="1:51" s="68" customFormat="1" ht="12" customHeight="1">
      <c r="A61" s="69" t="s">
        <v>54</v>
      </c>
      <c r="B61" s="70" t="s">
        <v>82</v>
      </c>
      <c r="C61" s="64" t="s">
        <v>83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51" s="68" customFormat="1" ht="12" customHeight="1">
      <c r="A62" s="69" t="s">
        <v>54</v>
      </c>
      <c r="B62" s="70" t="s">
        <v>170</v>
      </c>
      <c r="C62" s="64" t="s">
        <v>171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1</v>
      </c>
      <c r="AG62" s="71">
        <v>1</v>
      </c>
      <c r="AH62" s="71">
        <v>0</v>
      </c>
      <c r="AI62" s="71">
        <v>0</v>
      </c>
      <c r="AJ62" s="71">
        <v>5</v>
      </c>
      <c r="AK62" s="71">
        <v>15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5</v>
      </c>
      <c r="AS62" s="71">
        <v>15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</row>
    <row r="63" spans="1:51" s="68" customFormat="1" ht="12" customHeight="1">
      <c r="A63" s="69" t="s">
        <v>54</v>
      </c>
      <c r="B63" s="70" t="s">
        <v>126</v>
      </c>
      <c r="C63" s="64" t="s">
        <v>127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3</v>
      </c>
      <c r="M63" s="71">
        <v>8</v>
      </c>
      <c r="N63" s="71">
        <v>1</v>
      </c>
      <c r="O63" s="71">
        <v>2</v>
      </c>
      <c r="P63" s="71">
        <v>0</v>
      </c>
      <c r="Q63" s="71">
        <v>0</v>
      </c>
      <c r="R63" s="71">
        <v>0</v>
      </c>
      <c r="S63" s="71">
        <v>0</v>
      </c>
      <c r="T63" s="71">
        <v>11</v>
      </c>
      <c r="U63" s="71">
        <v>29</v>
      </c>
      <c r="V63" s="71">
        <v>10</v>
      </c>
      <c r="W63" s="71">
        <v>20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24</v>
      </c>
      <c r="AS63" s="71">
        <v>77</v>
      </c>
      <c r="AT63" s="71">
        <v>1</v>
      </c>
      <c r="AU63" s="71">
        <v>9</v>
      </c>
      <c r="AV63" s="71">
        <v>0</v>
      </c>
      <c r="AW63" s="71">
        <v>0</v>
      </c>
      <c r="AX63" s="71">
        <v>0</v>
      </c>
      <c r="AY63" s="71">
        <v>0</v>
      </c>
    </row>
    <row r="64" spans="1:51" s="68" customFormat="1" ht="12" customHeight="1">
      <c r="A64" s="69" t="s">
        <v>54</v>
      </c>
      <c r="B64" s="70" t="s">
        <v>176</v>
      </c>
      <c r="C64" s="64" t="s">
        <v>53</v>
      </c>
      <c r="D64" s="71">
        <v>1</v>
      </c>
      <c r="E64" s="71">
        <v>1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19</v>
      </c>
      <c r="M64" s="71">
        <v>51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104</v>
      </c>
      <c r="U64" s="71">
        <v>442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8</v>
      </c>
      <c r="AK64" s="71">
        <v>24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</row>
    <row r="65" spans="1:51" s="68" customFormat="1" ht="12" customHeight="1">
      <c r="A65" s="69" t="s">
        <v>54</v>
      </c>
      <c r="B65" s="70" t="s">
        <v>177</v>
      </c>
      <c r="C65" s="64" t="s">
        <v>178</v>
      </c>
      <c r="D65" s="71">
        <v>0</v>
      </c>
      <c r="E65" s="71">
        <v>0</v>
      </c>
      <c r="F65" s="71">
        <v>1</v>
      </c>
      <c r="G65" s="71">
        <v>1</v>
      </c>
      <c r="H65" s="71">
        <v>0</v>
      </c>
      <c r="I65" s="71">
        <v>0</v>
      </c>
      <c r="J65" s="71">
        <v>0</v>
      </c>
      <c r="K65" s="71">
        <v>0</v>
      </c>
      <c r="L65" s="71">
        <v>3</v>
      </c>
      <c r="M65" s="71">
        <v>8</v>
      </c>
      <c r="N65" s="71">
        <v>4</v>
      </c>
      <c r="O65" s="71">
        <v>7</v>
      </c>
      <c r="P65" s="71">
        <v>0</v>
      </c>
      <c r="Q65" s="71">
        <v>0</v>
      </c>
      <c r="R65" s="71">
        <v>0</v>
      </c>
      <c r="S65" s="71">
        <v>0</v>
      </c>
      <c r="T65" s="71">
        <v>79</v>
      </c>
      <c r="U65" s="71">
        <v>192</v>
      </c>
      <c r="V65" s="71">
        <v>27</v>
      </c>
      <c r="W65" s="71">
        <v>84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2</v>
      </c>
      <c r="AK65" s="71">
        <v>4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6</v>
      </c>
      <c r="AS65" s="71">
        <v>19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</row>
    <row r="66" spans="1:51" s="68" customFormat="1" ht="12" customHeight="1">
      <c r="A66" s="69" t="s">
        <v>54</v>
      </c>
      <c r="B66" s="70" t="s">
        <v>179</v>
      </c>
      <c r="C66" s="64" t="s">
        <v>180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34</v>
      </c>
      <c r="M66" s="71">
        <v>105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112</v>
      </c>
      <c r="U66" s="71">
        <v>293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5</v>
      </c>
      <c r="AS66" s="71">
        <v>14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</row>
    <row r="67" spans="1:51" s="68" customFormat="1" ht="12" customHeight="1">
      <c r="A67" s="69" t="s">
        <v>54</v>
      </c>
      <c r="B67" s="70" t="s">
        <v>189</v>
      </c>
      <c r="C67" s="64" t="s">
        <v>190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26</v>
      </c>
      <c r="M67" s="71">
        <v>79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153</v>
      </c>
      <c r="W67" s="71">
        <v>580</v>
      </c>
      <c r="X67" s="71">
        <v>213</v>
      </c>
      <c r="Y67" s="71">
        <v>1038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11</v>
      </c>
      <c r="AK67" s="71">
        <v>33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</row>
    <row r="68" spans="1:51" s="68" customFormat="1" ht="12" customHeight="1">
      <c r="A68" s="69" t="s">
        <v>54</v>
      </c>
      <c r="B68" s="70" t="s">
        <v>66</v>
      </c>
      <c r="C68" s="64" t="s">
        <v>67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71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</row>
    <row r="69" spans="1:51" s="68" customFormat="1" ht="12" customHeight="1">
      <c r="A69" s="69" t="s">
        <v>54</v>
      </c>
      <c r="B69" s="70" t="s">
        <v>60</v>
      </c>
      <c r="C69" s="64" t="s">
        <v>61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0</v>
      </c>
      <c r="AK69" s="71">
        <v>0</v>
      </c>
      <c r="AL69" s="71">
        <v>0</v>
      </c>
      <c r="AM69" s="71">
        <v>0</v>
      </c>
      <c r="AN69" s="71">
        <v>0</v>
      </c>
      <c r="AO69" s="71">
        <v>0</v>
      </c>
      <c r="AP69" s="71">
        <v>0</v>
      </c>
      <c r="AQ69" s="71">
        <v>0</v>
      </c>
      <c r="AR69" s="71">
        <v>0</v>
      </c>
      <c r="AS69" s="71">
        <v>0</v>
      </c>
      <c r="AT69" s="71">
        <v>0</v>
      </c>
      <c r="AU69" s="71">
        <v>0</v>
      </c>
      <c r="AV69" s="71">
        <v>0</v>
      </c>
      <c r="AW69" s="71">
        <v>0</v>
      </c>
      <c r="AX69" s="71">
        <v>0</v>
      </c>
      <c r="AY69" s="71">
        <v>0</v>
      </c>
    </row>
    <row r="70" spans="1:51" s="68" customFormat="1" ht="12" customHeight="1">
      <c r="A70" s="69" t="s">
        <v>54</v>
      </c>
      <c r="B70" s="70" t="s">
        <v>255</v>
      </c>
      <c r="C70" s="64" t="s">
        <v>256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11</v>
      </c>
      <c r="M70" s="71">
        <v>23</v>
      </c>
      <c r="N70" s="71">
        <v>2</v>
      </c>
      <c r="O70" s="71">
        <v>20</v>
      </c>
      <c r="P70" s="71">
        <v>12</v>
      </c>
      <c r="Q70" s="71">
        <v>62</v>
      </c>
      <c r="R70" s="71">
        <v>0</v>
      </c>
      <c r="S70" s="71">
        <v>0</v>
      </c>
      <c r="T70" s="71">
        <v>48</v>
      </c>
      <c r="U70" s="71">
        <v>108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71">
        <v>0</v>
      </c>
      <c r="AH70" s="71">
        <v>0</v>
      </c>
      <c r="AI70" s="71">
        <v>0</v>
      </c>
      <c r="AJ70" s="71">
        <v>8</v>
      </c>
      <c r="AK70" s="71">
        <v>26</v>
      </c>
      <c r="AL70" s="71">
        <v>0</v>
      </c>
      <c r="AM70" s="71">
        <v>0</v>
      </c>
      <c r="AN70" s="71">
        <v>0</v>
      </c>
      <c r="AO70" s="71">
        <v>0</v>
      </c>
      <c r="AP70" s="71">
        <v>0</v>
      </c>
      <c r="AQ70" s="71">
        <v>0</v>
      </c>
      <c r="AR70" s="71">
        <v>22</v>
      </c>
      <c r="AS70" s="71">
        <v>70</v>
      </c>
      <c r="AT70" s="71">
        <v>0</v>
      </c>
      <c r="AU70" s="71">
        <v>0</v>
      </c>
      <c r="AV70" s="71">
        <v>0</v>
      </c>
      <c r="AW70" s="71">
        <v>0</v>
      </c>
      <c r="AX70" s="71">
        <v>0</v>
      </c>
      <c r="AY70" s="71">
        <v>0</v>
      </c>
    </row>
    <row r="71" spans="1:51" s="68" customFormat="1" ht="12" customHeight="1">
      <c r="A71" s="69" t="s">
        <v>54</v>
      </c>
      <c r="B71" s="70" t="s">
        <v>152</v>
      </c>
      <c r="C71" s="64" t="s">
        <v>153</v>
      </c>
      <c r="D71" s="71">
        <v>2</v>
      </c>
      <c r="E71" s="71">
        <v>1</v>
      </c>
      <c r="F71" s="71">
        <v>0</v>
      </c>
      <c r="G71" s="71">
        <v>0</v>
      </c>
      <c r="H71" s="71">
        <v>1</v>
      </c>
      <c r="I71" s="71">
        <v>4</v>
      </c>
      <c r="J71" s="71">
        <v>0</v>
      </c>
      <c r="K71" s="71">
        <v>0</v>
      </c>
      <c r="L71" s="71">
        <v>7</v>
      </c>
      <c r="M71" s="71">
        <v>19</v>
      </c>
      <c r="N71" s="71">
        <v>3</v>
      </c>
      <c r="O71" s="71">
        <v>25</v>
      </c>
      <c r="P71" s="71">
        <v>1</v>
      </c>
      <c r="Q71" s="71">
        <v>10</v>
      </c>
      <c r="R71" s="71">
        <v>0</v>
      </c>
      <c r="S71" s="71">
        <v>0</v>
      </c>
      <c r="T71" s="71">
        <v>6</v>
      </c>
      <c r="U71" s="71">
        <v>14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2</v>
      </c>
      <c r="AK71" s="71">
        <v>5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71">
        <v>4</v>
      </c>
      <c r="AS71" s="71">
        <v>14</v>
      </c>
      <c r="AT71" s="71">
        <v>0</v>
      </c>
      <c r="AU71" s="71">
        <v>0</v>
      </c>
      <c r="AV71" s="71">
        <v>0</v>
      </c>
      <c r="AW71" s="71">
        <v>0</v>
      </c>
      <c r="AX71" s="71">
        <v>0</v>
      </c>
      <c r="AY71" s="71">
        <v>0</v>
      </c>
    </row>
  </sheetData>
  <sheetProtection/>
  <autoFilter ref="A6:AY71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210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197</v>
      </c>
      <c r="E3" s="43"/>
      <c r="F3" s="43"/>
      <c r="G3" s="43"/>
      <c r="H3" s="43"/>
      <c r="I3" s="43"/>
      <c r="J3" s="43"/>
      <c r="K3" s="44"/>
      <c r="L3" s="59" t="s">
        <v>198</v>
      </c>
      <c r="M3" s="43"/>
      <c r="N3" s="43"/>
      <c r="O3" s="43"/>
      <c r="P3" s="43"/>
      <c r="Q3" s="43"/>
      <c r="R3" s="43"/>
      <c r="S3" s="44"/>
      <c r="T3" s="59" t="s">
        <v>199</v>
      </c>
      <c r="U3" s="43"/>
      <c r="V3" s="43"/>
      <c r="W3" s="43"/>
      <c r="X3" s="43"/>
      <c r="Y3" s="43"/>
      <c r="Z3" s="43"/>
      <c r="AA3" s="44"/>
      <c r="AB3" s="60" t="s">
        <v>197</v>
      </c>
      <c r="AC3" s="45"/>
      <c r="AD3" s="45"/>
      <c r="AE3" s="45"/>
      <c r="AF3" s="45"/>
      <c r="AG3" s="45"/>
      <c r="AH3" s="45"/>
      <c r="AI3" s="45"/>
      <c r="AJ3" s="60" t="s">
        <v>198</v>
      </c>
      <c r="AK3" s="45"/>
      <c r="AL3" s="45"/>
      <c r="AM3" s="45"/>
      <c r="AN3" s="45"/>
      <c r="AO3" s="45"/>
      <c r="AP3" s="45"/>
      <c r="AQ3" s="45"/>
      <c r="AR3" s="60" t="s">
        <v>199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200</v>
      </c>
      <c r="E4" s="100"/>
      <c r="F4" s="103" t="s">
        <v>201</v>
      </c>
      <c r="G4" s="104"/>
      <c r="H4" s="103" t="s">
        <v>202</v>
      </c>
      <c r="I4" s="104"/>
      <c r="J4" s="99" t="s">
        <v>203</v>
      </c>
      <c r="K4" s="100"/>
      <c r="L4" s="99" t="s">
        <v>200</v>
      </c>
      <c r="M4" s="100"/>
      <c r="N4" s="103" t="s">
        <v>201</v>
      </c>
      <c r="O4" s="104"/>
      <c r="P4" s="103" t="s">
        <v>202</v>
      </c>
      <c r="Q4" s="104"/>
      <c r="R4" s="99" t="s">
        <v>203</v>
      </c>
      <c r="S4" s="100"/>
      <c r="T4" s="99" t="s">
        <v>200</v>
      </c>
      <c r="U4" s="100"/>
      <c r="V4" s="103" t="s">
        <v>201</v>
      </c>
      <c r="W4" s="104"/>
      <c r="X4" s="103" t="s">
        <v>202</v>
      </c>
      <c r="Y4" s="104"/>
      <c r="Z4" s="99" t="s">
        <v>203</v>
      </c>
      <c r="AA4" s="100"/>
      <c r="AB4" s="47" t="s">
        <v>200</v>
      </c>
      <c r="AC4" s="48"/>
      <c r="AD4" s="48"/>
      <c r="AE4" s="49"/>
      <c r="AF4" s="107" t="s">
        <v>204</v>
      </c>
      <c r="AG4" s="108"/>
      <c r="AH4" s="107" t="s">
        <v>203</v>
      </c>
      <c r="AI4" s="108"/>
      <c r="AJ4" s="47" t="s">
        <v>200</v>
      </c>
      <c r="AK4" s="48"/>
      <c r="AL4" s="48"/>
      <c r="AM4" s="49"/>
      <c r="AN4" s="107" t="s">
        <v>204</v>
      </c>
      <c r="AO4" s="108"/>
      <c r="AP4" s="107" t="s">
        <v>203</v>
      </c>
      <c r="AQ4" s="108"/>
      <c r="AR4" s="47" t="s">
        <v>200</v>
      </c>
      <c r="AS4" s="48"/>
      <c r="AT4" s="48"/>
      <c r="AU4" s="49"/>
      <c r="AV4" s="107" t="s">
        <v>204</v>
      </c>
      <c r="AW4" s="108"/>
      <c r="AX4" s="107" t="s">
        <v>203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205</v>
      </c>
      <c r="AC5" s="49"/>
      <c r="AD5" s="47" t="s">
        <v>46</v>
      </c>
      <c r="AE5" s="49"/>
      <c r="AF5" s="109"/>
      <c r="AG5" s="110"/>
      <c r="AH5" s="109"/>
      <c r="AI5" s="110"/>
      <c r="AJ5" s="47" t="s">
        <v>205</v>
      </c>
      <c r="AK5" s="49"/>
      <c r="AL5" s="47" t="s">
        <v>46</v>
      </c>
      <c r="AM5" s="49"/>
      <c r="AN5" s="109"/>
      <c r="AO5" s="110"/>
      <c r="AP5" s="109"/>
      <c r="AQ5" s="110"/>
      <c r="AR5" s="47" t="s">
        <v>205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206</v>
      </c>
      <c r="E6" s="50" t="s">
        <v>207</v>
      </c>
      <c r="F6" s="50" t="s">
        <v>206</v>
      </c>
      <c r="G6" s="50" t="s">
        <v>207</v>
      </c>
      <c r="H6" s="50" t="s">
        <v>206</v>
      </c>
      <c r="I6" s="50" t="s">
        <v>207</v>
      </c>
      <c r="J6" s="50" t="s">
        <v>208</v>
      </c>
      <c r="K6" s="50" t="s">
        <v>207</v>
      </c>
      <c r="L6" s="50" t="s">
        <v>206</v>
      </c>
      <c r="M6" s="50" t="s">
        <v>207</v>
      </c>
      <c r="N6" s="50" t="s">
        <v>206</v>
      </c>
      <c r="O6" s="50" t="s">
        <v>207</v>
      </c>
      <c r="P6" s="50" t="s">
        <v>206</v>
      </c>
      <c r="Q6" s="50" t="s">
        <v>207</v>
      </c>
      <c r="R6" s="50" t="s">
        <v>208</v>
      </c>
      <c r="S6" s="50" t="s">
        <v>207</v>
      </c>
      <c r="T6" s="50" t="s">
        <v>206</v>
      </c>
      <c r="U6" s="50" t="s">
        <v>207</v>
      </c>
      <c r="V6" s="50" t="s">
        <v>206</v>
      </c>
      <c r="W6" s="50" t="s">
        <v>207</v>
      </c>
      <c r="X6" s="50" t="s">
        <v>206</v>
      </c>
      <c r="Y6" s="50" t="s">
        <v>207</v>
      </c>
      <c r="Z6" s="50" t="s">
        <v>208</v>
      </c>
      <c r="AA6" s="50" t="s">
        <v>207</v>
      </c>
      <c r="AB6" s="50" t="s">
        <v>206</v>
      </c>
      <c r="AC6" s="50" t="s">
        <v>209</v>
      </c>
      <c r="AD6" s="50" t="s">
        <v>206</v>
      </c>
      <c r="AE6" s="50" t="s">
        <v>209</v>
      </c>
      <c r="AF6" s="50" t="s">
        <v>206</v>
      </c>
      <c r="AG6" s="50" t="s">
        <v>209</v>
      </c>
      <c r="AH6" s="50" t="s">
        <v>208</v>
      </c>
      <c r="AI6" s="50" t="s">
        <v>209</v>
      </c>
      <c r="AJ6" s="50" t="s">
        <v>206</v>
      </c>
      <c r="AK6" s="50" t="s">
        <v>209</v>
      </c>
      <c r="AL6" s="50" t="s">
        <v>206</v>
      </c>
      <c r="AM6" s="50" t="s">
        <v>209</v>
      </c>
      <c r="AN6" s="50" t="s">
        <v>206</v>
      </c>
      <c r="AO6" s="50" t="s">
        <v>209</v>
      </c>
      <c r="AP6" s="50" t="s">
        <v>208</v>
      </c>
      <c r="AQ6" s="50" t="s">
        <v>209</v>
      </c>
      <c r="AR6" s="50" t="s">
        <v>206</v>
      </c>
      <c r="AS6" s="50" t="s">
        <v>209</v>
      </c>
      <c r="AT6" s="50" t="s">
        <v>206</v>
      </c>
      <c r="AU6" s="50" t="s">
        <v>209</v>
      </c>
      <c r="AV6" s="50" t="s">
        <v>206</v>
      </c>
      <c r="AW6" s="50" t="s">
        <v>209</v>
      </c>
      <c r="AX6" s="50" t="s">
        <v>208</v>
      </c>
      <c r="AY6" s="61" t="s">
        <v>209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13</v>
      </c>
      <c r="E7" s="121">
        <f>SUM(E8:E52)</f>
        <v>23</v>
      </c>
      <c r="F7" s="121">
        <f>SUM(F8:F52)</f>
        <v>2</v>
      </c>
      <c r="G7" s="121">
        <f>SUM(G8:G52)</f>
        <v>7</v>
      </c>
      <c r="H7" s="121">
        <f>SUM(H8:H52)</f>
        <v>7</v>
      </c>
      <c r="I7" s="121">
        <f>SUM(I8:I52)</f>
        <v>28</v>
      </c>
      <c r="J7" s="121">
        <f>SUM(J8:J52)</f>
        <v>0</v>
      </c>
      <c r="K7" s="121">
        <f>SUM(K8:K52)</f>
        <v>0</v>
      </c>
      <c r="L7" s="121">
        <f>SUM(L8:L52)</f>
        <v>256</v>
      </c>
      <c r="M7" s="121">
        <f>SUM(M8:M52)</f>
        <v>635</v>
      </c>
      <c r="N7" s="121">
        <f>SUM(N8:N52)</f>
        <v>34</v>
      </c>
      <c r="O7" s="121">
        <f>SUM(O8:O52)</f>
        <v>267</v>
      </c>
      <c r="P7" s="121">
        <f>SUM(P8:P52)</f>
        <v>126</v>
      </c>
      <c r="Q7" s="121">
        <f>SUM(Q8:Q52)</f>
        <v>1304</v>
      </c>
      <c r="R7" s="121">
        <f>SUM(R8:R52)</f>
        <v>0</v>
      </c>
      <c r="S7" s="121">
        <f>SUM(S8:S52)</f>
        <v>0</v>
      </c>
      <c r="T7" s="121">
        <f>SUM(T8:T52)</f>
        <v>598</v>
      </c>
      <c r="U7" s="121">
        <f>SUM(U8:U52)</f>
        <v>1504</v>
      </c>
      <c r="V7" s="121">
        <f>SUM(V8:V52)</f>
        <v>5</v>
      </c>
      <c r="W7" s="121">
        <f>SUM(W8:W52)</f>
        <v>22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1</v>
      </c>
      <c r="AC7" s="121">
        <f>SUM(AC8:AC52)</f>
        <v>3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20</v>
      </c>
      <c r="AK7" s="121">
        <f>SUM(AK8:AK52)</f>
        <v>89</v>
      </c>
      <c r="AL7" s="121">
        <f>SUM(AL8:AL52)</f>
        <v>0</v>
      </c>
      <c r="AM7" s="121">
        <f>SUM(AM8:AM52)</f>
        <v>0</v>
      </c>
      <c r="AN7" s="121">
        <f>SUM(AN8:AN52)</f>
        <v>10</v>
      </c>
      <c r="AO7" s="121">
        <f>SUM(AO8:AO52)</f>
        <v>97</v>
      </c>
      <c r="AP7" s="121">
        <f>SUM(AP8:AP52)</f>
        <v>0</v>
      </c>
      <c r="AQ7" s="121">
        <f>SUM(AQ8:AQ52)</f>
        <v>0</v>
      </c>
      <c r="AR7" s="121">
        <f>SUM(AR8:AR52)</f>
        <v>97</v>
      </c>
      <c r="AS7" s="121">
        <f>SUM(AS8:AS52)</f>
        <v>320</v>
      </c>
      <c r="AT7" s="121">
        <f>SUM(AT8:AT52)</f>
        <v>0</v>
      </c>
      <c r="AU7" s="121">
        <f>SUM(AU8:AU52)</f>
        <v>0</v>
      </c>
      <c r="AV7" s="121">
        <f>SUM(AV8:AV52)</f>
        <v>1</v>
      </c>
      <c r="AW7" s="121">
        <f>SUM(AW8:AW52)</f>
        <v>7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54</v>
      </c>
      <c r="B8" s="65" t="s">
        <v>56</v>
      </c>
      <c r="C8" s="64" t="s">
        <v>57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37</v>
      </c>
      <c r="M8" s="66">
        <v>82</v>
      </c>
      <c r="N8" s="66">
        <v>0</v>
      </c>
      <c r="O8" s="66">
        <v>0</v>
      </c>
      <c r="P8" s="66">
        <v>48</v>
      </c>
      <c r="Q8" s="66">
        <v>495</v>
      </c>
      <c r="R8" s="66">
        <v>0</v>
      </c>
      <c r="S8" s="66">
        <v>0</v>
      </c>
      <c r="T8" s="66">
        <v>95</v>
      </c>
      <c r="U8" s="66">
        <v>246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5</v>
      </c>
      <c r="AK8" s="66">
        <v>15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13</v>
      </c>
      <c r="AS8" s="66">
        <v>44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62</v>
      </c>
      <c r="C9" s="64" t="s">
        <v>63</v>
      </c>
      <c r="D9" s="66">
        <v>11</v>
      </c>
      <c r="E9" s="66">
        <v>21</v>
      </c>
      <c r="F9" s="66">
        <v>1</v>
      </c>
      <c r="G9" s="66">
        <v>3</v>
      </c>
      <c r="H9" s="66">
        <v>0</v>
      </c>
      <c r="I9" s="66">
        <v>0</v>
      </c>
      <c r="J9" s="66">
        <v>0</v>
      </c>
      <c r="K9" s="66">
        <v>0</v>
      </c>
      <c r="L9" s="66">
        <v>83</v>
      </c>
      <c r="M9" s="66">
        <v>181</v>
      </c>
      <c r="N9" s="66">
        <v>25</v>
      </c>
      <c r="O9" s="66">
        <v>222</v>
      </c>
      <c r="P9" s="66">
        <v>53</v>
      </c>
      <c r="Q9" s="66">
        <v>609</v>
      </c>
      <c r="R9" s="66">
        <v>0</v>
      </c>
      <c r="S9" s="66">
        <v>0</v>
      </c>
      <c r="T9" s="66">
        <v>177</v>
      </c>
      <c r="U9" s="66">
        <v>384</v>
      </c>
      <c r="V9" s="66">
        <v>5</v>
      </c>
      <c r="W9" s="66">
        <v>22</v>
      </c>
      <c r="X9" s="66">
        <v>0</v>
      </c>
      <c r="Y9" s="66">
        <v>0</v>
      </c>
      <c r="Z9" s="66">
        <v>0</v>
      </c>
      <c r="AA9" s="66">
        <v>0</v>
      </c>
      <c r="AB9" s="66">
        <v>1</v>
      </c>
      <c r="AC9" s="66">
        <v>3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3</v>
      </c>
      <c r="AK9" s="66">
        <v>8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27</v>
      </c>
      <c r="AS9" s="66">
        <v>90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68</v>
      </c>
      <c r="C10" s="64" t="s">
        <v>69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3</v>
      </c>
      <c r="AO10" s="66">
        <v>30</v>
      </c>
      <c r="AP10" s="66">
        <v>0</v>
      </c>
      <c r="AQ10" s="66">
        <v>0</v>
      </c>
      <c r="AR10" s="66">
        <v>13</v>
      </c>
      <c r="AS10" s="66">
        <v>44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78</v>
      </c>
      <c r="C11" s="64" t="s">
        <v>79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2</v>
      </c>
      <c r="AK11" s="66">
        <v>6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5</v>
      </c>
      <c r="AS11" s="66">
        <v>16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84</v>
      </c>
      <c r="C12" s="64" t="s">
        <v>85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4</v>
      </c>
      <c r="AK12" s="71">
        <v>36</v>
      </c>
      <c r="AL12" s="71">
        <v>0</v>
      </c>
      <c r="AM12" s="71">
        <v>0</v>
      </c>
      <c r="AN12" s="71">
        <v>4</v>
      </c>
      <c r="AO12" s="71">
        <v>30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92</v>
      </c>
      <c r="C13" s="64" t="s">
        <v>93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6</v>
      </c>
      <c r="Q13" s="71">
        <v>54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96</v>
      </c>
      <c r="C14" s="64" t="s">
        <v>97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104</v>
      </c>
      <c r="C15" s="64" t="s">
        <v>105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110</v>
      </c>
      <c r="C16" s="64" t="s">
        <v>111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</v>
      </c>
      <c r="AO16" s="71">
        <v>33</v>
      </c>
      <c r="AP16" s="71">
        <v>0</v>
      </c>
      <c r="AQ16" s="71">
        <v>0</v>
      </c>
      <c r="AR16" s="71">
        <v>13</v>
      </c>
      <c r="AS16" s="71">
        <v>41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116</v>
      </c>
      <c r="C17" s="64" t="s">
        <v>117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3</v>
      </c>
      <c r="Q17" s="71">
        <v>11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4</v>
      </c>
      <c r="AK17" s="71">
        <v>11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128</v>
      </c>
      <c r="C18" s="64" t="s">
        <v>129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140</v>
      </c>
      <c r="C19" s="64" t="s">
        <v>141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154</v>
      </c>
      <c r="C20" s="64" t="s">
        <v>155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160</v>
      </c>
      <c r="C21" s="64" t="s">
        <v>161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164</v>
      </c>
      <c r="C22" s="64" t="s">
        <v>165</v>
      </c>
      <c r="D22" s="71">
        <v>0</v>
      </c>
      <c r="E22" s="71">
        <v>0</v>
      </c>
      <c r="F22" s="71">
        <v>1</v>
      </c>
      <c r="G22" s="71">
        <v>4</v>
      </c>
      <c r="H22" s="71">
        <v>0</v>
      </c>
      <c r="I22" s="71">
        <v>0</v>
      </c>
      <c r="J22" s="71">
        <v>0</v>
      </c>
      <c r="K22" s="71">
        <v>0</v>
      </c>
      <c r="L22" s="71">
        <v>23</v>
      </c>
      <c r="M22" s="71">
        <v>52</v>
      </c>
      <c r="N22" s="71">
        <v>7</v>
      </c>
      <c r="O22" s="71">
        <v>31</v>
      </c>
      <c r="P22" s="71">
        <v>3</v>
      </c>
      <c r="Q22" s="71">
        <v>30</v>
      </c>
      <c r="R22" s="71">
        <v>0</v>
      </c>
      <c r="S22" s="71">
        <v>0</v>
      </c>
      <c r="T22" s="71">
        <v>131</v>
      </c>
      <c r="U22" s="71">
        <v>301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54</v>
      </c>
      <c r="B23" s="70" t="s">
        <v>172</v>
      </c>
      <c r="C23" s="64" t="s">
        <v>173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2</v>
      </c>
      <c r="O23" s="71">
        <v>14</v>
      </c>
      <c r="P23" s="71">
        <v>3</v>
      </c>
      <c r="Q23" s="71">
        <v>30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2</v>
      </c>
      <c r="AK23" s="71">
        <v>13</v>
      </c>
      <c r="AL23" s="71">
        <v>0</v>
      </c>
      <c r="AM23" s="71">
        <v>0</v>
      </c>
      <c r="AN23" s="71">
        <v>1</v>
      </c>
      <c r="AO23" s="71">
        <v>4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54</v>
      </c>
      <c r="B24" s="70" t="s">
        <v>181</v>
      </c>
      <c r="C24" s="64" t="s">
        <v>182</v>
      </c>
      <c r="D24" s="71">
        <v>2</v>
      </c>
      <c r="E24" s="71">
        <v>2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113</v>
      </c>
      <c r="M24" s="71">
        <v>320</v>
      </c>
      <c r="N24" s="71">
        <v>0</v>
      </c>
      <c r="O24" s="71">
        <v>0</v>
      </c>
      <c r="P24" s="71">
        <v>6</v>
      </c>
      <c r="Q24" s="71">
        <v>42</v>
      </c>
      <c r="R24" s="71">
        <v>0</v>
      </c>
      <c r="S24" s="71">
        <v>0</v>
      </c>
      <c r="T24" s="71">
        <v>195</v>
      </c>
      <c r="U24" s="71">
        <v>573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54</v>
      </c>
      <c r="B25" s="70" t="s">
        <v>183</v>
      </c>
      <c r="C25" s="64" t="s">
        <v>184</v>
      </c>
      <c r="D25" s="71">
        <v>0</v>
      </c>
      <c r="E25" s="71">
        <v>0</v>
      </c>
      <c r="F25" s="71">
        <v>0</v>
      </c>
      <c r="G25" s="71">
        <v>0</v>
      </c>
      <c r="H25" s="71">
        <v>6</v>
      </c>
      <c r="I25" s="71">
        <v>24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4</v>
      </c>
      <c r="Q25" s="71">
        <v>33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54</v>
      </c>
      <c r="B26" s="70" t="s">
        <v>191</v>
      </c>
      <c r="C26" s="64" t="s">
        <v>192</v>
      </c>
      <c r="D26" s="71">
        <v>0</v>
      </c>
      <c r="E26" s="71">
        <v>0</v>
      </c>
      <c r="F26" s="71">
        <v>0</v>
      </c>
      <c r="G26" s="71">
        <v>0</v>
      </c>
      <c r="H26" s="71">
        <v>1</v>
      </c>
      <c r="I26" s="71">
        <v>4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54</v>
      </c>
      <c r="B27" s="70" t="s">
        <v>193</v>
      </c>
      <c r="C27" s="64" t="s">
        <v>194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26</v>
      </c>
      <c r="AS27" s="71">
        <v>85</v>
      </c>
      <c r="AT27" s="71">
        <v>0</v>
      </c>
      <c r="AU27" s="71">
        <v>0</v>
      </c>
      <c r="AV27" s="71">
        <v>1</v>
      </c>
      <c r="AW27" s="71">
        <v>7</v>
      </c>
      <c r="AX27" s="71">
        <v>0</v>
      </c>
      <c r="AY27" s="71">
        <v>0</v>
      </c>
    </row>
  </sheetData>
  <sheetProtection/>
  <autoFilter ref="A6:AY2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7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212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213</v>
      </c>
      <c r="E3" s="33"/>
      <c r="F3" s="33"/>
      <c r="G3" s="34"/>
      <c r="H3" s="57" t="s">
        <v>214</v>
      </c>
      <c r="I3" s="33"/>
      <c r="J3" s="33"/>
      <c r="K3" s="34"/>
      <c r="L3" s="57" t="s">
        <v>213</v>
      </c>
      <c r="M3" s="33"/>
      <c r="N3" s="33"/>
      <c r="O3" s="34"/>
      <c r="P3" s="57" t="s">
        <v>214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215</v>
      </c>
      <c r="E6" s="25" t="s">
        <v>215</v>
      </c>
      <c r="F6" s="25" t="s">
        <v>215</v>
      </c>
      <c r="G6" s="25" t="s">
        <v>215</v>
      </c>
      <c r="H6" s="27" t="s">
        <v>215</v>
      </c>
      <c r="I6" s="25" t="s">
        <v>215</v>
      </c>
      <c r="J6" s="25" t="s">
        <v>215</v>
      </c>
      <c r="K6" s="25" t="s">
        <v>215</v>
      </c>
      <c r="L6" s="27" t="s">
        <v>215</v>
      </c>
      <c r="M6" s="25" t="s">
        <v>215</v>
      </c>
      <c r="N6" s="25" t="s">
        <v>215</v>
      </c>
      <c r="O6" s="25" t="s">
        <v>215</v>
      </c>
      <c r="P6" s="27" t="s">
        <v>215</v>
      </c>
      <c r="Q6" s="25" t="s">
        <v>215</v>
      </c>
      <c r="R6" s="25" t="s">
        <v>215</v>
      </c>
      <c r="S6" s="25" t="s">
        <v>215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691</v>
      </c>
      <c r="E7" s="121">
        <f>SUM(E8:E186)</f>
        <v>380</v>
      </c>
      <c r="F7" s="121">
        <f>SUM(F8:F186)</f>
        <v>248</v>
      </c>
      <c r="G7" s="121">
        <f>SUM(G8:G186)</f>
        <v>63</v>
      </c>
      <c r="H7" s="121">
        <f>SUM(H8:H186)</f>
        <v>1845</v>
      </c>
      <c r="I7" s="121">
        <f>SUM(I8:I186)</f>
        <v>1800</v>
      </c>
      <c r="J7" s="121">
        <f>SUM(J8:J186)</f>
        <v>45</v>
      </c>
      <c r="K7" s="121">
        <f>SUM(K8:K186)</f>
        <v>0</v>
      </c>
      <c r="L7" s="121">
        <f>SUM(L8:L186)</f>
        <v>111</v>
      </c>
      <c r="M7" s="121">
        <f>SUM(M8:M186)</f>
        <v>91</v>
      </c>
      <c r="N7" s="121">
        <f>SUM(N8:N186)</f>
        <v>15</v>
      </c>
      <c r="O7" s="121">
        <f>SUM(O8:O186)</f>
        <v>5</v>
      </c>
      <c r="P7" s="121">
        <f>SUM(P8:P186)</f>
        <v>295</v>
      </c>
      <c r="Q7" s="121">
        <f>SUM(Q8:Q186)</f>
        <v>291</v>
      </c>
      <c r="R7" s="121">
        <f>SUM(R8:R186)</f>
        <v>4</v>
      </c>
      <c r="S7" s="121">
        <f>SUM(S8:S186)</f>
        <v>0</v>
      </c>
    </row>
    <row r="8" spans="1:19" s="68" customFormat="1" ht="12" customHeight="1">
      <c r="A8" s="64" t="s">
        <v>54</v>
      </c>
      <c r="B8" s="65" t="s">
        <v>229</v>
      </c>
      <c r="C8" s="64" t="s">
        <v>230</v>
      </c>
      <c r="D8" s="66">
        <f aca="true" t="shared" si="0" ref="D8:D71">SUM(E8:G8)</f>
        <v>54</v>
      </c>
      <c r="E8" s="66">
        <v>43</v>
      </c>
      <c r="F8" s="66">
        <v>11</v>
      </c>
      <c r="G8" s="66">
        <v>0</v>
      </c>
      <c r="H8" s="66">
        <f aca="true" t="shared" si="1" ref="H8:H71">SUM(I8:K8)</f>
        <v>107</v>
      </c>
      <c r="I8" s="66">
        <v>105</v>
      </c>
      <c r="J8" s="66">
        <v>2</v>
      </c>
      <c r="K8" s="66">
        <v>0</v>
      </c>
      <c r="L8" s="66">
        <f aca="true" t="shared" si="2" ref="L8:L71">SUM(M8:O8)</f>
        <v>4</v>
      </c>
      <c r="M8" s="66">
        <v>4</v>
      </c>
      <c r="N8" s="66">
        <v>0</v>
      </c>
      <c r="O8" s="66">
        <v>0</v>
      </c>
      <c r="P8" s="66">
        <f aca="true" t="shared" si="3" ref="P8:P71">SUM(Q8:S8)</f>
        <v>21</v>
      </c>
      <c r="Q8" s="66">
        <v>21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231</v>
      </c>
      <c r="C9" s="64" t="s">
        <v>232</v>
      </c>
      <c r="D9" s="66">
        <f t="shared" si="0"/>
        <v>30</v>
      </c>
      <c r="E9" s="66">
        <v>21</v>
      </c>
      <c r="F9" s="66">
        <v>9</v>
      </c>
      <c r="G9" s="66">
        <v>0</v>
      </c>
      <c r="H9" s="66">
        <f t="shared" si="1"/>
        <v>70</v>
      </c>
      <c r="I9" s="66">
        <v>70</v>
      </c>
      <c r="J9" s="66">
        <v>0</v>
      </c>
      <c r="K9" s="66">
        <v>0</v>
      </c>
      <c r="L9" s="66">
        <f t="shared" si="2"/>
        <v>1</v>
      </c>
      <c r="M9" s="66">
        <v>1</v>
      </c>
      <c r="N9" s="66">
        <v>0</v>
      </c>
      <c r="O9" s="66">
        <v>0</v>
      </c>
      <c r="P9" s="66">
        <f t="shared" si="3"/>
        <v>7</v>
      </c>
      <c r="Q9" s="66">
        <v>7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185</v>
      </c>
      <c r="C10" s="64" t="s">
        <v>186</v>
      </c>
      <c r="D10" s="66">
        <f t="shared" si="0"/>
        <v>9</v>
      </c>
      <c r="E10" s="66">
        <v>7</v>
      </c>
      <c r="F10" s="66">
        <v>2</v>
      </c>
      <c r="G10" s="66">
        <v>0</v>
      </c>
      <c r="H10" s="66">
        <f t="shared" si="1"/>
        <v>86</v>
      </c>
      <c r="I10" s="66">
        <v>83</v>
      </c>
      <c r="J10" s="66">
        <v>3</v>
      </c>
      <c r="K10" s="66">
        <v>0</v>
      </c>
      <c r="L10" s="66">
        <f t="shared" si="2"/>
        <v>9</v>
      </c>
      <c r="M10" s="66">
        <v>9</v>
      </c>
      <c r="N10" s="66">
        <v>0</v>
      </c>
      <c r="O10" s="66">
        <v>0</v>
      </c>
      <c r="P10" s="66">
        <f t="shared" si="3"/>
        <v>10</v>
      </c>
      <c r="Q10" s="66">
        <v>10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233</v>
      </c>
      <c r="C11" s="64" t="s">
        <v>234</v>
      </c>
      <c r="D11" s="66">
        <f t="shared" si="0"/>
        <v>22</v>
      </c>
      <c r="E11" s="66">
        <v>9</v>
      </c>
      <c r="F11" s="66">
        <v>10</v>
      </c>
      <c r="G11" s="66">
        <v>3</v>
      </c>
      <c r="H11" s="66">
        <f t="shared" si="1"/>
        <v>33</v>
      </c>
      <c r="I11" s="66">
        <v>33</v>
      </c>
      <c r="J11" s="66">
        <v>0</v>
      </c>
      <c r="K11" s="66">
        <v>0</v>
      </c>
      <c r="L11" s="66">
        <f t="shared" si="2"/>
        <v>2</v>
      </c>
      <c r="M11" s="66">
        <v>1</v>
      </c>
      <c r="N11" s="66">
        <v>0</v>
      </c>
      <c r="O11" s="66">
        <v>1</v>
      </c>
      <c r="P11" s="66">
        <f t="shared" si="3"/>
        <v>15</v>
      </c>
      <c r="Q11" s="66">
        <v>15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162</v>
      </c>
      <c r="C12" s="64" t="s">
        <v>163</v>
      </c>
      <c r="D12" s="71">
        <f t="shared" si="0"/>
        <v>4</v>
      </c>
      <c r="E12" s="71">
        <v>4</v>
      </c>
      <c r="F12" s="71">
        <v>0</v>
      </c>
      <c r="G12" s="71">
        <v>0</v>
      </c>
      <c r="H12" s="71">
        <f t="shared" si="1"/>
        <v>39</v>
      </c>
      <c r="I12" s="71">
        <v>39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11</v>
      </c>
      <c r="Q12" s="71">
        <v>11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166</v>
      </c>
      <c r="C13" s="64" t="s">
        <v>167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3</v>
      </c>
      <c r="M13" s="71">
        <v>3</v>
      </c>
      <c r="N13" s="71">
        <v>0</v>
      </c>
      <c r="O13" s="71">
        <v>0</v>
      </c>
      <c r="P13" s="71">
        <f t="shared" si="3"/>
        <v>7</v>
      </c>
      <c r="Q13" s="71">
        <v>7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235</v>
      </c>
      <c r="C14" s="64" t="s">
        <v>236</v>
      </c>
      <c r="D14" s="71">
        <f t="shared" si="0"/>
        <v>29</v>
      </c>
      <c r="E14" s="71">
        <v>16</v>
      </c>
      <c r="F14" s="71">
        <v>10</v>
      </c>
      <c r="G14" s="71">
        <v>3</v>
      </c>
      <c r="H14" s="71">
        <f t="shared" si="1"/>
        <v>55</v>
      </c>
      <c r="I14" s="71">
        <v>51</v>
      </c>
      <c r="J14" s="71">
        <v>4</v>
      </c>
      <c r="K14" s="71">
        <v>0</v>
      </c>
      <c r="L14" s="71">
        <f t="shared" si="2"/>
        <v>5</v>
      </c>
      <c r="M14" s="71">
        <v>5</v>
      </c>
      <c r="N14" s="71">
        <v>0</v>
      </c>
      <c r="O14" s="71">
        <v>0</v>
      </c>
      <c r="P14" s="71">
        <f t="shared" si="3"/>
        <v>7</v>
      </c>
      <c r="Q14" s="71">
        <v>7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237</v>
      </c>
      <c r="C15" s="64" t="s">
        <v>238</v>
      </c>
      <c r="D15" s="71">
        <f t="shared" si="0"/>
        <v>10</v>
      </c>
      <c r="E15" s="71">
        <v>4</v>
      </c>
      <c r="F15" s="71">
        <v>5</v>
      </c>
      <c r="G15" s="71">
        <v>1</v>
      </c>
      <c r="H15" s="71">
        <f t="shared" si="1"/>
        <v>22</v>
      </c>
      <c r="I15" s="71">
        <v>21</v>
      </c>
      <c r="J15" s="71">
        <v>1</v>
      </c>
      <c r="K15" s="71">
        <v>0</v>
      </c>
      <c r="L15" s="71">
        <f t="shared" si="2"/>
        <v>2</v>
      </c>
      <c r="M15" s="71">
        <v>0</v>
      </c>
      <c r="N15" s="71">
        <v>2</v>
      </c>
      <c r="O15" s="71">
        <v>0</v>
      </c>
      <c r="P15" s="71">
        <f t="shared" si="3"/>
        <v>2</v>
      </c>
      <c r="Q15" s="71">
        <v>2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239</v>
      </c>
      <c r="C16" s="64" t="s">
        <v>240</v>
      </c>
      <c r="D16" s="71">
        <f t="shared" si="0"/>
        <v>26</v>
      </c>
      <c r="E16" s="71">
        <v>8</v>
      </c>
      <c r="F16" s="71">
        <v>13</v>
      </c>
      <c r="G16" s="71">
        <v>5</v>
      </c>
      <c r="H16" s="71">
        <f t="shared" si="1"/>
        <v>121</v>
      </c>
      <c r="I16" s="71">
        <v>118</v>
      </c>
      <c r="J16" s="71">
        <v>3</v>
      </c>
      <c r="K16" s="71">
        <v>0</v>
      </c>
      <c r="L16" s="71">
        <f t="shared" si="2"/>
        <v>4</v>
      </c>
      <c r="M16" s="71">
        <v>2</v>
      </c>
      <c r="N16" s="71">
        <v>2</v>
      </c>
      <c r="O16" s="71">
        <v>0</v>
      </c>
      <c r="P16" s="71">
        <f t="shared" si="3"/>
        <v>11</v>
      </c>
      <c r="Q16" s="71">
        <v>11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174</v>
      </c>
      <c r="C17" s="64" t="s">
        <v>175</v>
      </c>
      <c r="D17" s="71">
        <f t="shared" si="0"/>
        <v>7</v>
      </c>
      <c r="E17" s="71">
        <v>7</v>
      </c>
      <c r="F17" s="71">
        <v>0</v>
      </c>
      <c r="G17" s="71">
        <v>0</v>
      </c>
      <c r="H17" s="71">
        <f t="shared" si="1"/>
        <v>53</v>
      </c>
      <c r="I17" s="71">
        <v>52</v>
      </c>
      <c r="J17" s="71">
        <v>1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4</v>
      </c>
      <c r="Q17" s="71">
        <v>4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241</v>
      </c>
      <c r="C18" s="64" t="s">
        <v>242</v>
      </c>
      <c r="D18" s="71">
        <f t="shared" si="0"/>
        <v>13</v>
      </c>
      <c r="E18" s="71">
        <v>8</v>
      </c>
      <c r="F18" s="71">
        <v>5</v>
      </c>
      <c r="G18" s="71">
        <v>0</v>
      </c>
      <c r="H18" s="71">
        <f t="shared" si="1"/>
        <v>38</v>
      </c>
      <c r="I18" s="71">
        <v>36</v>
      </c>
      <c r="J18" s="71">
        <v>2</v>
      </c>
      <c r="K18" s="71">
        <v>0</v>
      </c>
      <c r="L18" s="71">
        <f t="shared" si="2"/>
        <v>2</v>
      </c>
      <c r="M18" s="71">
        <v>2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243</v>
      </c>
      <c r="C19" s="64" t="s">
        <v>244</v>
      </c>
      <c r="D19" s="71">
        <f t="shared" si="0"/>
        <v>20</v>
      </c>
      <c r="E19" s="71">
        <v>3</v>
      </c>
      <c r="F19" s="71">
        <v>10</v>
      </c>
      <c r="G19" s="71">
        <v>7</v>
      </c>
      <c r="H19" s="71">
        <f t="shared" si="1"/>
        <v>107</v>
      </c>
      <c r="I19" s="71">
        <v>107</v>
      </c>
      <c r="J19" s="71">
        <v>0</v>
      </c>
      <c r="K19" s="71">
        <v>0</v>
      </c>
      <c r="L19" s="71">
        <f t="shared" si="2"/>
        <v>8</v>
      </c>
      <c r="M19" s="71">
        <v>7</v>
      </c>
      <c r="N19" s="71">
        <v>0</v>
      </c>
      <c r="O19" s="71">
        <v>1</v>
      </c>
      <c r="P19" s="71">
        <f t="shared" si="3"/>
        <v>15</v>
      </c>
      <c r="Q19" s="71">
        <v>15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245</v>
      </c>
      <c r="C20" s="64" t="s">
        <v>246</v>
      </c>
      <c r="D20" s="71">
        <f t="shared" si="0"/>
        <v>29</v>
      </c>
      <c r="E20" s="71">
        <v>15</v>
      </c>
      <c r="F20" s="71">
        <v>13</v>
      </c>
      <c r="G20" s="71">
        <v>1</v>
      </c>
      <c r="H20" s="71">
        <f t="shared" si="1"/>
        <v>45</v>
      </c>
      <c r="I20" s="71">
        <v>42</v>
      </c>
      <c r="J20" s="71">
        <v>3</v>
      </c>
      <c r="K20" s="71">
        <v>0</v>
      </c>
      <c r="L20" s="71">
        <f t="shared" si="2"/>
        <v>8</v>
      </c>
      <c r="M20" s="71">
        <v>6</v>
      </c>
      <c r="N20" s="71">
        <v>2</v>
      </c>
      <c r="O20" s="71">
        <v>0</v>
      </c>
      <c r="P20" s="71">
        <f t="shared" si="3"/>
        <v>6</v>
      </c>
      <c r="Q20" s="71">
        <v>6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247</v>
      </c>
      <c r="C21" s="64" t="s">
        <v>248</v>
      </c>
      <c r="D21" s="71">
        <f t="shared" si="0"/>
        <v>12</v>
      </c>
      <c r="E21" s="71">
        <v>7</v>
      </c>
      <c r="F21" s="71">
        <v>3</v>
      </c>
      <c r="G21" s="71">
        <v>2</v>
      </c>
      <c r="H21" s="71">
        <f t="shared" si="1"/>
        <v>19</v>
      </c>
      <c r="I21" s="71">
        <v>19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4</v>
      </c>
      <c r="Q21" s="71">
        <v>4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98</v>
      </c>
      <c r="C22" s="64" t="s">
        <v>99</v>
      </c>
      <c r="D22" s="71">
        <f t="shared" si="0"/>
        <v>19</v>
      </c>
      <c r="E22" s="71">
        <v>9</v>
      </c>
      <c r="F22" s="71">
        <v>8</v>
      </c>
      <c r="G22" s="71">
        <v>2</v>
      </c>
      <c r="H22" s="71">
        <f t="shared" si="1"/>
        <v>41</v>
      </c>
      <c r="I22" s="71">
        <v>41</v>
      </c>
      <c r="J22" s="71">
        <v>0</v>
      </c>
      <c r="K22" s="71">
        <v>0</v>
      </c>
      <c r="L22" s="71">
        <f t="shared" si="2"/>
        <v>5</v>
      </c>
      <c r="M22" s="71">
        <v>5</v>
      </c>
      <c r="N22" s="71">
        <v>0</v>
      </c>
      <c r="O22" s="71">
        <v>0</v>
      </c>
      <c r="P22" s="71">
        <f t="shared" si="3"/>
        <v>5</v>
      </c>
      <c r="Q22" s="71">
        <v>5</v>
      </c>
      <c r="R22" s="71">
        <v>0</v>
      </c>
      <c r="S22" s="71">
        <v>0</v>
      </c>
    </row>
    <row r="23" spans="1:19" s="68" customFormat="1" ht="12" customHeight="1">
      <c r="A23" s="69" t="s">
        <v>54</v>
      </c>
      <c r="B23" s="70" t="s">
        <v>187</v>
      </c>
      <c r="C23" s="64" t="s">
        <v>188</v>
      </c>
      <c r="D23" s="71">
        <f t="shared" si="0"/>
        <v>12</v>
      </c>
      <c r="E23" s="71">
        <v>11</v>
      </c>
      <c r="F23" s="71">
        <v>1</v>
      </c>
      <c r="G23" s="71">
        <v>0</v>
      </c>
      <c r="H23" s="71">
        <f t="shared" si="1"/>
        <v>93</v>
      </c>
      <c r="I23" s="71">
        <v>91</v>
      </c>
      <c r="J23" s="71">
        <v>2</v>
      </c>
      <c r="K23" s="71">
        <v>0</v>
      </c>
      <c r="L23" s="71">
        <f t="shared" si="2"/>
        <v>2</v>
      </c>
      <c r="M23" s="71">
        <v>0</v>
      </c>
      <c r="N23" s="71">
        <v>2</v>
      </c>
      <c r="O23" s="71">
        <v>0</v>
      </c>
      <c r="P23" s="71">
        <f t="shared" si="3"/>
        <v>7</v>
      </c>
      <c r="Q23" s="71">
        <v>7</v>
      </c>
      <c r="R23" s="71">
        <v>0</v>
      </c>
      <c r="S23" s="71">
        <v>0</v>
      </c>
    </row>
    <row r="24" spans="1:19" s="68" customFormat="1" ht="12" customHeight="1">
      <c r="A24" s="69" t="s">
        <v>54</v>
      </c>
      <c r="B24" s="70" t="s">
        <v>86</v>
      </c>
      <c r="C24" s="64" t="s">
        <v>87</v>
      </c>
      <c r="D24" s="71">
        <f t="shared" si="0"/>
        <v>5</v>
      </c>
      <c r="E24" s="71">
        <v>5</v>
      </c>
      <c r="F24" s="71">
        <v>0</v>
      </c>
      <c r="G24" s="71">
        <v>0</v>
      </c>
      <c r="H24" s="71">
        <f t="shared" si="1"/>
        <v>46</v>
      </c>
      <c r="I24" s="71">
        <v>46</v>
      </c>
      <c r="J24" s="71">
        <v>0</v>
      </c>
      <c r="K24" s="71">
        <v>0</v>
      </c>
      <c r="L24" s="71">
        <f t="shared" si="2"/>
        <v>5</v>
      </c>
      <c r="M24" s="71">
        <v>5</v>
      </c>
      <c r="N24" s="71">
        <v>0</v>
      </c>
      <c r="O24" s="71">
        <v>0</v>
      </c>
      <c r="P24" s="71">
        <f t="shared" si="3"/>
        <v>7</v>
      </c>
      <c r="Q24" s="71">
        <v>7</v>
      </c>
      <c r="R24" s="71">
        <v>0</v>
      </c>
      <c r="S24" s="71">
        <v>0</v>
      </c>
    </row>
    <row r="25" spans="1:19" s="68" customFormat="1" ht="12" customHeight="1">
      <c r="A25" s="69" t="s">
        <v>54</v>
      </c>
      <c r="B25" s="70" t="s">
        <v>144</v>
      </c>
      <c r="C25" s="64" t="s">
        <v>145</v>
      </c>
      <c r="D25" s="71">
        <f t="shared" si="0"/>
        <v>10</v>
      </c>
      <c r="E25" s="71">
        <v>7</v>
      </c>
      <c r="F25" s="71">
        <v>1</v>
      </c>
      <c r="G25" s="71">
        <v>2</v>
      </c>
      <c r="H25" s="71">
        <f t="shared" si="1"/>
        <v>14</v>
      </c>
      <c r="I25" s="71">
        <v>14</v>
      </c>
      <c r="J25" s="71">
        <v>0</v>
      </c>
      <c r="K25" s="71">
        <v>0</v>
      </c>
      <c r="L25" s="71">
        <f t="shared" si="2"/>
        <v>2</v>
      </c>
      <c r="M25" s="71">
        <v>2</v>
      </c>
      <c r="N25" s="71">
        <v>0</v>
      </c>
      <c r="O25" s="71">
        <v>0</v>
      </c>
      <c r="P25" s="71">
        <f t="shared" si="3"/>
        <v>5</v>
      </c>
      <c r="Q25" s="71">
        <v>5</v>
      </c>
      <c r="R25" s="71">
        <v>0</v>
      </c>
      <c r="S25" s="71">
        <v>0</v>
      </c>
    </row>
    <row r="26" spans="1:19" s="68" customFormat="1" ht="12" customHeight="1">
      <c r="A26" s="69" t="s">
        <v>54</v>
      </c>
      <c r="B26" s="70" t="s">
        <v>142</v>
      </c>
      <c r="C26" s="64" t="s">
        <v>143</v>
      </c>
      <c r="D26" s="71">
        <f t="shared" si="0"/>
        <v>45</v>
      </c>
      <c r="E26" s="71">
        <v>26</v>
      </c>
      <c r="F26" s="71">
        <v>17</v>
      </c>
      <c r="G26" s="71">
        <v>2</v>
      </c>
      <c r="H26" s="71">
        <f t="shared" si="1"/>
        <v>35</v>
      </c>
      <c r="I26" s="71">
        <v>35</v>
      </c>
      <c r="J26" s="71">
        <v>0</v>
      </c>
      <c r="K26" s="71">
        <v>0</v>
      </c>
      <c r="L26" s="71">
        <f t="shared" si="2"/>
        <v>5</v>
      </c>
      <c r="M26" s="71">
        <v>5</v>
      </c>
      <c r="N26" s="71">
        <v>0</v>
      </c>
      <c r="O26" s="71">
        <v>0</v>
      </c>
      <c r="P26" s="71">
        <f t="shared" si="3"/>
        <v>15</v>
      </c>
      <c r="Q26" s="71">
        <v>15</v>
      </c>
      <c r="R26" s="71">
        <v>0</v>
      </c>
      <c r="S26" s="71">
        <v>0</v>
      </c>
    </row>
    <row r="27" spans="1:19" s="68" customFormat="1" ht="12" customHeight="1">
      <c r="A27" s="69" t="s">
        <v>54</v>
      </c>
      <c r="B27" s="70" t="s">
        <v>156</v>
      </c>
      <c r="C27" s="64" t="s">
        <v>157</v>
      </c>
      <c r="D27" s="71">
        <f t="shared" si="0"/>
        <v>2</v>
      </c>
      <c r="E27" s="71">
        <v>2</v>
      </c>
      <c r="F27" s="71">
        <v>0</v>
      </c>
      <c r="G27" s="71">
        <v>0</v>
      </c>
      <c r="H27" s="71">
        <f t="shared" si="1"/>
        <v>18</v>
      </c>
      <c r="I27" s="71">
        <v>18</v>
      </c>
      <c r="J27" s="71">
        <v>0</v>
      </c>
      <c r="K27" s="71">
        <v>0</v>
      </c>
      <c r="L27" s="71">
        <f t="shared" si="2"/>
        <v>1</v>
      </c>
      <c r="M27" s="71">
        <v>1</v>
      </c>
      <c r="N27" s="71">
        <v>0</v>
      </c>
      <c r="O27" s="71">
        <v>0</v>
      </c>
      <c r="P27" s="71">
        <f t="shared" si="3"/>
        <v>1</v>
      </c>
      <c r="Q27" s="71">
        <v>1</v>
      </c>
      <c r="R27" s="71">
        <v>0</v>
      </c>
      <c r="S27" s="71">
        <v>0</v>
      </c>
    </row>
    <row r="28" spans="1:19" s="68" customFormat="1" ht="12" customHeight="1">
      <c r="A28" s="69" t="s">
        <v>54</v>
      </c>
      <c r="B28" s="70" t="s">
        <v>158</v>
      </c>
      <c r="C28" s="64" t="s">
        <v>159</v>
      </c>
      <c r="D28" s="71">
        <f t="shared" si="0"/>
        <v>1</v>
      </c>
      <c r="E28" s="71">
        <v>1</v>
      </c>
      <c r="F28" s="71">
        <v>0</v>
      </c>
      <c r="G28" s="71">
        <v>0</v>
      </c>
      <c r="H28" s="71">
        <f t="shared" si="1"/>
        <v>21</v>
      </c>
      <c r="I28" s="71">
        <v>21</v>
      </c>
      <c r="J28" s="71">
        <v>0</v>
      </c>
      <c r="K28" s="71">
        <v>0</v>
      </c>
      <c r="L28" s="71">
        <f t="shared" si="2"/>
        <v>1</v>
      </c>
      <c r="M28" s="71">
        <v>1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54</v>
      </c>
      <c r="B29" s="70" t="s">
        <v>106</v>
      </c>
      <c r="C29" s="64" t="s">
        <v>107</v>
      </c>
      <c r="D29" s="71">
        <f t="shared" si="0"/>
        <v>25</v>
      </c>
      <c r="E29" s="71">
        <v>17</v>
      </c>
      <c r="F29" s="71">
        <v>7</v>
      </c>
      <c r="G29" s="71">
        <v>1</v>
      </c>
      <c r="H29" s="71">
        <f t="shared" si="1"/>
        <v>45</v>
      </c>
      <c r="I29" s="71">
        <v>45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5</v>
      </c>
      <c r="Q29" s="71">
        <v>5</v>
      </c>
      <c r="R29" s="71">
        <v>0</v>
      </c>
      <c r="S29" s="71">
        <v>0</v>
      </c>
    </row>
    <row r="30" spans="1:19" s="68" customFormat="1" ht="12" customHeight="1">
      <c r="A30" s="69" t="s">
        <v>54</v>
      </c>
      <c r="B30" s="70" t="s">
        <v>249</v>
      </c>
      <c r="C30" s="64" t="s">
        <v>250</v>
      </c>
      <c r="D30" s="71">
        <f t="shared" si="0"/>
        <v>24</v>
      </c>
      <c r="E30" s="71">
        <v>8</v>
      </c>
      <c r="F30" s="71">
        <v>15</v>
      </c>
      <c r="G30" s="71">
        <v>1</v>
      </c>
      <c r="H30" s="71">
        <f t="shared" si="1"/>
        <v>19</v>
      </c>
      <c r="I30" s="71">
        <v>19</v>
      </c>
      <c r="J30" s="71">
        <v>0</v>
      </c>
      <c r="K30" s="71">
        <v>0</v>
      </c>
      <c r="L30" s="71">
        <f t="shared" si="2"/>
        <v>9</v>
      </c>
      <c r="M30" s="71">
        <v>1</v>
      </c>
      <c r="N30" s="71">
        <v>7</v>
      </c>
      <c r="O30" s="71">
        <v>1</v>
      </c>
      <c r="P30" s="71">
        <f t="shared" si="3"/>
        <v>1</v>
      </c>
      <c r="Q30" s="71">
        <v>1</v>
      </c>
      <c r="R30" s="71">
        <v>0</v>
      </c>
      <c r="S30" s="71">
        <v>0</v>
      </c>
    </row>
    <row r="31" spans="1:19" s="68" customFormat="1" ht="12" customHeight="1">
      <c r="A31" s="69" t="s">
        <v>54</v>
      </c>
      <c r="B31" s="70" t="s">
        <v>70</v>
      </c>
      <c r="C31" s="64" t="s">
        <v>71</v>
      </c>
      <c r="D31" s="71">
        <f t="shared" si="0"/>
        <v>14</v>
      </c>
      <c r="E31" s="71">
        <v>2</v>
      </c>
      <c r="F31" s="71">
        <v>9</v>
      </c>
      <c r="G31" s="71">
        <v>3</v>
      </c>
      <c r="H31" s="71">
        <f t="shared" si="1"/>
        <v>19</v>
      </c>
      <c r="I31" s="71">
        <v>17</v>
      </c>
      <c r="J31" s="71">
        <v>2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54</v>
      </c>
      <c r="B32" s="70" t="s">
        <v>72</v>
      </c>
      <c r="C32" s="64" t="s">
        <v>73</v>
      </c>
      <c r="D32" s="71">
        <f t="shared" si="0"/>
        <v>3</v>
      </c>
      <c r="E32" s="71">
        <v>3</v>
      </c>
      <c r="F32" s="71">
        <v>0</v>
      </c>
      <c r="G32" s="71">
        <v>0</v>
      </c>
      <c r="H32" s="71">
        <f t="shared" si="1"/>
        <v>17</v>
      </c>
      <c r="I32" s="71">
        <v>15</v>
      </c>
      <c r="J32" s="71">
        <v>2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54</v>
      </c>
      <c r="B33" s="70" t="s">
        <v>74</v>
      </c>
      <c r="C33" s="64" t="s">
        <v>75</v>
      </c>
      <c r="D33" s="71">
        <f t="shared" si="0"/>
        <v>21</v>
      </c>
      <c r="E33" s="71">
        <v>4</v>
      </c>
      <c r="F33" s="71">
        <v>15</v>
      </c>
      <c r="G33" s="71">
        <v>2</v>
      </c>
      <c r="H33" s="71">
        <f t="shared" si="1"/>
        <v>15</v>
      </c>
      <c r="I33" s="71">
        <v>13</v>
      </c>
      <c r="J33" s="71">
        <v>2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54</v>
      </c>
      <c r="B34" s="70" t="s">
        <v>76</v>
      </c>
      <c r="C34" s="64" t="s">
        <v>77</v>
      </c>
      <c r="D34" s="71">
        <f t="shared" si="0"/>
        <v>2</v>
      </c>
      <c r="E34" s="71">
        <v>2</v>
      </c>
      <c r="F34" s="71">
        <v>0</v>
      </c>
      <c r="G34" s="71">
        <v>0</v>
      </c>
      <c r="H34" s="71">
        <f t="shared" si="1"/>
        <v>41</v>
      </c>
      <c r="I34" s="71">
        <v>39</v>
      </c>
      <c r="J34" s="71">
        <v>2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54</v>
      </c>
      <c r="B35" s="70" t="s">
        <v>88</v>
      </c>
      <c r="C35" s="64" t="s">
        <v>89</v>
      </c>
      <c r="D35" s="71">
        <f t="shared" si="0"/>
        <v>16</v>
      </c>
      <c r="E35" s="71">
        <v>3</v>
      </c>
      <c r="F35" s="71">
        <v>8</v>
      </c>
      <c r="G35" s="71">
        <v>5</v>
      </c>
      <c r="H35" s="71">
        <f t="shared" si="1"/>
        <v>82</v>
      </c>
      <c r="I35" s="71">
        <v>81</v>
      </c>
      <c r="J35" s="71">
        <v>1</v>
      </c>
      <c r="K35" s="71">
        <v>0</v>
      </c>
      <c r="L35" s="71">
        <f t="shared" si="2"/>
        <v>1</v>
      </c>
      <c r="M35" s="71">
        <v>1</v>
      </c>
      <c r="N35" s="71">
        <v>0</v>
      </c>
      <c r="O35" s="71">
        <v>0</v>
      </c>
      <c r="P35" s="71">
        <f t="shared" si="3"/>
        <v>8</v>
      </c>
      <c r="Q35" s="71">
        <v>8</v>
      </c>
      <c r="R35" s="71">
        <v>0</v>
      </c>
      <c r="S35" s="71">
        <v>0</v>
      </c>
    </row>
    <row r="36" spans="1:19" s="68" customFormat="1" ht="12" customHeight="1">
      <c r="A36" s="69" t="s">
        <v>54</v>
      </c>
      <c r="B36" s="70" t="s">
        <v>64</v>
      </c>
      <c r="C36" s="64" t="s">
        <v>65</v>
      </c>
      <c r="D36" s="71">
        <f t="shared" si="0"/>
        <v>0</v>
      </c>
      <c r="E36" s="71">
        <v>0</v>
      </c>
      <c r="F36" s="71">
        <v>0</v>
      </c>
      <c r="G36" s="71">
        <v>0</v>
      </c>
      <c r="H36" s="71">
        <f t="shared" si="1"/>
        <v>0</v>
      </c>
      <c r="I36" s="71">
        <v>0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54</v>
      </c>
      <c r="B37" s="70" t="s">
        <v>100</v>
      </c>
      <c r="C37" s="64" t="s">
        <v>101</v>
      </c>
      <c r="D37" s="71">
        <f t="shared" si="0"/>
        <v>12</v>
      </c>
      <c r="E37" s="71">
        <v>8</v>
      </c>
      <c r="F37" s="71">
        <v>4</v>
      </c>
      <c r="G37" s="71">
        <v>0</v>
      </c>
      <c r="H37" s="71">
        <f t="shared" si="1"/>
        <v>24</v>
      </c>
      <c r="I37" s="71">
        <v>23</v>
      </c>
      <c r="J37" s="71">
        <v>1</v>
      </c>
      <c r="K37" s="71">
        <v>0</v>
      </c>
      <c r="L37" s="71">
        <f t="shared" si="2"/>
        <v>5</v>
      </c>
      <c r="M37" s="71">
        <v>5</v>
      </c>
      <c r="N37" s="71">
        <v>0</v>
      </c>
      <c r="O37" s="71">
        <v>0</v>
      </c>
      <c r="P37" s="71">
        <f t="shared" si="3"/>
        <v>5</v>
      </c>
      <c r="Q37" s="71">
        <v>5</v>
      </c>
      <c r="R37" s="71">
        <v>0</v>
      </c>
      <c r="S37" s="71">
        <v>0</v>
      </c>
    </row>
    <row r="38" spans="1:19" s="68" customFormat="1" ht="12" customHeight="1">
      <c r="A38" s="69" t="s">
        <v>54</v>
      </c>
      <c r="B38" s="70" t="s">
        <v>146</v>
      </c>
      <c r="C38" s="64" t="s">
        <v>147</v>
      </c>
      <c r="D38" s="71">
        <f t="shared" si="0"/>
        <v>6</v>
      </c>
      <c r="E38" s="71">
        <v>6</v>
      </c>
      <c r="F38" s="71">
        <v>0</v>
      </c>
      <c r="G38" s="71">
        <v>0</v>
      </c>
      <c r="H38" s="71">
        <f t="shared" si="1"/>
        <v>10</v>
      </c>
      <c r="I38" s="71">
        <v>9</v>
      </c>
      <c r="J38" s="71">
        <v>1</v>
      </c>
      <c r="K38" s="71">
        <v>0</v>
      </c>
      <c r="L38" s="71">
        <f t="shared" si="2"/>
        <v>4</v>
      </c>
      <c r="M38" s="71">
        <v>4</v>
      </c>
      <c r="N38" s="71">
        <v>0</v>
      </c>
      <c r="O38" s="71">
        <v>0</v>
      </c>
      <c r="P38" s="71">
        <f t="shared" si="3"/>
        <v>5</v>
      </c>
      <c r="Q38" s="71">
        <v>5</v>
      </c>
      <c r="R38" s="71">
        <v>0</v>
      </c>
      <c r="S38" s="71">
        <v>0</v>
      </c>
    </row>
    <row r="39" spans="1:19" s="68" customFormat="1" ht="12" customHeight="1">
      <c r="A39" s="69" t="s">
        <v>54</v>
      </c>
      <c r="B39" s="70" t="s">
        <v>94</v>
      </c>
      <c r="C39" s="64" t="s">
        <v>95</v>
      </c>
      <c r="D39" s="71">
        <f t="shared" si="0"/>
        <v>3</v>
      </c>
      <c r="E39" s="71">
        <v>3</v>
      </c>
      <c r="F39" s="71">
        <v>0</v>
      </c>
      <c r="G39" s="71">
        <v>0</v>
      </c>
      <c r="H39" s="71">
        <f t="shared" si="1"/>
        <v>15</v>
      </c>
      <c r="I39" s="71">
        <v>14</v>
      </c>
      <c r="J39" s="71">
        <v>1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0</v>
      </c>
      <c r="Q39" s="71">
        <v>0</v>
      </c>
      <c r="R39" s="71">
        <v>0</v>
      </c>
      <c r="S39" s="71">
        <v>0</v>
      </c>
    </row>
    <row r="40" spans="1:19" s="68" customFormat="1" ht="12" customHeight="1">
      <c r="A40" s="69" t="s">
        <v>54</v>
      </c>
      <c r="B40" s="70" t="s">
        <v>148</v>
      </c>
      <c r="C40" s="64" t="s">
        <v>149</v>
      </c>
      <c r="D40" s="71">
        <f t="shared" si="0"/>
        <v>11</v>
      </c>
      <c r="E40" s="71">
        <v>7</v>
      </c>
      <c r="F40" s="71">
        <v>4</v>
      </c>
      <c r="G40" s="71">
        <v>0</v>
      </c>
      <c r="H40" s="71">
        <f t="shared" si="1"/>
        <v>84</v>
      </c>
      <c r="I40" s="71">
        <v>84</v>
      </c>
      <c r="J40" s="71">
        <v>0</v>
      </c>
      <c r="K40" s="71">
        <v>0</v>
      </c>
      <c r="L40" s="71">
        <f t="shared" si="2"/>
        <v>6</v>
      </c>
      <c r="M40" s="71">
        <v>6</v>
      </c>
      <c r="N40" s="71">
        <v>0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  <row r="41" spans="1:19" s="68" customFormat="1" ht="12" customHeight="1">
      <c r="A41" s="69" t="s">
        <v>54</v>
      </c>
      <c r="B41" s="70" t="s">
        <v>58</v>
      </c>
      <c r="C41" s="64" t="s">
        <v>59</v>
      </c>
      <c r="D41" s="71">
        <f t="shared" si="0"/>
        <v>0</v>
      </c>
      <c r="E41" s="71">
        <v>0</v>
      </c>
      <c r="F41" s="71">
        <v>0</v>
      </c>
      <c r="G41" s="71">
        <v>0</v>
      </c>
      <c r="H41" s="71">
        <f t="shared" si="1"/>
        <v>0</v>
      </c>
      <c r="I41" s="71">
        <v>0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0</v>
      </c>
      <c r="Q41" s="71">
        <v>0</v>
      </c>
      <c r="R41" s="71">
        <v>0</v>
      </c>
      <c r="S41" s="71">
        <v>0</v>
      </c>
    </row>
    <row r="42" spans="1:19" s="68" customFormat="1" ht="12" customHeight="1">
      <c r="A42" s="69" t="s">
        <v>54</v>
      </c>
      <c r="B42" s="70" t="s">
        <v>130</v>
      </c>
      <c r="C42" s="64" t="s">
        <v>131</v>
      </c>
      <c r="D42" s="71">
        <f t="shared" si="0"/>
        <v>21</v>
      </c>
      <c r="E42" s="71">
        <v>12</v>
      </c>
      <c r="F42" s="71">
        <v>6</v>
      </c>
      <c r="G42" s="71">
        <v>3</v>
      </c>
      <c r="H42" s="71">
        <f t="shared" si="1"/>
        <v>28</v>
      </c>
      <c r="I42" s="71">
        <v>28</v>
      </c>
      <c r="J42" s="71">
        <v>0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4</v>
      </c>
      <c r="Q42" s="71">
        <v>4</v>
      </c>
      <c r="R42" s="71">
        <v>0</v>
      </c>
      <c r="S42" s="71">
        <v>0</v>
      </c>
    </row>
    <row r="43" spans="1:19" s="68" customFormat="1" ht="12" customHeight="1">
      <c r="A43" s="69" t="s">
        <v>54</v>
      </c>
      <c r="B43" s="70" t="s">
        <v>251</v>
      </c>
      <c r="C43" s="64" t="s">
        <v>252</v>
      </c>
      <c r="D43" s="71">
        <f t="shared" si="0"/>
        <v>15</v>
      </c>
      <c r="E43" s="71">
        <v>9</v>
      </c>
      <c r="F43" s="71">
        <v>6</v>
      </c>
      <c r="G43" s="71">
        <v>0</v>
      </c>
      <c r="H43" s="71">
        <f t="shared" si="1"/>
        <v>29</v>
      </c>
      <c r="I43" s="71">
        <v>29</v>
      </c>
      <c r="J43" s="71">
        <v>0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11</v>
      </c>
      <c r="Q43" s="71">
        <v>11</v>
      </c>
      <c r="R43" s="71">
        <v>0</v>
      </c>
      <c r="S43" s="71">
        <v>0</v>
      </c>
    </row>
    <row r="44" spans="1:19" s="68" customFormat="1" ht="12" customHeight="1">
      <c r="A44" s="69" t="s">
        <v>54</v>
      </c>
      <c r="B44" s="70" t="s">
        <v>132</v>
      </c>
      <c r="C44" s="64" t="s">
        <v>133</v>
      </c>
      <c r="D44" s="71">
        <f t="shared" si="0"/>
        <v>0</v>
      </c>
      <c r="E44" s="71">
        <v>0</v>
      </c>
      <c r="F44" s="71">
        <v>0</v>
      </c>
      <c r="G44" s="71">
        <v>0</v>
      </c>
      <c r="H44" s="71">
        <f t="shared" si="1"/>
        <v>0</v>
      </c>
      <c r="I44" s="71">
        <v>0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12</v>
      </c>
      <c r="Q44" s="71">
        <v>12</v>
      </c>
      <c r="R44" s="71">
        <v>0</v>
      </c>
      <c r="S44" s="71">
        <v>0</v>
      </c>
    </row>
    <row r="45" spans="1:19" s="68" customFormat="1" ht="12" customHeight="1">
      <c r="A45" s="69" t="s">
        <v>54</v>
      </c>
      <c r="B45" s="70" t="s">
        <v>108</v>
      </c>
      <c r="C45" s="64" t="s">
        <v>109</v>
      </c>
      <c r="D45" s="71">
        <f t="shared" si="0"/>
        <v>16</v>
      </c>
      <c r="E45" s="71">
        <v>10</v>
      </c>
      <c r="F45" s="71">
        <v>6</v>
      </c>
      <c r="G45" s="71">
        <v>0</v>
      </c>
      <c r="H45" s="71">
        <f t="shared" si="1"/>
        <v>18</v>
      </c>
      <c r="I45" s="71">
        <v>18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9</v>
      </c>
      <c r="Q45" s="71">
        <v>9</v>
      </c>
      <c r="R45" s="71">
        <v>0</v>
      </c>
      <c r="S45" s="71">
        <v>0</v>
      </c>
    </row>
    <row r="46" spans="1:19" s="68" customFormat="1" ht="12" customHeight="1">
      <c r="A46" s="69" t="s">
        <v>54</v>
      </c>
      <c r="B46" s="70" t="s">
        <v>150</v>
      </c>
      <c r="C46" s="64" t="s">
        <v>151</v>
      </c>
      <c r="D46" s="71">
        <f t="shared" si="0"/>
        <v>8</v>
      </c>
      <c r="E46" s="71">
        <v>4</v>
      </c>
      <c r="F46" s="71">
        <v>4</v>
      </c>
      <c r="G46" s="71">
        <v>0</v>
      </c>
      <c r="H46" s="71">
        <f t="shared" si="1"/>
        <v>9</v>
      </c>
      <c r="I46" s="71">
        <v>9</v>
      </c>
      <c r="J46" s="71">
        <v>0</v>
      </c>
      <c r="K46" s="71">
        <v>0</v>
      </c>
      <c r="L46" s="71">
        <f t="shared" si="2"/>
        <v>1</v>
      </c>
      <c r="M46" s="71">
        <v>1</v>
      </c>
      <c r="N46" s="71">
        <v>0</v>
      </c>
      <c r="O46" s="71">
        <v>0</v>
      </c>
      <c r="P46" s="71">
        <f t="shared" si="3"/>
        <v>3</v>
      </c>
      <c r="Q46" s="71">
        <v>3</v>
      </c>
      <c r="R46" s="71">
        <v>0</v>
      </c>
      <c r="S46" s="71">
        <v>0</v>
      </c>
    </row>
    <row r="47" spans="1:19" s="68" customFormat="1" ht="12" customHeight="1">
      <c r="A47" s="69" t="s">
        <v>54</v>
      </c>
      <c r="B47" s="70" t="s">
        <v>112</v>
      </c>
      <c r="C47" s="64" t="s">
        <v>113</v>
      </c>
      <c r="D47" s="71">
        <f t="shared" si="0"/>
        <v>12</v>
      </c>
      <c r="E47" s="71">
        <v>1</v>
      </c>
      <c r="F47" s="71">
        <v>8</v>
      </c>
      <c r="G47" s="71">
        <v>3</v>
      </c>
      <c r="H47" s="71">
        <f t="shared" si="1"/>
        <v>8</v>
      </c>
      <c r="I47" s="71">
        <v>8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0</v>
      </c>
      <c r="Q47" s="71">
        <v>0</v>
      </c>
      <c r="R47" s="71">
        <v>0</v>
      </c>
      <c r="S47" s="71">
        <v>0</v>
      </c>
    </row>
    <row r="48" spans="1:19" s="68" customFormat="1" ht="12" customHeight="1">
      <c r="A48" s="69" t="s">
        <v>54</v>
      </c>
      <c r="B48" s="70" t="s">
        <v>90</v>
      </c>
      <c r="C48" s="64" t="s">
        <v>91</v>
      </c>
      <c r="D48" s="71">
        <f t="shared" si="0"/>
        <v>7</v>
      </c>
      <c r="E48" s="71">
        <v>1</v>
      </c>
      <c r="F48" s="71">
        <v>2</v>
      </c>
      <c r="G48" s="71">
        <v>4</v>
      </c>
      <c r="H48" s="71">
        <f t="shared" si="1"/>
        <v>25</v>
      </c>
      <c r="I48" s="71">
        <v>25</v>
      </c>
      <c r="J48" s="71">
        <v>0</v>
      </c>
      <c r="K48" s="71">
        <v>0</v>
      </c>
      <c r="L48" s="71">
        <f t="shared" si="2"/>
        <v>2</v>
      </c>
      <c r="M48" s="71">
        <v>2</v>
      </c>
      <c r="N48" s="71">
        <v>0</v>
      </c>
      <c r="O48" s="71">
        <v>0</v>
      </c>
      <c r="P48" s="71">
        <f t="shared" si="3"/>
        <v>10</v>
      </c>
      <c r="Q48" s="71">
        <v>10</v>
      </c>
      <c r="R48" s="71">
        <v>0</v>
      </c>
      <c r="S48" s="71">
        <v>0</v>
      </c>
    </row>
    <row r="49" spans="1:19" s="68" customFormat="1" ht="12" customHeight="1">
      <c r="A49" s="69" t="s">
        <v>54</v>
      </c>
      <c r="B49" s="70" t="s">
        <v>114</v>
      </c>
      <c r="C49" s="64" t="s">
        <v>115</v>
      </c>
      <c r="D49" s="71">
        <f t="shared" si="0"/>
        <v>17</v>
      </c>
      <c r="E49" s="71">
        <v>10</v>
      </c>
      <c r="F49" s="71">
        <v>6</v>
      </c>
      <c r="G49" s="71">
        <v>1</v>
      </c>
      <c r="H49" s="71">
        <f t="shared" si="1"/>
        <v>11</v>
      </c>
      <c r="I49" s="71">
        <v>10</v>
      </c>
      <c r="J49" s="71">
        <v>1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0</v>
      </c>
      <c r="Q49" s="71">
        <v>0</v>
      </c>
      <c r="R49" s="71">
        <v>0</v>
      </c>
      <c r="S49" s="71">
        <v>0</v>
      </c>
    </row>
    <row r="50" spans="1:19" s="68" customFormat="1" ht="12" customHeight="1">
      <c r="A50" s="69" t="s">
        <v>54</v>
      </c>
      <c r="B50" s="70" t="s">
        <v>134</v>
      </c>
      <c r="C50" s="64" t="s">
        <v>135</v>
      </c>
      <c r="D50" s="71">
        <f t="shared" si="0"/>
        <v>0</v>
      </c>
      <c r="E50" s="71">
        <v>0</v>
      </c>
      <c r="F50" s="71">
        <v>0</v>
      </c>
      <c r="G50" s="71">
        <v>0</v>
      </c>
      <c r="H50" s="71">
        <f t="shared" si="1"/>
        <v>0</v>
      </c>
      <c r="I50" s="71">
        <v>0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4</v>
      </c>
      <c r="Q50" s="71">
        <v>4</v>
      </c>
      <c r="R50" s="71">
        <v>0</v>
      </c>
      <c r="S50" s="71">
        <v>0</v>
      </c>
    </row>
    <row r="51" spans="1:19" s="68" customFormat="1" ht="12" customHeight="1">
      <c r="A51" s="69" t="s">
        <v>54</v>
      </c>
      <c r="B51" s="70" t="s">
        <v>136</v>
      </c>
      <c r="C51" s="64" t="s">
        <v>137</v>
      </c>
      <c r="D51" s="71">
        <f t="shared" si="0"/>
        <v>0</v>
      </c>
      <c r="E51" s="71">
        <v>0</v>
      </c>
      <c r="F51" s="71">
        <v>0</v>
      </c>
      <c r="G51" s="71">
        <v>0</v>
      </c>
      <c r="H51" s="71">
        <f t="shared" si="1"/>
        <v>0</v>
      </c>
      <c r="I51" s="71">
        <v>0</v>
      </c>
      <c r="J51" s="71">
        <v>0</v>
      </c>
      <c r="K51" s="71">
        <v>0</v>
      </c>
      <c r="L51" s="71">
        <f t="shared" si="2"/>
        <v>0</v>
      </c>
      <c r="M51" s="71">
        <v>0</v>
      </c>
      <c r="N51" s="71">
        <v>0</v>
      </c>
      <c r="O51" s="71">
        <v>0</v>
      </c>
      <c r="P51" s="71">
        <f t="shared" si="3"/>
        <v>4</v>
      </c>
      <c r="Q51" s="71">
        <v>4</v>
      </c>
      <c r="R51" s="71">
        <v>0</v>
      </c>
      <c r="S51" s="71">
        <v>0</v>
      </c>
    </row>
    <row r="52" spans="1:19" s="68" customFormat="1" ht="12" customHeight="1">
      <c r="A52" s="69" t="s">
        <v>54</v>
      </c>
      <c r="B52" s="70" t="s">
        <v>118</v>
      </c>
      <c r="C52" s="64" t="s">
        <v>119</v>
      </c>
      <c r="D52" s="71">
        <f t="shared" si="0"/>
        <v>1</v>
      </c>
      <c r="E52" s="71">
        <v>1</v>
      </c>
      <c r="F52" s="71">
        <v>0</v>
      </c>
      <c r="G52" s="71">
        <v>0</v>
      </c>
      <c r="H52" s="71">
        <f t="shared" si="1"/>
        <v>12</v>
      </c>
      <c r="I52" s="71">
        <v>12</v>
      </c>
      <c r="J52" s="71">
        <v>0</v>
      </c>
      <c r="K52" s="71">
        <v>0</v>
      </c>
      <c r="L52" s="71">
        <f t="shared" si="2"/>
        <v>0</v>
      </c>
      <c r="M52" s="71">
        <v>0</v>
      </c>
      <c r="N52" s="71">
        <v>0</v>
      </c>
      <c r="O52" s="71">
        <v>0</v>
      </c>
      <c r="P52" s="71">
        <f t="shared" si="3"/>
        <v>2</v>
      </c>
      <c r="Q52" s="71">
        <v>2</v>
      </c>
      <c r="R52" s="71">
        <v>0</v>
      </c>
      <c r="S52" s="71">
        <v>0</v>
      </c>
    </row>
    <row r="53" spans="1:19" s="68" customFormat="1" ht="12" customHeight="1">
      <c r="A53" s="69" t="s">
        <v>54</v>
      </c>
      <c r="B53" s="70" t="s">
        <v>120</v>
      </c>
      <c r="C53" s="64" t="s">
        <v>121</v>
      </c>
      <c r="D53" s="71">
        <f t="shared" si="0"/>
        <v>3</v>
      </c>
      <c r="E53" s="71">
        <v>3</v>
      </c>
      <c r="F53" s="71">
        <v>0</v>
      </c>
      <c r="G53" s="71">
        <v>0</v>
      </c>
      <c r="H53" s="71">
        <f t="shared" si="1"/>
        <v>11</v>
      </c>
      <c r="I53" s="71">
        <v>11</v>
      </c>
      <c r="J53" s="71">
        <v>0</v>
      </c>
      <c r="K53" s="71">
        <v>0</v>
      </c>
      <c r="L53" s="71">
        <f t="shared" si="2"/>
        <v>0</v>
      </c>
      <c r="M53" s="71">
        <v>0</v>
      </c>
      <c r="N53" s="71">
        <v>0</v>
      </c>
      <c r="O53" s="71">
        <v>0</v>
      </c>
      <c r="P53" s="71">
        <f t="shared" si="3"/>
        <v>4</v>
      </c>
      <c r="Q53" s="71">
        <v>3</v>
      </c>
      <c r="R53" s="71">
        <v>1</v>
      </c>
      <c r="S53" s="71">
        <v>0</v>
      </c>
    </row>
    <row r="54" spans="1:19" s="68" customFormat="1" ht="12" customHeight="1">
      <c r="A54" s="69" t="s">
        <v>54</v>
      </c>
      <c r="B54" s="70" t="s">
        <v>122</v>
      </c>
      <c r="C54" s="64" t="s">
        <v>123</v>
      </c>
      <c r="D54" s="71">
        <f t="shared" si="0"/>
        <v>2</v>
      </c>
      <c r="E54" s="71">
        <v>2</v>
      </c>
      <c r="F54" s="71">
        <v>0</v>
      </c>
      <c r="G54" s="71">
        <v>0</v>
      </c>
      <c r="H54" s="71">
        <f t="shared" si="1"/>
        <v>7</v>
      </c>
      <c r="I54" s="71">
        <v>7</v>
      </c>
      <c r="J54" s="71">
        <v>0</v>
      </c>
      <c r="K54" s="71">
        <v>0</v>
      </c>
      <c r="L54" s="71">
        <f t="shared" si="2"/>
        <v>0</v>
      </c>
      <c r="M54" s="71">
        <v>0</v>
      </c>
      <c r="N54" s="71">
        <v>0</v>
      </c>
      <c r="O54" s="71">
        <v>0</v>
      </c>
      <c r="P54" s="71">
        <f t="shared" si="3"/>
        <v>4</v>
      </c>
      <c r="Q54" s="71">
        <v>4</v>
      </c>
      <c r="R54" s="71">
        <v>0</v>
      </c>
      <c r="S54" s="71">
        <v>0</v>
      </c>
    </row>
    <row r="55" spans="1:19" s="68" customFormat="1" ht="12" customHeight="1">
      <c r="A55" s="69" t="s">
        <v>54</v>
      </c>
      <c r="B55" s="70" t="s">
        <v>253</v>
      </c>
      <c r="C55" s="64" t="s">
        <v>254</v>
      </c>
      <c r="D55" s="71">
        <f t="shared" si="0"/>
        <v>20</v>
      </c>
      <c r="E55" s="71">
        <v>10</v>
      </c>
      <c r="F55" s="71">
        <v>9</v>
      </c>
      <c r="G55" s="71">
        <v>1</v>
      </c>
      <c r="H55" s="71">
        <f t="shared" si="1"/>
        <v>18</v>
      </c>
      <c r="I55" s="71">
        <v>18</v>
      </c>
      <c r="J55" s="71">
        <v>0</v>
      </c>
      <c r="K55" s="71">
        <v>0</v>
      </c>
      <c r="L55" s="71">
        <f t="shared" si="2"/>
        <v>0</v>
      </c>
      <c r="M55" s="71">
        <v>0</v>
      </c>
      <c r="N55" s="71">
        <v>0</v>
      </c>
      <c r="O55" s="71">
        <v>0</v>
      </c>
      <c r="P55" s="71">
        <f t="shared" si="3"/>
        <v>6</v>
      </c>
      <c r="Q55" s="71">
        <v>3</v>
      </c>
      <c r="R55" s="71">
        <v>3</v>
      </c>
      <c r="S55" s="71">
        <v>0</v>
      </c>
    </row>
    <row r="56" spans="1:19" s="68" customFormat="1" ht="12" customHeight="1">
      <c r="A56" s="69" t="s">
        <v>54</v>
      </c>
      <c r="B56" s="70" t="s">
        <v>102</v>
      </c>
      <c r="C56" s="64" t="s">
        <v>103</v>
      </c>
      <c r="D56" s="71">
        <f t="shared" si="0"/>
        <v>7</v>
      </c>
      <c r="E56" s="71">
        <v>3</v>
      </c>
      <c r="F56" s="71">
        <v>3</v>
      </c>
      <c r="G56" s="71">
        <v>1</v>
      </c>
      <c r="H56" s="71">
        <f t="shared" si="1"/>
        <v>25</v>
      </c>
      <c r="I56" s="71">
        <v>25</v>
      </c>
      <c r="J56" s="71">
        <v>0</v>
      </c>
      <c r="K56" s="71">
        <v>0</v>
      </c>
      <c r="L56" s="71">
        <f t="shared" si="2"/>
        <v>0</v>
      </c>
      <c r="M56" s="71">
        <v>0</v>
      </c>
      <c r="N56" s="71">
        <v>0</v>
      </c>
      <c r="O56" s="71">
        <v>0</v>
      </c>
      <c r="P56" s="71">
        <f t="shared" si="3"/>
        <v>3</v>
      </c>
      <c r="Q56" s="71">
        <v>3</v>
      </c>
      <c r="R56" s="71">
        <v>0</v>
      </c>
      <c r="S56" s="71">
        <v>0</v>
      </c>
    </row>
    <row r="57" spans="1:19" s="68" customFormat="1" ht="12" customHeight="1">
      <c r="A57" s="69" t="s">
        <v>54</v>
      </c>
      <c r="B57" s="70" t="s">
        <v>138</v>
      </c>
      <c r="C57" s="64" t="s">
        <v>139</v>
      </c>
      <c r="D57" s="71">
        <f t="shared" si="0"/>
        <v>2</v>
      </c>
      <c r="E57" s="71">
        <v>1</v>
      </c>
      <c r="F57" s="71">
        <v>1</v>
      </c>
      <c r="G57" s="71">
        <v>0</v>
      </c>
      <c r="H57" s="71">
        <f t="shared" si="1"/>
        <v>0</v>
      </c>
      <c r="I57" s="71">
        <v>0</v>
      </c>
      <c r="J57" s="71">
        <v>0</v>
      </c>
      <c r="K57" s="71">
        <v>0</v>
      </c>
      <c r="L57" s="71">
        <f t="shared" si="2"/>
        <v>0</v>
      </c>
      <c r="M57" s="71">
        <v>0</v>
      </c>
      <c r="N57" s="71">
        <v>0</v>
      </c>
      <c r="O57" s="71">
        <v>0</v>
      </c>
      <c r="P57" s="71">
        <f t="shared" si="3"/>
        <v>6</v>
      </c>
      <c r="Q57" s="71">
        <v>6</v>
      </c>
      <c r="R57" s="71">
        <v>0</v>
      </c>
      <c r="S57" s="71">
        <v>0</v>
      </c>
    </row>
    <row r="58" spans="1:19" s="68" customFormat="1" ht="12" customHeight="1">
      <c r="A58" s="69" t="s">
        <v>54</v>
      </c>
      <c r="B58" s="70" t="s">
        <v>124</v>
      </c>
      <c r="C58" s="64" t="s">
        <v>125</v>
      </c>
      <c r="D58" s="71">
        <f t="shared" si="0"/>
        <v>2</v>
      </c>
      <c r="E58" s="71">
        <v>2</v>
      </c>
      <c r="F58" s="71">
        <v>0</v>
      </c>
      <c r="G58" s="71">
        <v>0</v>
      </c>
      <c r="H58" s="71">
        <f t="shared" si="1"/>
        <v>8</v>
      </c>
      <c r="I58" s="71">
        <v>8</v>
      </c>
      <c r="J58" s="71">
        <v>0</v>
      </c>
      <c r="K58" s="71">
        <v>0</v>
      </c>
      <c r="L58" s="71">
        <f t="shared" si="2"/>
        <v>0</v>
      </c>
      <c r="M58" s="71">
        <v>0</v>
      </c>
      <c r="N58" s="71">
        <v>0</v>
      </c>
      <c r="O58" s="71">
        <v>0</v>
      </c>
      <c r="P58" s="71">
        <f t="shared" si="3"/>
        <v>4</v>
      </c>
      <c r="Q58" s="71">
        <v>4</v>
      </c>
      <c r="R58" s="71">
        <v>0</v>
      </c>
      <c r="S58" s="71">
        <v>0</v>
      </c>
    </row>
    <row r="59" spans="1:19" s="68" customFormat="1" ht="12" customHeight="1">
      <c r="A59" s="69" t="s">
        <v>54</v>
      </c>
      <c r="B59" s="70" t="s">
        <v>168</v>
      </c>
      <c r="C59" s="64" t="s">
        <v>169</v>
      </c>
      <c r="D59" s="71">
        <f t="shared" si="0"/>
        <v>0</v>
      </c>
      <c r="E59" s="71">
        <v>0</v>
      </c>
      <c r="F59" s="71">
        <v>0</v>
      </c>
      <c r="G59" s="71">
        <v>0</v>
      </c>
      <c r="H59" s="71">
        <f t="shared" si="1"/>
        <v>0</v>
      </c>
      <c r="I59" s="71">
        <v>0</v>
      </c>
      <c r="J59" s="71">
        <v>0</v>
      </c>
      <c r="K59" s="71">
        <v>0</v>
      </c>
      <c r="L59" s="71">
        <f t="shared" si="2"/>
        <v>1</v>
      </c>
      <c r="M59" s="71">
        <v>1</v>
      </c>
      <c r="N59" s="71">
        <v>0</v>
      </c>
      <c r="O59" s="71">
        <v>0</v>
      </c>
      <c r="P59" s="71">
        <f t="shared" si="3"/>
        <v>5</v>
      </c>
      <c r="Q59" s="71">
        <v>5</v>
      </c>
      <c r="R59" s="71">
        <v>0</v>
      </c>
      <c r="S59" s="71">
        <v>0</v>
      </c>
    </row>
    <row r="60" spans="1:19" s="68" customFormat="1" ht="12" customHeight="1">
      <c r="A60" s="69" t="s">
        <v>54</v>
      </c>
      <c r="B60" s="70" t="s">
        <v>80</v>
      </c>
      <c r="C60" s="64" t="s">
        <v>81</v>
      </c>
      <c r="D60" s="71">
        <f t="shared" si="0"/>
        <v>0</v>
      </c>
      <c r="E60" s="71">
        <v>0</v>
      </c>
      <c r="F60" s="71">
        <v>0</v>
      </c>
      <c r="G60" s="71">
        <v>0</v>
      </c>
      <c r="H60" s="71">
        <f t="shared" si="1"/>
        <v>0</v>
      </c>
      <c r="I60" s="71">
        <v>0</v>
      </c>
      <c r="J60" s="71">
        <v>0</v>
      </c>
      <c r="K60" s="71">
        <v>0</v>
      </c>
      <c r="L60" s="71">
        <f t="shared" si="2"/>
        <v>0</v>
      </c>
      <c r="M60" s="71">
        <v>0</v>
      </c>
      <c r="N60" s="71">
        <v>0</v>
      </c>
      <c r="O60" s="71">
        <v>0</v>
      </c>
      <c r="P60" s="71">
        <f t="shared" si="3"/>
        <v>0</v>
      </c>
      <c r="Q60" s="71">
        <v>0</v>
      </c>
      <c r="R60" s="71">
        <v>0</v>
      </c>
      <c r="S60" s="71">
        <v>0</v>
      </c>
    </row>
    <row r="61" spans="1:19" s="68" customFormat="1" ht="12" customHeight="1">
      <c r="A61" s="69" t="s">
        <v>54</v>
      </c>
      <c r="B61" s="70" t="s">
        <v>82</v>
      </c>
      <c r="C61" s="64" t="s">
        <v>83</v>
      </c>
      <c r="D61" s="71">
        <f t="shared" si="0"/>
        <v>0</v>
      </c>
      <c r="E61" s="71">
        <v>0</v>
      </c>
      <c r="F61" s="71">
        <v>0</v>
      </c>
      <c r="G61" s="71">
        <v>0</v>
      </c>
      <c r="H61" s="71">
        <f t="shared" si="1"/>
        <v>0</v>
      </c>
      <c r="I61" s="71">
        <v>0</v>
      </c>
      <c r="J61" s="71">
        <v>0</v>
      </c>
      <c r="K61" s="71">
        <v>0</v>
      </c>
      <c r="L61" s="71">
        <f t="shared" si="2"/>
        <v>0</v>
      </c>
      <c r="M61" s="71">
        <v>0</v>
      </c>
      <c r="N61" s="71">
        <v>0</v>
      </c>
      <c r="O61" s="71">
        <v>0</v>
      </c>
      <c r="P61" s="71">
        <f t="shared" si="3"/>
        <v>0</v>
      </c>
      <c r="Q61" s="71">
        <v>0</v>
      </c>
      <c r="R61" s="71">
        <v>0</v>
      </c>
      <c r="S61" s="71">
        <v>0</v>
      </c>
    </row>
    <row r="62" spans="1:19" s="68" customFormat="1" ht="12" customHeight="1">
      <c r="A62" s="69" t="s">
        <v>54</v>
      </c>
      <c r="B62" s="70" t="s">
        <v>170</v>
      </c>
      <c r="C62" s="64" t="s">
        <v>171</v>
      </c>
      <c r="D62" s="71">
        <f t="shared" si="0"/>
        <v>0</v>
      </c>
      <c r="E62" s="71">
        <v>0</v>
      </c>
      <c r="F62" s="71">
        <v>0</v>
      </c>
      <c r="G62" s="71">
        <v>0</v>
      </c>
      <c r="H62" s="71">
        <f t="shared" si="1"/>
        <v>0</v>
      </c>
      <c r="I62" s="71">
        <v>0</v>
      </c>
      <c r="J62" s="71">
        <v>0</v>
      </c>
      <c r="K62" s="71">
        <v>0</v>
      </c>
      <c r="L62" s="71">
        <f t="shared" si="2"/>
        <v>2</v>
      </c>
      <c r="M62" s="71">
        <v>2</v>
      </c>
      <c r="N62" s="71">
        <v>0</v>
      </c>
      <c r="O62" s="71">
        <v>0</v>
      </c>
      <c r="P62" s="71">
        <f t="shared" si="3"/>
        <v>2</v>
      </c>
      <c r="Q62" s="71">
        <v>2</v>
      </c>
      <c r="R62" s="71">
        <v>0</v>
      </c>
      <c r="S62" s="71">
        <v>0</v>
      </c>
    </row>
    <row r="63" spans="1:19" s="68" customFormat="1" ht="12" customHeight="1">
      <c r="A63" s="69" t="s">
        <v>54</v>
      </c>
      <c r="B63" s="70" t="s">
        <v>126</v>
      </c>
      <c r="C63" s="64" t="s">
        <v>127</v>
      </c>
      <c r="D63" s="71">
        <f t="shared" si="0"/>
        <v>1</v>
      </c>
      <c r="E63" s="71">
        <v>1</v>
      </c>
      <c r="F63" s="71">
        <v>0</v>
      </c>
      <c r="G63" s="71">
        <v>0</v>
      </c>
      <c r="H63" s="71">
        <f t="shared" si="1"/>
        <v>2</v>
      </c>
      <c r="I63" s="71">
        <v>2</v>
      </c>
      <c r="J63" s="71">
        <v>0</v>
      </c>
      <c r="K63" s="71">
        <v>0</v>
      </c>
      <c r="L63" s="71">
        <f t="shared" si="2"/>
        <v>0</v>
      </c>
      <c r="M63" s="71">
        <v>0</v>
      </c>
      <c r="N63" s="71">
        <v>0</v>
      </c>
      <c r="O63" s="71">
        <v>0</v>
      </c>
      <c r="P63" s="71">
        <f t="shared" si="3"/>
        <v>5</v>
      </c>
      <c r="Q63" s="71">
        <v>5</v>
      </c>
      <c r="R63" s="71">
        <v>0</v>
      </c>
      <c r="S63" s="71">
        <v>0</v>
      </c>
    </row>
    <row r="64" spans="1:19" s="68" customFormat="1" ht="12" customHeight="1">
      <c r="A64" s="69" t="s">
        <v>54</v>
      </c>
      <c r="B64" s="70" t="s">
        <v>176</v>
      </c>
      <c r="C64" s="64" t="s">
        <v>53</v>
      </c>
      <c r="D64" s="71">
        <f t="shared" si="0"/>
        <v>6</v>
      </c>
      <c r="E64" s="71">
        <v>6</v>
      </c>
      <c r="F64" s="71">
        <v>0</v>
      </c>
      <c r="G64" s="71">
        <v>0</v>
      </c>
      <c r="H64" s="71">
        <f t="shared" si="1"/>
        <v>32</v>
      </c>
      <c r="I64" s="71">
        <v>31</v>
      </c>
      <c r="J64" s="71">
        <v>1</v>
      </c>
      <c r="K64" s="71">
        <v>0</v>
      </c>
      <c r="L64" s="71">
        <f t="shared" si="2"/>
        <v>1</v>
      </c>
      <c r="M64" s="71">
        <v>1</v>
      </c>
      <c r="N64" s="71">
        <v>0</v>
      </c>
      <c r="O64" s="71">
        <v>0</v>
      </c>
      <c r="P64" s="71">
        <f t="shared" si="3"/>
        <v>0</v>
      </c>
      <c r="Q64" s="71">
        <v>0</v>
      </c>
      <c r="R64" s="71">
        <v>0</v>
      </c>
      <c r="S64" s="71">
        <v>0</v>
      </c>
    </row>
    <row r="65" spans="1:19" s="68" customFormat="1" ht="12" customHeight="1">
      <c r="A65" s="69" t="s">
        <v>54</v>
      </c>
      <c r="B65" s="70" t="s">
        <v>177</v>
      </c>
      <c r="C65" s="64" t="s">
        <v>178</v>
      </c>
      <c r="D65" s="71">
        <f t="shared" si="0"/>
        <v>1</v>
      </c>
      <c r="E65" s="71">
        <v>1</v>
      </c>
      <c r="F65" s="71">
        <v>0</v>
      </c>
      <c r="G65" s="71">
        <v>0</v>
      </c>
      <c r="H65" s="71">
        <f t="shared" si="1"/>
        <v>28</v>
      </c>
      <c r="I65" s="71">
        <v>26</v>
      </c>
      <c r="J65" s="71">
        <v>2</v>
      </c>
      <c r="K65" s="71">
        <v>0</v>
      </c>
      <c r="L65" s="71">
        <f t="shared" si="2"/>
        <v>1</v>
      </c>
      <c r="M65" s="71">
        <v>1</v>
      </c>
      <c r="N65" s="71">
        <v>0</v>
      </c>
      <c r="O65" s="71">
        <v>0</v>
      </c>
      <c r="P65" s="71">
        <f t="shared" si="3"/>
        <v>1</v>
      </c>
      <c r="Q65" s="71">
        <v>1</v>
      </c>
      <c r="R65" s="71">
        <v>0</v>
      </c>
      <c r="S65" s="71">
        <v>0</v>
      </c>
    </row>
    <row r="66" spans="1:19" s="68" customFormat="1" ht="12" customHeight="1">
      <c r="A66" s="69" t="s">
        <v>54</v>
      </c>
      <c r="B66" s="70" t="s">
        <v>179</v>
      </c>
      <c r="C66" s="64" t="s">
        <v>180</v>
      </c>
      <c r="D66" s="71">
        <f t="shared" si="0"/>
        <v>4</v>
      </c>
      <c r="E66" s="71">
        <v>4</v>
      </c>
      <c r="F66" s="71">
        <v>0</v>
      </c>
      <c r="G66" s="71">
        <v>0</v>
      </c>
      <c r="H66" s="71">
        <f t="shared" si="1"/>
        <v>34</v>
      </c>
      <c r="I66" s="71">
        <v>34</v>
      </c>
      <c r="J66" s="71">
        <v>0</v>
      </c>
      <c r="K66" s="71">
        <v>0</v>
      </c>
      <c r="L66" s="71">
        <f t="shared" si="2"/>
        <v>1</v>
      </c>
      <c r="M66" s="71">
        <v>1</v>
      </c>
      <c r="N66" s="71">
        <v>0</v>
      </c>
      <c r="O66" s="71">
        <v>0</v>
      </c>
      <c r="P66" s="71">
        <f t="shared" si="3"/>
        <v>1</v>
      </c>
      <c r="Q66" s="71">
        <v>1</v>
      </c>
      <c r="R66" s="71">
        <v>0</v>
      </c>
      <c r="S66" s="71">
        <v>0</v>
      </c>
    </row>
    <row r="67" spans="1:19" s="68" customFormat="1" ht="12" customHeight="1">
      <c r="A67" s="69" t="s">
        <v>54</v>
      </c>
      <c r="B67" s="70" t="s">
        <v>189</v>
      </c>
      <c r="C67" s="64" t="s">
        <v>190</v>
      </c>
      <c r="D67" s="71">
        <f t="shared" si="0"/>
        <v>5</v>
      </c>
      <c r="E67" s="71">
        <v>3</v>
      </c>
      <c r="F67" s="71">
        <v>1</v>
      </c>
      <c r="G67" s="71">
        <v>1</v>
      </c>
      <c r="H67" s="71">
        <f t="shared" si="1"/>
        <v>73</v>
      </c>
      <c r="I67" s="71">
        <v>65</v>
      </c>
      <c r="J67" s="71">
        <v>8</v>
      </c>
      <c r="K67" s="71">
        <v>0</v>
      </c>
      <c r="L67" s="71">
        <f t="shared" si="2"/>
        <v>4</v>
      </c>
      <c r="M67" s="71">
        <v>3</v>
      </c>
      <c r="N67" s="71">
        <v>0</v>
      </c>
      <c r="O67" s="71">
        <v>1</v>
      </c>
      <c r="P67" s="71">
        <f t="shared" si="3"/>
        <v>0</v>
      </c>
      <c r="Q67" s="71">
        <v>0</v>
      </c>
      <c r="R67" s="71">
        <v>0</v>
      </c>
      <c r="S67" s="71">
        <v>0</v>
      </c>
    </row>
    <row r="68" spans="1:19" s="68" customFormat="1" ht="12" customHeight="1">
      <c r="A68" s="69" t="s">
        <v>54</v>
      </c>
      <c r="B68" s="70" t="s">
        <v>66</v>
      </c>
      <c r="C68" s="64" t="s">
        <v>67</v>
      </c>
      <c r="D68" s="71">
        <f t="shared" si="0"/>
        <v>0</v>
      </c>
      <c r="E68" s="71">
        <v>0</v>
      </c>
      <c r="F68" s="71">
        <v>0</v>
      </c>
      <c r="G68" s="71">
        <v>0</v>
      </c>
      <c r="H68" s="71">
        <f t="shared" si="1"/>
        <v>0</v>
      </c>
      <c r="I68" s="71">
        <v>0</v>
      </c>
      <c r="J68" s="71">
        <v>0</v>
      </c>
      <c r="K68" s="71">
        <v>0</v>
      </c>
      <c r="L68" s="71">
        <f t="shared" si="2"/>
        <v>0</v>
      </c>
      <c r="M68" s="71">
        <v>0</v>
      </c>
      <c r="N68" s="71">
        <v>0</v>
      </c>
      <c r="O68" s="71">
        <v>0</v>
      </c>
      <c r="P68" s="71">
        <f t="shared" si="3"/>
        <v>0</v>
      </c>
      <c r="Q68" s="71">
        <v>0</v>
      </c>
      <c r="R68" s="71">
        <v>0</v>
      </c>
      <c r="S68" s="71">
        <v>0</v>
      </c>
    </row>
    <row r="69" spans="1:19" s="68" customFormat="1" ht="12" customHeight="1">
      <c r="A69" s="69" t="s">
        <v>54</v>
      </c>
      <c r="B69" s="70" t="s">
        <v>60</v>
      </c>
      <c r="C69" s="64" t="s">
        <v>61</v>
      </c>
      <c r="D69" s="71">
        <f t="shared" si="0"/>
        <v>0</v>
      </c>
      <c r="E69" s="71">
        <v>0</v>
      </c>
      <c r="F69" s="71">
        <v>0</v>
      </c>
      <c r="G69" s="71">
        <v>0</v>
      </c>
      <c r="H69" s="71">
        <f t="shared" si="1"/>
        <v>0</v>
      </c>
      <c r="I69" s="71">
        <v>0</v>
      </c>
      <c r="J69" s="71">
        <v>0</v>
      </c>
      <c r="K69" s="71">
        <v>0</v>
      </c>
      <c r="L69" s="71">
        <f t="shared" si="2"/>
        <v>0</v>
      </c>
      <c r="M69" s="71">
        <v>0</v>
      </c>
      <c r="N69" s="71">
        <v>0</v>
      </c>
      <c r="O69" s="71">
        <v>0</v>
      </c>
      <c r="P69" s="71">
        <f t="shared" si="3"/>
        <v>0</v>
      </c>
      <c r="Q69" s="71">
        <v>0</v>
      </c>
      <c r="R69" s="71">
        <v>0</v>
      </c>
      <c r="S69" s="71">
        <v>0</v>
      </c>
    </row>
    <row r="70" spans="1:19" s="68" customFormat="1" ht="12" customHeight="1">
      <c r="A70" s="69" t="s">
        <v>54</v>
      </c>
      <c r="B70" s="70" t="s">
        <v>255</v>
      </c>
      <c r="C70" s="64" t="s">
        <v>256</v>
      </c>
      <c r="D70" s="71">
        <f t="shared" si="0"/>
        <v>23</v>
      </c>
      <c r="E70" s="71">
        <v>12</v>
      </c>
      <c r="F70" s="71">
        <v>4</v>
      </c>
      <c r="G70" s="71">
        <v>7</v>
      </c>
      <c r="H70" s="71">
        <f t="shared" si="1"/>
        <v>28</v>
      </c>
      <c r="I70" s="71">
        <v>28</v>
      </c>
      <c r="J70" s="71">
        <v>0</v>
      </c>
      <c r="K70" s="71">
        <v>0</v>
      </c>
      <c r="L70" s="71">
        <f t="shared" si="2"/>
        <v>3</v>
      </c>
      <c r="M70" s="71">
        <v>2</v>
      </c>
      <c r="N70" s="71">
        <v>0</v>
      </c>
      <c r="O70" s="71">
        <v>1</v>
      </c>
      <c r="P70" s="71">
        <f t="shared" si="3"/>
        <v>7</v>
      </c>
      <c r="Q70" s="71">
        <v>7</v>
      </c>
      <c r="R70" s="71">
        <v>0</v>
      </c>
      <c r="S70" s="71">
        <v>0</v>
      </c>
    </row>
    <row r="71" spans="1:19" s="68" customFormat="1" ht="12" customHeight="1">
      <c r="A71" s="69" t="s">
        <v>54</v>
      </c>
      <c r="B71" s="70" t="s">
        <v>152</v>
      </c>
      <c r="C71" s="64" t="s">
        <v>153</v>
      </c>
      <c r="D71" s="71">
        <f t="shared" si="0"/>
        <v>22</v>
      </c>
      <c r="E71" s="71">
        <v>8</v>
      </c>
      <c r="F71" s="71">
        <v>12</v>
      </c>
      <c r="G71" s="71">
        <v>2</v>
      </c>
      <c r="H71" s="71">
        <f t="shared" si="1"/>
        <v>5</v>
      </c>
      <c r="I71" s="71">
        <v>5</v>
      </c>
      <c r="J71" s="71">
        <v>0</v>
      </c>
      <c r="K71" s="71">
        <v>0</v>
      </c>
      <c r="L71" s="71">
        <f t="shared" si="2"/>
        <v>1</v>
      </c>
      <c r="M71" s="71">
        <v>1</v>
      </c>
      <c r="N71" s="71">
        <v>0</v>
      </c>
      <c r="O71" s="71">
        <v>0</v>
      </c>
      <c r="P71" s="71">
        <f t="shared" si="3"/>
        <v>3</v>
      </c>
      <c r="Q71" s="71">
        <v>3</v>
      </c>
      <c r="R71" s="71">
        <v>0</v>
      </c>
      <c r="S71" s="71">
        <v>0</v>
      </c>
    </row>
  </sheetData>
  <sheetProtection/>
  <autoFilter ref="A6:S7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213</v>
      </c>
      <c r="E3" s="33"/>
      <c r="F3" s="33"/>
      <c r="G3" s="34"/>
      <c r="H3" s="57" t="s">
        <v>214</v>
      </c>
      <c r="I3" s="33"/>
      <c r="J3" s="33"/>
      <c r="K3" s="34"/>
      <c r="L3" s="57" t="s">
        <v>213</v>
      </c>
      <c r="M3" s="33"/>
      <c r="N3" s="33"/>
      <c r="O3" s="34"/>
      <c r="P3" s="57" t="s">
        <v>214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215</v>
      </c>
      <c r="E6" s="54" t="s">
        <v>215</v>
      </c>
      <c r="F6" s="54" t="s">
        <v>215</v>
      </c>
      <c r="G6" s="54" t="s">
        <v>215</v>
      </c>
      <c r="H6" s="35" t="s">
        <v>215</v>
      </c>
      <c r="I6" s="54" t="s">
        <v>215</v>
      </c>
      <c r="J6" s="54" t="s">
        <v>215</v>
      </c>
      <c r="K6" s="54" t="s">
        <v>215</v>
      </c>
      <c r="L6" s="35" t="s">
        <v>215</v>
      </c>
      <c r="M6" s="54" t="s">
        <v>215</v>
      </c>
      <c r="N6" s="54" t="s">
        <v>215</v>
      </c>
      <c r="O6" s="54" t="s">
        <v>215</v>
      </c>
      <c r="P6" s="35" t="s">
        <v>215</v>
      </c>
      <c r="Q6" s="54" t="s">
        <v>215</v>
      </c>
      <c r="R6" s="54" t="s">
        <v>215</v>
      </c>
      <c r="S6" s="54" t="s">
        <v>215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141</v>
      </c>
      <c r="E7" s="121">
        <f>SUM(E8:E52)</f>
        <v>64</v>
      </c>
      <c r="F7" s="121">
        <f>SUM(F8:F52)</f>
        <v>50</v>
      </c>
      <c r="G7" s="121">
        <f>SUM(G8:G52)</f>
        <v>27</v>
      </c>
      <c r="H7" s="121">
        <f>SUM(H8:H52)</f>
        <v>157</v>
      </c>
      <c r="I7" s="121">
        <f>SUM(I8:I52)</f>
        <v>154</v>
      </c>
      <c r="J7" s="121">
        <f>SUM(J8:J52)</f>
        <v>3</v>
      </c>
      <c r="K7" s="121">
        <f>SUM(K8:K52)</f>
        <v>0</v>
      </c>
      <c r="L7" s="121">
        <f>SUM(L8:L52)</f>
        <v>59</v>
      </c>
      <c r="M7" s="121">
        <f>SUM(M8:M52)</f>
        <v>26</v>
      </c>
      <c r="N7" s="121">
        <f>SUM(N8:N52)</f>
        <v>23</v>
      </c>
      <c r="O7" s="121">
        <f>SUM(O8:O52)</f>
        <v>10</v>
      </c>
      <c r="P7" s="121">
        <f>SUM(P8:P52)</f>
        <v>32</v>
      </c>
      <c r="Q7" s="121">
        <f>SUM(Q8:Q52)</f>
        <v>32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27">SUM(E8:G8)</f>
        <v>20</v>
      </c>
      <c r="E8" s="66">
        <v>9</v>
      </c>
      <c r="F8" s="66">
        <v>7</v>
      </c>
      <c r="G8" s="66">
        <v>4</v>
      </c>
      <c r="H8" s="66">
        <f aca="true" t="shared" si="1" ref="H8:H27">SUM(I8:K8)</f>
        <v>28</v>
      </c>
      <c r="I8" s="66">
        <v>28</v>
      </c>
      <c r="J8" s="66">
        <v>0</v>
      </c>
      <c r="K8" s="66">
        <v>0</v>
      </c>
      <c r="L8" s="66">
        <f aca="true" t="shared" si="2" ref="L8:L27">SUM(M8:O8)</f>
        <v>9</v>
      </c>
      <c r="M8" s="66">
        <v>5</v>
      </c>
      <c r="N8" s="66">
        <v>2</v>
      </c>
      <c r="O8" s="66">
        <v>2</v>
      </c>
      <c r="P8" s="66">
        <f aca="true" t="shared" si="3" ref="P8:P27">SUM(Q8:S8)</f>
        <v>3</v>
      </c>
      <c r="Q8" s="66">
        <v>3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62</v>
      </c>
      <c r="C9" s="64" t="s">
        <v>63</v>
      </c>
      <c r="D9" s="66">
        <f t="shared" si="0"/>
        <v>53</v>
      </c>
      <c r="E9" s="66">
        <v>32</v>
      </c>
      <c r="F9" s="66">
        <v>12</v>
      </c>
      <c r="G9" s="66">
        <v>9</v>
      </c>
      <c r="H9" s="66">
        <f t="shared" si="1"/>
        <v>60</v>
      </c>
      <c r="I9" s="66">
        <v>60</v>
      </c>
      <c r="J9" s="66">
        <v>0</v>
      </c>
      <c r="K9" s="66">
        <v>0</v>
      </c>
      <c r="L9" s="66">
        <f t="shared" si="2"/>
        <v>4</v>
      </c>
      <c r="M9" s="66">
        <v>1</v>
      </c>
      <c r="N9" s="66">
        <v>3</v>
      </c>
      <c r="O9" s="66">
        <v>0</v>
      </c>
      <c r="P9" s="66">
        <f t="shared" si="3"/>
        <v>12</v>
      </c>
      <c r="Q9" s="66">
        <v>12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68</v>
      </c>
      <c r="C10" s="64" t="s">
        <v>69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5</v>
      </c>
      <c r="M10" s="66">
        <v>3</v>
      </c>
      <c r="N10" s="66">
        <v>2</v>
      </c>
      <c r="O10" s="66">
        <v>0</v>
      </c>
      <c r="P10" s="66">
        <f t="shared" si="3"/>
        <v>5</v>
      </c>
      <c r="Q10" s="66">
        <v>5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78</v>
      </c>
      <c r="C11" s="64" t="s">
        <v>79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6</v>
      </c>
      <c r="M11" s="66">
        <v>2</v>
      </c>
      <c r="N11" s="66">
        <v>4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84</v>
      </c>
      <c r="C12" s="64" t="s">
        <v>85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10</v>
      </c>
      <c r="M12" s="71">
        <v>4</v>
      </c>
      <c r="N12" s="71">
        <v>3</v>
      </c>
      <c r="O12" s="71">
        <v>3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92</v>
      </c>
      <c r="C13" s="64" t="s">
        <v>93</v>
      </c>
      <c r="D13" s="71">
        <f t="shared" si="0"/>
        <v>9</v>
      </c>
      <c r="E13" s="71">
        <v>0</v>
      </c>
      <c r="F13" s="71">
        <v>3</v>
      </c>
      <c r="G13" s="71">
        <v>6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96</v>
      </c>
      <c r="C14" s="64" t="s">
        <v>97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104</v>
      </c>
      <c r="C15" s="64" t="s">
        <v>105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7</v>
      </c>
      <c r="M15" s="71">
        <v>3</v>
      </c>
      <c r="N15" s="71">
        <v>4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110</v>
      </c>
      <c r="C16" s="64" t="s">
        <v>111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6</v>
      </c>
      <c r="M16" s="71">
        <v>2</v>
      </c>
      <c r="N16" s="71">
        <v>2</v>
      </c>
      <c r="O16" s="71">
        <v>2</v>
      </c>
      <c r="P16" s="71">
        <f t="shared" si="3"/>
        <v>3</v>
      </c>
      <c r="Q16" s="71">
        <v>3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116</v>
      </c>
      <c r="C17" s="64" t="s">
        <v>117</v>
      </c>
      <c r="D17" s="71">
        <f t="shared" si="0"/>
        <v>9</v>
      </c>
      <c r="E17" s="71">
        <v>0</v>
      </c>
      <c r="F17" s="71">
        <v>7</v>
      </c>
      <c r="G17" s="71">
        <v>2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4</v>
      </c>
      <c r="M17" s="71">
        <v>2</v>
      </c>
      <c r="N17" s="71">
        <v>1</v>
      </c>
      <c r="O17" s="71">
        <v>1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128</v>
      </c>
      <c r="C18" s="64" t="s">
        <v>129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2</v>
      </c>
      <c r="M18" s="71">
        <v>0</v>
      </c>
      <c r="N18" s="71">
        <v>0</v>
      </c>
      <c r="O18" s="71">
        <v>2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140</v>
      </c>
      <c r="C19" s="64" t="s">
        <v>141</v>
      </c>
      <c r="D19" s="71">
        <f t="shared" si="0"/>
        <v>7</v>
      </c>
      <c r="E19" s="71">
        <v>3</v>
      </c>
      <c r="F19" s="71">
        <v>1</v>
      </c>
      <c r="G19" s="71">
        <v>3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1</v>
      </c>
      <c r="M19" s="71">
        <v>1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154</v>
      </c>
      <c r="C20" s="64" t="s">
        <v>155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160</v>
      </c>
      <c r="C21" s="64" t="s">
        <v>161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164</v>
      </c>
      <c r="C22" s="64" t="s">
        <v>165</v>
      </c>
      <c r="D22" s="71">
        <f t="shared" si="0"/>
        <v>7</v>
      </c>
      <c r="E22" s="71">
        <v>2</v>
      </c>
      <c r="F22" s="71">
        <v>5</v>
      </c>
      <c r="G22" s="71">
        <v>0</v>
      </c>
      <c r="H22" s="71">
        <f t="shared" si="1"/>
        <v>34</v>
      </c>
      <c r="I22" s="71">
        <v>32</v>
      </c>
      <c r="J22" s="71">
        <v>2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54</v>
      </c>
      <c r="B23" s="70" t="s">
        <v>172</v>
      </c>
      <c r="C23" s="64" t="s">
        <v>173</v>
      </c>
      <c r="D23" s="71">
        <f t="shared" si="0"/>
        <v>9</v>
      </c>
      <c r="E23" s="71">
        <v>5</v>
      </c>
      <c r="F23" s="71">
        <v>4</v>
      </c>
      <c r="G23" s="71">
        <v>0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3</v>
      </c>
      <c r="M23" s="71">
        <v>2</v>
      </c>
      <c r="N23" s="71">
        <v>1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54</v>
      </c>
      <c r="B24" s="70" t="s">
        <v>181</v>
      </c>
      <c r="C24" s="64" t="s">
        <v>182</v>
      </c>
      <c r="D24" s="71">
        <f t="shared" si="0"/>
        <v>18</v>
      </c>
      <c r="E24" s="71">
        <v>13</v>
      </c>
      <c r="F24" s="71">
        <v>3</v>
      </c>
      <c r="G24" s="71">
        <v>2</v>
      </c>
      <c r="H24" s="71">
        <f t="shared" si="1"/>
        <v>35</v>
      </c>
      <c r="I24" s="71">
        <v>34</v>
      </c>
      <c r="J24" s="71">
        <v>1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54</v>
      </c>
      <c r="B25" s="70" t="s">
        <v>183</v>
      </c>
      <c r="C25" s="64" t="s">
        <v>184</v>
      </c>
      <c r="D25" s="71">
        <f t="shared" si="0"/>
        <v>7</v>
      </c>
      <c r="E25" s="71">
        <v>0</v>
      </c>
      <c r="F25" s="71">
        <v>6</v>
      </c>
      <c r="G25" s="71">
        <v>1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54</v>
      </c>
      <c r="B26" s="70" t="s">
        <v>191</v>
      </c>
      <c r="C26" s="64" t="s">
        <v>192</v>
      </c>
      <c r="D26" s="71">
        <f t="shared" si="0"/>
        <v>2</v>
      </c>
      <c r="E26" s="71">
        <v>0</v>
      </c>
      <c r="F26" s="71">
        <v>2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54</v>
      </c>
      <c r="B27" s="70" t="s">
        <v>193</v>
      </c>
      <c r="C27" s="64" t="s">
        <v>194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2</v>
      </c>
      <c r="M27" s="71">
        <v>1</v>
      </c>
      <c r="N27" s="71">
        <v>1</v>
      </c>
      <c r="O27" s="71">
        <v>0</v>
      </c>
      <c r="P27" s="71">
        <f t="shared" si="3"/>
        <v>7</v>
      </c>
      <c r="Q27" s="71">
        <v>7</v>
      </c>
      <c r="R27" s="71">
        <v>0</v>
      </c>
      <c r="S27" s="71">
        <v>0</v>
      </c>
    </row>
  </sheetData>
  <sheetProtection/>
  <autoFilter ref="A6:S2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7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217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218</v>
      </c>
      <c r="E2" s="52"/>
      <c r="F2" s="52"/>
      <c r="G2" s="56" t="s">
        <v>219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215</v>
      </c>
      <c r="E6" s="35" t="s">
        <v>215</v>
      </c>
      <c r="F6" s="35" t="s">
        <v>215</v>
      </c>
      <c r="G6" s="35" t="s">
        <v>228</v>
      </c>
      <c r="H6" s="54" t="s">
        <v>228</v>
      </c>
      <c r="I6" s="54" t="s">
        <v>228</v>
      </c>
      <c r="J6" s="54" t="s">
        <v>228</v>
      </c>
    </row>
    <row r="7" spans="1:1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739</v>
      </c>
      <c r="E7" s="121">
        <f>SUM(E8:E186)</f>
        <v>653</v>
      </c>
      <c r="F7" s="121">
        <f>SUM(F8:F186)</f>
        <v>201</v>
      </c>
      <c r="G7" s="121">
        <f>SUM(G8:G186)</f>
        <v>8539</v>
      </c>
      <c r="H7" s="121">
        <f>SUM(H8:H186)</f>
        <v>7788</v>
      </c>
      <c r="I7" s="121">
        <f>SUM(I8:I186)</f>
        <v>1019</v>
      </c>
      <c r="J7" s="121">
        <f>SUM(J8:J186)</f>
        <v>14</v>
      </c>
    </row>
    <row r="8" spans="1:10" s="68" customFormat="1" ht="12" customHeight="1">
      <c r="A8" s="64" t="s">
        <v>54</v>
      </c>
      <c r="B8" s="65" t="s">
        <v>229</v>
      </c>
      <c r="C8" s="64" t="s">
        <v>230</v>
      </c>
      <c r="D8" s="66">
        <v>94</v>
      </c>
      <c r="E8" s="66">
        <v>89</v>
      </c>
      <c r="F8" s="66">
        <v>26</v>
      </c>
      <c r="G8" s="66">
        <v>1582</v>
      </c>
      <c r="H8" s="66">
        <v>1501</v>
      </c>
      <c r="I8" s="66">
        <v>81</v>
      </c>
      <c r="J8" s="66">
        <v>0</v>
      </c>
    </row>
    <row r="9" spans="1:10" s="68" customFormat="1" ht="12" customHeight="1">
      <c r="A9" s="64" t="s">
        <v>54</v>
      </c>
      <c r="B9" s="65" t="s">
        <v>231</v>
      </c>
      <c r="C9" s="64" t="s">
        <v>232</v>
      </c>
      <c r="D9" s="66">
        <v>20</v>
      </c>
      <c r="E9" s="66">
        <v>18</v>
      </c>
      <c r="F9" s="66">
        <v>7</v>
      </c>
      <c r="G9" s="66">
        <v>443</v>
      </c>
      <c r="H9" s="66">
        <v>443</v>
      </c>
      <c r="I9" s="66">
        <v>0</v>
      </c>
      <c r="J9" s="66">
        <v>0</v>
      </c>
    </row>
    <row r="10" spans="1:10" s="68" customFormat="1" ht="12" customHeight="1">
      <c r="A10" s="64" t="s">
        <v>54</v>
      </c>
      <c r="B10" s="65" t="s">
        <v>185</v>
      </c>
      <c r="C10" s="64" t="s">
        <v>186</v>
      </c>
      <c r="D10" s="66">
        <v>48</v>
      </c>
      <c r="E10" s="66">
        <v>47</v>
      </c>
      <c r="F10" s="66">
        <v>8</v>
      </c>
      <c r="G10" s="66">
        <v>387</v>
      </c>
      <c r="H10" s="66">
        <v>387</v>
      </c>
      <c r="I10" s="66">
        <v>25</v>
      </c>
      <c r="J10" s="66">
        <v>0</v>
      </c>
    </row>
    <row r="11" spans="1:10" s="68" customFormat="1" ht="12" customHeight="1">
      <c r="A11" s="64" t="s">
        <v>54</v>
      </c>
      <c r="B11" s="65" t="s">
        <v>233</v>
      </c>
      <c r="C11" s="64" t="s">
        <v>234</v>
      </c>
      <c r="D11" s="66">
        <v>29</v>
      </c>
      <c r="E11" s="66">
        <v>27</v>
      </c>
      <c r="F11" s="66">
        <v>10</v>
      </c>
      <c r="G11" s="66">
        <v>561</v>
      </c>
      <c r="H11" s="66">
        <v>561</v>
      </c>
      <c r="I11" s="66">
        <v>0</v>
      </c>
      <c r="J11" s="66">
        <v>0</v>
      </c>
    </row>
    <row r="12" spans="1:10" s="68" customFormat="1" ht="12" customHeight="1">
      <c r="A12" s="69" t="s">
        <v>54</v>
      </c>
      <c r="B12" s="70" t="s">
        <v>162</v>
      </c>
      <c r="C12" s="64" t="s">
        <v>163</v>
      </c>
      <c r="D12" s="71">
        <v>14</v>
      </c>
      <c r="E12" s="71">
        <v>14</v>
      </c>
      <c r="F12" s="71">
        <v>1</v>
      </c>
      <c r="G12" s="71">
        <v>113</v>
      </c>
      <c r="H12" s="71">
        <v>113</v>
      </c>
      <c r="I12" s="71">
        <v>0</v>
      </c>
      <c r="J12" s="71">
        <v>0</v>
      </c>
    </row>
    <row r="13" spans="1:10" s="68" customFormat="1" ht="12" customHeight="1">
      <c r="A13" s="69" t="s">
        <v>54</v>
      </c>
      <c r="B13" s="70" t="s">
        <v>166</v>
      </c>
      <c r="C13" s="64" t="s">
        <v>167</v>
      </c>
      <c r="D13" s="71">
        <v>26</v>
      </c>
      <c r="E13" s="71">
        <v>19</v>
      </c>
      <c r="F13" s="71">
        <v>7</v>
      </c>
      <c r="G13" s="71">
        <v>180</v>
      </c>
      <c r="H13" s="71">
        <v>180</v>
      </c>
      <c r="I13" s="71">
        <v>0</v>
      </c>
      <c r="J13" s="71">
        <v>0</v>
      </c>
    </row>
    <row r="14" spans="1:10" s="68" customFormat="1" ht="12" customHeight="1">
      <c r="A14" s="69" t="s">
        <v>54</v>
      </c>
      <c r="B14" s="70" t="s">
        <v>235</v>
      </c>
      <c r="C14" s="64" t="s">
        <v>236</v>
      </c>
      <c r="D14" s="71">
        <v>26</v>
      </c>
      <c r="E14" s="71">
        <v>22</v>
      </c>
      <c r="F14" s="71">
        <v>8</v>
      </c>
      <c r="G14" s="71">
        <v>273</v>
      </c>
      <c r="H14" s="71">
        <v>166</v>
      </c>
      <c r="I14" s="71">
        <v>107</v>
      </c>
      <c r="J14" s="71">
        <v>0</v>
      </c>
    </row>
    <row r="15" spans="1:10" s="68" customFormat="1" ht="12" customHeight="1">
      <c r="A15" s="69" t="s">
        <v>54</v>
      </c>
      <c r="B15" s="70" t="s">
        <v>237</v>
      </c>
      <c r="C15" s="64" t="s">
        <v>238</v>
      </c>
      <c r="D15" s="71">
        <v>10</v>
      </c>
      <c r="E15" s="71">
        <v>8</v>
      </c>
      <c r="F15" s="71">
        <v>2</v>
      </c>
      <c r="G15" s="71">
        <v>82</v>
      </c>
      <c r="H15" s="71">
        <v>80</v>
      </c>
      <c r="I15" s="71">
        <v>2</v>
      </c>
      <c r="J15" s="71">
        <v>0</v>
      </c>
    </row>
    <row r="16" spans="1:10" s="68" customFormat="1" ht="12" customHeight="1">
      <c r="A16" s="69" t="s">
        <v>54</v>
      </c>
      <c r="B16" s="70" t="s">
        <v>239</v>
      </c>
      <c r="C16" s="64" t="s">
        <v>240</v>
      </c>
      <c r="D16" s="71">
        <v>23</v>
      </c>
      <c r="E16" s="71">
        <v>19</v>
      </c>
      <c r="F16" s="71">
        <v>6</v>
      </c>
      <c r="G16" s="71">
        <v>208</v>
      </c>
      <c r="H16" s="71">
        <v>142</v>
      </c>
      <c r="I16" s="71">
        <v>66</v>
      </c>
      <c r="J16" s="71">
        <v>0</v>
      </c>
    </row>
    <row r="17" spans="1:10" s="68" customFormat="1" ht="12" customHeight="1">
      <c r="A17" s="69" t="s">
        <v>54</v>
      </c>
      <c r="B17" s="70" t="s">
        <v>174</v>
      </c>
      <c r="C17" s="64" t="s">
        <v>175</v>
      </c>
      <c r="D17" s="71">
        <v>25</v>
      </c>
      <c r="E17" s="71">
        <v>25</v>
      </c>
      <c r="F17" s="71">
        <v>4</v>
      </c>
      <c r="G17" s="71">
        <v>375</v>
      </c>
      <c r="H17" s="71">
        <v>334</v>
      </c>
      <c r="I17" s="71">
        <v>41</v>
      </c>
      <c r="J17" s="71">
        <v>0</v>
      </c>
    </row>
    <row r="18" spans="1:10" s="68" customFormat="1" ht="12" customHeight="1">
      <c r="A18" s="69" t="s">
        <v>54</v>
      </c>
      <c r="B18" s="70" t="s">
        <v>241</v>
      </c>
      <c r="C18" s="64" t="s">
        <v>242</v>
      </c>
      <c r="D18" s="71">
        <v>9</v>
      </c>
      <c r="E18" s="71">
        <v>9</v>
      </c>
      <c r="F18" s="71">
        <v>1</v>
      </c>
      <c r="G18" s="71">
        <v>74</v>
      </c>
      <c r="H18" s="71">
        <v>71</v>
      </c>
      <c r="I18" s="71">
        <v>3</v>
      </c>
      <c r="J18" s="71">
        <v>0</v>
      </c>
    </row>
    <row r="19" spans="1:10" s="68" customFormat="1" ht="12" customHeight="1">
      <c r="A19" s="69" t="s">
        <v>54</v>
      </c>
      <c r="B19" s="70" t="s">
        <v>243</v>
      </c>
      <c r="C19" s="64" t="s">
        <v>244</v>
      </c>
      <c r="D19" s="71">
        <v>18</v>
      </c>
      <c r="E19" s="71">
        <v>13</v>
      </c>
      <c r="F19" s="71">
        <v>8</v>
      </c>
      <c r="G19" s="71">
        <v>300</v>
      </c>
      <c r="H19" s="71">
        <v>237</v>
      </c>
      <c r="I19" s="71">
        <v>61</v>
      </c>
      <c r="J19" s="71">
        <v>2</v>
      </c>
    </row>
    <row r="20" spans="1:10" s="68" customFormat="1" ht="12" customHeight="1">
      <c r="A20" s="69" t="s">
        <v>54</v>
      </c>
      <c r="B20" s="70" t="s">
        <v>245</v>
      </c>
      <c r="C20" s="64" t="s">
        <v>246</v>
      </c>
      <c r="D20" s="71">
        <v>17</v>
      </c>
      <c r="E20" s="71">
        <v>15</v>
      </c>
      <c r="F20" s="71">
        <v>2</v>
      </c>
      <c r="G20" s="71">
        <v>136</v>
      </c>
      <c r="H20" s="71">
        <v>125</v>
      </c>
      <c r="I20" s="71">
        <v>11</v>
      </c>
      <c r="J20" s="71">
        <v>0</v>
      </c>
    </row>
    <row r="21" spans="1:10" s="68" customFormat="1" ht="12" customHeight="1">
      <c r="A21" s="69" t="s">
        <v>54</v>
      </c>
      <c r="B21" s="70" t="s">
        <v>247</v>
      </c>
      <c r="C21" s="64" t="s">
        <v>248</v>
      </c>
      <c r="D21" s="71">
        <v>14</v>
      </c>
      <c r="E21" s="71">
        <v>11</v>
      </c>
      <c r="F21" s="71">
        <v>4</v>
      </c>
      <c r="G21" s="71">
        <v>140</v>
      </c>
      <c r="H21" s="71">
        <v>140</v>
      </c>
      <c r="I21" s="71">
        <v>0</v>
      </c>
      <c r="J21" s="71">
        <v>0</v>
      </c>
    </row>
    <row r="22" spans="1:10" s="68" customFormat="1" ht="12" customHeight="1">
      <c r="A22" s="69" t="s">
        <v>54</v>
      </c>
      <c r="B22" s="70" t="s">
        <v>98</v>
      </c>
      <c r="C22" s="64" t="s">
        <v>99</v>
      </c>
      <c r="D22" s="71">
        <v>16</v>
      </c>
      <c r="E22" s="71">
        <v>12</v>
      </c>
      <c r="F22" s="71">
        <v>4</v>
      </c>
      <c r="G22" s="71">
        <v>165</v>
      </c>
      <c r="H22" s="71">
        <v>165</v>
      </c>
      <c r="I22" s="71">
        <v>0</v>
      </c>
      <c r="J22" s="71">
        <v>0</v>
      </c>
    </row>
    <row r="23" spans="1:10" s="68" customFormat="1" ht="12" customHeight="1">
      <c r="A23" s="69" t="s">
        <v>54</v>
      </c>
      <c r="B23" s="70" t="s">
        <v>187</v>
      </c>
      <c r="C23" s="64" t="s">
        <v>188</v>
      </c>
      <c r="D23" s="71">
        <v>42</v>
      </c>
      <c r="E23" s="71">
        <v>34</v>
      </c>
      <c r="F23" s="71">
        <v>10</v>
      </c>
      <c r="G23" s="71">
        <v>214</v>
      </c>
      <c r="H23" s="71">
        <v>208</v>
      </c>
      <c r="I23" s="71">
        <v>6</v>
      </c>
      <c r="J23" s="71">
        <v>0</v>
      </c>
    </row>
    <row r="24" spans="1:10" s="68" customFormat="1" ht="12" customHeight="1">
      <c r="A24" s="69" t="s">
        <v>54</v>
      </c>
      <c r="B24" s="70" t="s">
        <v>86</v>
      </c>
      <c r="C24" s="64" t="s">
        <v>87</v>
      </c>
      <c r="D24" s="71">
        <v>11</v>
      </c>
      <c r="E24" s="71">
        <v>11</v>
      </c>
      <c r="F24" s="71">
        <v>3</v>
      </c>
      <c r="G24" s="71">
        <v>148</v>
      </c>
      <c r="H24" s="71">
        <v>148</v>
      </c>
      <c r="I24" s="71">
        <v>0</v>
      </c>
      <c r="J24" s="71">
        <v>0</v>
      </c>
    </row>
    <row r="25" spans="1:10" s="68" customFormat="1" ht="12" customHeight="1">
      <c r="A25" s="69" t="s">
        <v>54</v>
      </c>
      <c r="B25" s="70" t="s">
        <v>144</v>
      </c>
      <c r="C25" s="64" t="s">
        <v>145</v>
      </c>
      <c r="D25" s="71">
        <v>14</v>
      </c>
      <c r="E25" s="71">
        <v>14</v>
      </c>
      <c r="F25" s="71">
        <v>5</v>
      </c>
      <c r="G25" s="71">
        <v>122</v>
      </c>
      <c r="H25" s="71">
        <v>120</v>
      </c>
      <c r="I25" s="71">
        <v>0</v>
      </c>
      <c r="J25" s="71">
        <v>2</v>
      </c>
    </row>
    <row r="26" spans="1:10" s="68" customFormat="1" ht="12" customHeight="1">
      <c r="A26" s="69" t="s">
        <v>54</v>
      </c>
      <c r="B26" s="70" t="s">
        <v>142</v>
      </c>
      <c r="C26" s="64" t="s">
        <v>143</v>
      </c>
      <c r="D26" s="71">
        <v>33</v>
      </c>
      <c r="E26" s="71">
        <v>19</v>
      </c>
      <c r="F26" s="71">
        <v>14</v>
      </c>
      <c r="G26" s="71">
        <v>193</v>
      </c>
      <c r="H26" s="71">
        <v>164</v>
      </c>
      <c r="I26" s="71">
        <v>25</v>
      </c>
      <c r="J26" s="71">
        <v>4</v>
      </c>
    </row>
    <row r="27" spans="1:10" s="68" customFormat="1" ht="12" customHeight="1">
      <c r="A27" s="69" t="s">
        <v>54</v>
      </c>
      <c r="B27" s="70" t="s">
        <v>156</v>
      </c>
      <c r="C27" s="64" t="s">
        <v>157</v>
      </c>
      <c r="D27" s="71">
        <v>4</v>
      </c>
      <c r="E27" s="71">
        <v>4</v>
      </c>
      <c r="F27" s="71">
        <v>2</v>
      </c>
      <c r="G27" s="71">
        <v>43</v>
      </c>
      <c r="H27" s="71">
        <v>43</v>
      </c>
      <c r="I27" s="71">
        <v>0</v>
      </c>
      <c r="J27" s="71">
        <v>0</v>
      </c>
    </row>
    <row r="28" spans="1:10" s="68" customFormat="1" ht="12" customHeight="1">
      <c r="A28" s="69" t="s">
        <v>54</v>
      </c>
      <c r="B28" s="70" t="s">
        <v>158</v>
      </c>
      <c r="C28" s="64" t="s">
        <v>159</v>
      </c>
      <c r="D28" s="71">
        <v>21</v>
      </c>
      <c r="E28" s="71">
        <v>21</v>
      </c>
      <c r="F28" s="71">
        <v>1</v>
      </c>
      <c r="G28" s="71">
        <v>175</v>
      </c>
      <c r="H28" s="71">
        <v>175</v>
      </c>
      <c r="I28" s="71">
        <v>0</v>
      </c>
      <c r="J28" s="71">
        <v>0</v>
      </c>
    </row>
    <row r="29" spans="1:10" s="68" customFormat="1" ht="12" customHeight="1">
      <c r="A29" s="69" t="s">
        <v>54</v>
      </c>
      <c r="B29" s="70" t="s">
        <v>106</v>
      </c>
      <c r="C29" s="64" t="s">
        <v>107</v>
      </c>
      <c r="D29" s="71">
        <v>15</v>
      </c>
      <c r="E29" s="71">
        <v>15</v>
      </c>
      <c r="F29" s="71">
        <v>4</v>
      </c>
      <c r="G29" s="71">
        <v>143</v>
      </c>
      <c r="H29" s="71">
        <v>143</v>
      </c>
      <c r="I29" s="71">
        <v>0</v>
      </c>
      <c r="J29" s="71">
        <v>0</v>
      </c>
    </row>
    <row r="30" spans="1:10" s="68" customFormat="1" ht="12" customHeight="1">
      <c r="A30" s="69" t="s">
        <v>54</v>
      </c>
      <c r="B30" s="70" t="s">
        <v>249</v>
      </c>
      <c r="C30" s="64" t="s">
        <v>250</v>
      </c>
      <c r="D30" s="71">
        <v>8</v>
      </c>
      <c r="E30" s="71">
        <v>8</v>
      </c>
      <c r="F30" s="71">
        <v>4</v>
      </c>
      <c r="G30" s="71">
        <v>33</v>
      </c>
      <c r="H30" s="71">
        <v>33</v>
      </c>
      <c r="I30" s="71">
        <v>8</v>
      </c>
      <c r="J30" s="71">
        <v>0</v>
      </c>
    </row>
    <row r="31" spans="1:10" s="68" customFormat="1" ht="12" customHeight="1">
      <c r="A31" s="69" t="s">
        <v>54</v>
      </c>
      <c r="B31" s="70" t="s">
        <v>70</v>
      </c>
      <c r="C31" s="64" t="s">
        <v>71</v>
      </c>
      <c r="D31" s="71">
        <v>5</v>
      </c>
      <c r="E31" s="71">
        <v>5</v>
      </c>
      <c r="F31" s="71">
        <v>0</v>
      </c>
      <c r="G31" s="71">
        <v>93</v>
      </c>
      <c r="H31" s="71">
        <v>93</v>
      </c>
      <c r="I31" s="71">
        <v>42</v>
      </c>
      <c r="J31" s="71">
        <v>0</v>
      </c>
    </row>
    <row r="32" spans="1:10" s="68" customFormat="1" ht="12" customHeight="1">
      <c r="A32" s="69" t="s">
        <v>54</v>
      </c>
      <c r="B32" s="70" t="s">
        <v>72</v>
      </c>
      <c r="C32" s="64" t="s">
        <v>73</v>
      </c>
      <c r="D32" s="71">
        <v>4</v>
      </c>
      <c r="E32" s="71">
        <v>4</v>
      </c>
      <c r="F32" s="71">
        <v>0</v>
      </c>
      <c r="G32" s="71">
        <v>230</v>
      </c>
      <c r="H32" s="71">
        <v>230</v>
      </c>
      <c r="I32" s="71">
        <v>200</v>
      </c>
      <c r="J32" s="71">
        <v>0</v>
      </c>
    </row>
    <row r="33" spans="1:10" s="68" customFormat="1" ht="12" customHeight="1">
      <c r="A33" s="69" t="s">
        <v>54</v>
      </c>
      <c r="B33" s="70" t="s">
        <v>74</v>
      </c>
      <c r="C33" s="64" t="s">
        <v>75</v>
      </c>
      <c r="D33" s="71">
        <v>7</v>
      </c>
      <c r="E33" s="71">
        <v>7</v>
      </c>
      <c r="F33" s="71">
        <v>2</v>
      </c>
      <c r="G33" s="71">
        <v>54</v>
      </c>
      <c r="H33" s="71">
        <v>39</v>
      </c>
      <c r="I33" s="71">
        <v>15</v>
      </c>
      <c r="J33" s="71">
        <v>0</v>
      </c>
    </row>
    <row r="34" spans="1:10" s="68" customFormat="1" ht="12" customHeight="1">
      <c r="A34" s="69" t="s">
        <v>54</v>
      </c>
      <c r="B34" s="70" t="s">
        <v>76</v>
      </c>
      <c r="C34" s="64" t="s">
        <v>77</v>
      </c>
      <c r="D34" s="71">
        <v>10</v>
      </c>
      <c r="E34" s="71">
        <v>10</v>
      </c>
      <c r="F34" s="71">
        <v>0</v>
      </c>
      <c r="G34" s="71">
        <v>143</v>
      </c>
      <c r="H34" s="71">
        <v>143</v>
      </c>
      <c r="I34" s="71">
        <v>0</v>
      </c>
      <c r="J34" s="71">
        <v>0</v>
      </c>
    </row>
    <row r="35" spans="1:10" s="68" customFormat="1" ht="12" customHeight="1">
      <c r="A35" s="69" t="s">
        <v>54</v>
      </c>
      <c r="B35" s="70" t="s">
        <v>88</v>
      </c>
      <c r="C35" s="64" t="s">
        <v>89</v>
      </c>
      <c r="D35" s="71">
        <v>8</v>
      </c>
      <c r="E35" s="71">
        <v>8</v>
      </c>
      <c r="F35" s="71">
        <v>1</v>
      </c>
      <c r="G35" s="71">
        <v>53</v>
      </c>
      <c r="H35" s="71">
        <v>51</v>
      </c>
      <c r="I35" s="71">
        <v>2</v>
      </c>
      <c r="J35" s="71">
        <v>0</v>
      </c>
    </row>
    <row r="36" spans="1:10" s="68" customFormat="1" ht="12" customHeight="1">
      <c r="A36" s="69" t="s">
        <v>54</v>
      </c>
      <c r="B36" s="70" t="s">
        <v>64</v>
      </c>
      <c r="C36" s="64" t="s">
        <v>65</v>
      </c>
      <c r="D36" s="71">
        <v>19</v>
      </c>
      <c r="E36" s="71">
        <v>16</v>
      </c>
      <c r="F36" s="71">
        <v>3</v>
      </c>
      <c r="G36" s="71">
        <v>114</v>
      </c>
      <c r="H36" s="71">
        <v>114</v>
      </c>
      <c r="I36" s="71">
        <v>0</v>
      </c>
      <c r="J36" s="71">
        <v>0</v>
      </c>
    </row>
    <row r="37" spans="1:10" s="68" customFormat="1" ht="12" customHeight="1">
      <c r="A37" s="69" t="s">
        <v>54</v>
      </c>
      <c r="B37" s="70" t="s">
        <v>100</v>
      </c>
      <c r="C37" s="64" t="s">
        <v>101</v>
      </c>
      <c r="D37" s="71">
        <v>7</v>
      </c>
      <c r="E37" s="71">
        <v>7</v>
      </c>
      <c r="F37" s="71">
        <v>3</v>
      </c>
      <c r="G37" s="71">
        <v>77</v>
      </c>
      <c r="H37" s="71">
        <v>77</v>
      </c>
      <c r="I37" s="71">
        <v>0</v>
      </c>
      <c r="J37" s="71">
        <v>0</v>
      </c>
    </row>
    <row r="38" spans="1:10" s="68" customFormat="1" ht="12" customHeight="1">
      <c r="A38" s="69" t="s">
        <v>54</v>
      </c>
      <c r="B38" s="70" t="s">
        <v>146</v>
      </c>
      <c r="C38" s="64" t="s">
        <v>147</v>
      </c>
      <c r="D38" s="71">
        <v>7</v>
      </c>
      <c r="E38" s="71">
        <v>6</v>
      </c>
      <c r="F38" s="71">
        <v>5</v>
      </c>
      <c r="G38" s="71">
        <v>113</v>
      </c>
      <c r="H38" s="71">
        <v>87</v>
      </c>
      <c r="I38" s="71">
        <v>26</v>
      </c>
      <c r="J38" s="71">
        <v>0</v>
      </c>
    </row>
    <row r="39" spans="1:10" s="68" customFormat="1" ht="12" customHeight="1">
      <c r="A39" s="69" t="s">
        <v>54</v>
      </c>
      <c r="B39" s="70" t="s">
        <v>94</v>
      </c>
      <c r="C39" s="64" t="s">
        <v>95</v>
      </c>
      <c r="D39" s="71">
        <v>1</v>
      </c>
      <c r="E39" s="71">
        <v>1</v>
      </c>
      <c r="F39" s="71">
        <v>0</v>
      </c>
      <c r="G39" s="71">
        <v>3</v>
      </c>
      <c r="H39" s="71">
        <v>3</v>
      </c>
      <c r="I39" s="71">
        <v>0</v>
      </c>
      <c r="J39" s="71">
        <v>0</v>
      </c>
    </row>
    <row r="40" spans="1:10" s="68" customFormat="1" ht="12" customHeight="1">
      <c r="A40" s="69" t="s">
        <v>54</v>
      </c>
      <c r="B40" s="70" t="s">
        <v>148</v>
      </c>
      <c r="C40" s="64" t="s">
        <v>149</v>
      </c>
      <c r="D40" s="71">
        <v>7</v>
      </c>
      <c r="E40" s="71">
        <v>7</v>
      </c>
      <c r="F40" s="71">
        <v>6</v>
      </c>
      <c r="G40" s="71">
        <v>122</v>
      </c>
      <c r="H40" s="71">
        <v>102</v>
      </c>
      <c r="I40" s="71">
        <v>20</v>
      </c>
      <c r="J40" s="71">
        <v>0</v>
      </c>
    </row>
    <row r="41" spans="1:10" s="68" customFormat="1" ht="12" customHeight="1">
      <c r="A41" s="69" t="s">
        <v>54</v>
      </c>
      <c r="B41" s="70" t="s">
        <v>58</v>
      </c>
      <c r="C41" s="64" t="s">
        <v>59</v>
      </c>
      <c r="D41" s="71">
        <v>4</v>
      </c>
      <c r="E41" s="71">
        <v>4</v>
      </c>
      <c r="F41" s="71">
        <v>2</v>
      </c>
      <c r="G41" s="71">
        <v>24</v>
      </c>
      <c r="H41" s="71">
        <v>24</v>
      </c>
      <c r="I41" s="71">
        <v>0</v>
      </c>
      <c r="J41" s="71">
        <v>0</v>
      </c>
    </row>
    <row r="42" spans="1:10" s="68" customFormat="1" ht="12" customHeight="1">
      <c r="A42" s="69" t="s">
        <v>54</v>
      </c>
      <c r="B42" s="70" t="s">
        <v>130</v>
      </c>
      <c r="C42" s="64" t="s">
        <v>131</v>
      </c>
      <c r="D42" s="71">
        <v>12</v>
      </c>
      <c r="E42" s="71">
        <v>8</v>
      </c>
      <c r="F42" s="71">
        <v>4</v>
      </c>
      <c r="G42" s="71">
        <v>145</v>
      </c>
      <c r="H42" s="71">
        <v>145</v>
      </c>
      <c r="I42" s="71">
        <v>0</v>
      </c>
      <c r="J42" s="71">
        <v>0</v>
      </c>
    </row>
    <row r="43" spans="1:10" s="68" customFormat="1" ht="12" customHeight="1">
      <c r="A43" s="69" t="s">
        <v>54</v>
      </c>
      <c r="B43" s="70" t="s">
        <v>251</v>
      </c>
      <c r="C43" s="64" t="s">
        <v>252</v>
      </c>
      <c r="D43" s="71">
        <v>10</v>
      </c>
      <c r="E43" s="71">
        <v>8</v>
      </c>
      <c r="F43" s="71">
        <v>2</v>
      </c>
      <c r="G43" s="71">
        <v>63</v>
      </c>
      <c r="H43" s="71">
        <v>56</v>
      </c>
      <c r="I43" s="71">
        <v>7</v>
      </c>
      <c r="J43" s="71">
        <v>0</v>
      </c>
    </row>
    <row r="44" spans="1:10" s="68" customFormat="1" ht="12" customHeight="1">
      <c r="A44" s="69" t="s">
        <v>54</v>
      </c>
      <c r="B44" s="70" t="s">
        <v>132</v>
      </c>
      <c r="C44" s="64" t="s">
        <v>133</v>
      </c>
      <c r="D44" s="71">
        <v>2</v>
      </c>
      <c r="E44" s="71">
        <v>2</v>
      </c>
      <c r="F44" s="71">
        <v>0</v>
      </c>
      <c r="G44" s="71">
        <v>23</v>
      </c>
      <c r="H44" s="71">
        <v>23</v>
      </c>
      <c r="I44" s="71">
        <v>0</v>
      </c>
      <c r="J44" s="71">
        <v>0</v>
      </c>
    </row>
    <row r="45" spans="1:10" s="68" customFormat="1" ht="12" customHeight="1">
      <c r="A45" s="69" t="s">
        <v>54</v>
      </c>
      <c r="B45" s="70" t="s">
        <v>108</v>
      </c>
      <c r="C45" s="64" t="s">
        <v>109</v>
      </c>
      <c r="D45" s="71">
        <v>1</v>
      </c>
      <c r="E45" s="71">
        <v>1</v>
      </c>
      <c r="F45" s="71">
        <v>0</v>
      </c>
      <c r="G45" s="71">
        <v>2</v>
      </c>
      <c r="H45" s="71">
        <v>2</v>
      </c>
      <c r="I45" s="71">
        <v>0</v>
      </c>
      <c r="J45" s="71">
        <v>0</v>
      </c>
    </row>
    <row r="46" spans="1:10" s="68" customFormat="1" ht="12" customHeight="1">
      <c r="A46" s="69" t="s">
        <v>54</v>
      </c>
      <c r="B46" s="70" t="s">
        <v>150</v>
      </c>
      <c r="C46" s="64" t="s">
        <v>151</v>
      </c>
      <c r="D46" s="71">
        <v>5</v>
      </c>
      <c r="E46" s="71">
        <v>4</v>
      </c>
      <c r="F46" s="71">
        <v>4</v>
      </c>
      <c r="G46" s="71">
        <v>49</v>
      </c>
      <c r="H46" s="71">
        <v>49</v>
      </c>
      <c r="I46" s="71">
        <v>0</v>
      </c>
      <c r="J46" s="71">
        <v>0</v>
      </c>
    </row>
    <row r="47" spans="1:10" s="68" customFormat="1" ht="12" customHeight="1">
      <c r="A47" s="69" t="s">
        <v>54</v>
      </c>
      <c r="B47" s="70" t="s">
        <v>112</v>
      </c>
      <c r="C47" s="64" t="s">
        <v>113</v>
      </c>
      <c r="D47" s="71">
        <v>4</v>
      </c>
      <c r="E47" s="71">
        <v>4</v>
      </c>
      <c r="F47" s="71">
        <v>1</v>
      </c>
      <c r="G47" s="71">
        <v>99</v>
      </c>
      <c r="H47" s="71">
        <v>84</v>
      </c>
      <c r="I47" s="71">
        <v>15</v>
      </c>
      <c r="J47" s="71">
        <v>0</v>
      </c>
    </row>
    <row r="48" spans="1:10" s="68" customFormat="1" ht="12" customHeight="1">
      <c r="A48" s="69" t="s">
        <v>54</v>
      </c>
      <c r="B48" s="70" t="s">
        <v>90</v>
      </c>
      <c r="C48" s="64" t="s">
        <v>91</v>
      </c>
      <c r="D48" s="71">
        <v>5</v>
      </c>
      <c r="E48" s="71">
        <v>4</v>
      </c>
      <c r="F48" s="71">
        <v>1</v>
      </c>
      <c r="G48" s="71">
        <v>72</v>
      </c>
      <c r="H48" s="71">
        <v>48</v>
      </c>
      <c r="I48" s="71">
        <v>24</v>
      </c>
      <c r="J48" s="71">
        <v>0</v>
      </c>
    </row>
    <row r="49" spans="1:10" s="68" customFormat="1" ht="12" customHeight="1">
      <c r="A49" s="69" t="s">
        <v>54</v>
      </c>
      <c r="B49" s="70" t="s">
        <v>114</v>
      </c>
      <c r="C49" s="64" t="s">
        <v>115</v>
      </c>
      <c r="D49" s="71">
        <v>11</v>
      </c>
      <c r="E49" s="71">
        <v>10</v>
      </c>
      <c r="F49" s="71">
        <v>1</v>
      </c>
      <c r="G49" s="71">
        <v>53</v>
      </c>
      <c r="H49" s="71">
        <v>49</v>
      </c>
      <c r="I49" s="71">
        <v>4</v>
      </c>
      <c r="J49" s="71">
        <v>0</v>
      </c>
    </row>
    <row r="50" spans="1:10" s="68" customFormat="1" ht="12" customHeight="1">
      <c r="A50" s="69" t="s">
        <v>54</v>
      </c>
      <c r="B50" s="70" t="s">
        <v>134</v>
      </c>
      <c r="C50" s="64" t="s">
        <v>135</v>
      </c>
      <c r="D50" s="71">
        <v>7</v>
      </c>
      <c r="E50" s="71">
        <v>7</v>
      </c>
      <c r="F50" s="71">
        <v>3</v>
      </c>
      <c r="G50" s="71">
        <v>76</v>
      </c>
      <c r="H50" s="71">
        <v>76</v>
      </c>
      <c r="I50" s="71">
        <v>0</v>
      </c>
      <c r="J50" s="71">
        <v>0</v>
      </c>
    </row>
    <row r="51" spans="1:10" s="68" customFormat="1" ht="12" customHeight="1">
      <c r="A51" s="69" t="s">
        <v>54</v>
      </c>
      <c r="B51" s="70" t="s">
        <v>136</v>
      </c>
      <c r="C51" s="64" t="s">
        <v>137</v>
      </c>
      <c r="D51" s="71">
        <v>1</v>
      </c>
      <c r="E51" s="71">
        <v>1</v>
      </c>
      <c r="F51" s="71">
        <v>0</v>
      </c>
      <c r="G51" s="71">
        <v>11</v>
      </c>
      <c r="H51" s="71">
        <v>11</v>
      </c>
      <c r="I51" s="71">
        <v>0</v>
      </c>
      <c r="J51" s="71">
        <v>0</v>
      </c>
    </row>
    <row r="52" spans="1:10" s="68" customFormat="1" ht="12" customHeight="1">
      <c r="A52" s="69" t="s">
        <v>54</v>
      </c>
      <c r="B52" s="70" t="s">
        <v>118</v>
      </c>
      <c r="C52" s="64" t="s">
        <v>119</v>
      </c>
      <c r="D52" s="71">
        <v>1</v>
      </c>
      <c r="E52" s="71">
        <v>1</v>
      </c>
      <c r="F52" s="71">
        <v>1</v>
      </c>
      <c r="G52" s="71">
        <v>17</v>
      </c>
      <c r="H52" s="71">
        <v>17</v>
      </c>
      <c r="I52" s="71">
        <v>0</v>
      </c>
      <c r="J52" s="71">
        <v>0</v>
      </c>
    </row>
    <row r="53" spans="1:10" s="68" customFormat="1" ht="12" customHeight="1">
      <c r="A53" s="69" t="s">
        <v>54</v>
      </c>
      <c r="B53" s="70" t="s">
        <v>120</v>
      </c>
      <c r="C53" s="64" t="s">
        <v>121</v>
      </c>
      <c r="D53" s="71">
        <v>3</v>
      </c>
      <c r="E53" s="71">
        <v>2</v>
      </c>
      <c r="F53" s="71">
        <v>3</v>
      </c>
      <c r="G53" s="71">
        <v>91</v>
      </c>
      <c r="H53" s="71">
        <v>46</v>
      </c>
      <c r="I53" s="71">
        <v>45</v>
      </c>
      <c r="J53" s="71">
        <v>0</v>
      </c>
    </row>
    <row r="54" spans="1:10" s="68" customFormat="1" ht="12" customHeight="1">
      <c r="A54" s="69" t="s">
        <v>54</v>
      </c>
      <c r="B54" s="70" t="s">
        <v>122</v>
      </c>
      <c r="C54" s="64" t="s">
        <v>123</v>
      </c>
      <c r="D54" s="71">
        <v>3</v>
      </c>
      <c r="E54" s="71">
        <v>2</v>
      </c>
      <c r="F54" s="71">
        <v>3</v>
      </c>
      <c r="G54" s="71">
        <v>48</v>
      </c>
      <c r="H54" s="71">
        <v>48</v>
      </c>
      <c r="I54" s="71">
        <v>0</v>
      </c>
      <c r="J54" s="71">
        <v>0</v>
      </c>
    </row>
    <row r="55" spans="1:10" s="68" customFormat="1" ht="12" customHeight="1">
      <c r="A55" s="69" t="s">
        <v>54</v>
      </c>
      <c r="B55" s="70" t="s">
        <v>253</v>
      </c>
      <c r="C55" s="64" t="s">
        <v>254</v>
      </c>
      <c r="D55" s="71">
        <v>5</v>
      </c>
      <c r="E55" s="71">
        <v>4</v>
      </c>
      <c r="F55" s="71">
        <v>1</v>
      </c>
      <c r="G55" s="71">
        <v>28</v>
      </c>
      <c r="H55" s="71">
        <v>19</v>
      </c>
      <c r="I55" s="71">
        <v>9</v>
      </c>
      <c r="J55" s="71">
        <v>0</v>
      </c>
    </row>
    <row r="56" spans="1:10" s="68" customFormat="1" ht="12" customHeight="1">
      <c r="A56" s="69" t="s">
        <v>54</v>
      </c>
      <c r="B56" s="70" t="s">
        <v>102</v>
      </c>
      <c r="C56" s="64" t="s">
        <v>103</v>
      </c>
      <c r="D56" s="71">
        <v>4</v>
      </c>
      <c r="E56" s="71">
        <v>3</v>
      </c>
      <c r="F56" s="71">
        <v>1</v>
      </c>
      <c r="G56" s="71">
        <v>90</v>
      </c>
      <c r="H56" s="71">
        <v>90</v>
      </c>
      <c r="I56" s="71">
        <v>0</v>
      </c>
      <c r="J56" s="71">
        <v>0</v>
      </c>
    </row>
    <row r="57" spans="1:10" s="68" customFormat="1" ht="12" customHeight="1">
      <c r="A57" s="69" t="s">
        <v>54</v>
      </c>
      <c r="B57" s="70" t="s">
        <v>138</v>
      </c>
      <c r="C57" s="64" t="s">
        <v>139</v>
      </c>
      <c r="D57" s="71">
        <v>1</v>
      </c>
      <c r="E57" s="71">
        <v>0</v>
      </c>
      <c r="F57" s="71">
        <v>1</v>
      </c>
      <c r="G57" s="71">
        <v>3</v>
      </c>
      <c r="H57" s="71">
        <v>3</v>
      </c>
      <c r="I57" s="71">
        <v>0</v>
      </c>
      <c r="J57" s="71">
        <v>0</v>
      </c>
    </row>
    <row r="58" spans="1:10" s="68" customFormat="1" ht="12" customHeight="1">
      <c r="A58" s="69" t="s">
        <v>54</v>
      </c>
      <c r="B58" s="70" t="s">
        <v>124</v>
      </c>
      <c r="C58" s="64" t="s">
        <v>125</v>
      </c>
      <c r="D58" s="71">
        <v>2</v>
      </c>
      <c r="E58" s="71">
        <v>2</v>
      </c>
      <c r="F58" s="71">
        <v>0</v>
      </c>
      <c r="G58" s="71">
        <v>25</v>
      </c>
      <c r="H58" s="71">
        <v>25</v>
      </c>
      <c r="I58" s="71">
        <v>0</v>
      </c>
      <c r="J58" s="71">
        <v>0</v>
      </c>
    </row>
    <row r="59" spans="1:10" s="68" customFormat="1" ht="12" customHeight="1">
      <c r="A59" s="69" t="s">
        <v>54</v>
      </c>
      <c r="B59" s="70" t="s">
        <v>168</v>
      </c>
      <c r="C59" s="64" t="s">
        <v>169</v>
      </c>
      <c r="D59" s="71">
        <v>3</v>
      </c>
      <c r="E59" s="71">
        <v>3</v>
      </c>
      <c r="F59" s="71">
        <v>0</v>
      </c>
      <c r="G59" s="71">
        <v>47</v>
      </c>
      <c r="H59" s="71">
        <v>47</v>
      </c>
      <c r="I59" s="71">
        <v>0</v>
      </c>
      <c r="J59" s="71">
        <v>0</v>
      </c>
    </row>
    <row r="60" spans="1:10" s="68" customFormat="1" ht="12" customHeight="1">
      <c r="A60" s="69" t="s">
        <v>54</v>
      </c>
      <c r="B60" s="70" t="s">
        <v>80</v>
      </c>
      <c r="C60" s="64" t="s">
        <v>81</v>
      </c>
      <c r="D60" s="71">
        <v>4</v>
      </c>
      <c r="E60" s="71">
        <v>3</v>
      </c>
      <c r="F60" s="71">
        <v>2</v>
      </c>
      <c r="G60" s="71">
        <v>71</v>
      </c>
      <c r="H60" s="71">
        <v>71</v>
      </c>
      <c r="I60" s="71">
        <v>0</v>
      </c>
      <c r="J60" s="71">
        <v>0</v>
      </c>
    </row>
    <row r="61" spans="1:10" s="68" customFormat="1" ht="12" customHeight="1">
      <c r="A61" s="69" t="s">
        <v>54</v>
      </c>
      <c r="B61" s="70" t="s">
        <v>82</v>
      </c>
      <c r="C61" s="64" t="s">
        <v>83</v>
      </c>
      <c r="D61" s="71">
        <v>1</v>
      </c>
      <c r="E61" s="71">
        <v>1</v>
      </c>
      <c r="F61" s="71">
        <v>0</v>
      </c>
      <c r="G61" s="71">
        <v>2</v>
      </c>
      <c r="H61" s="71">
        <v>2</v>
      </c>
      <c r="I61" s="71">
        <v>0</v>
      </c>
      <c r="J61" s="71">
        <v>0</v>
      </c>
    </row>
    <row r="62" spans="1:10" s="68" customFormat="1" ht="12" customHeight="1">
      <c r="A62" s="69" t="s">
        <v>54</v>
      </c>
      <c r="B62" s="70" t="s">
        <v>170</v>
      </c>
      <c r="C62" s="64" t="s">
        <v>171</v>
      </c>
      <c r="D62" s="71">
        <v>2</v>
      </c>
      <c r="E62" s="71">
        <v>0</v>
      </c>
      <c r="F62" s="71">
        <v>2</v>
      </c>
      <c r="G62" s="71">
        <v>7</v>
      </c>
      <c r="H62" s="71">
        <v>7</v>
      </c>
      <c r="I62" s="71">
        <v>0</v>
      </c>
      <c r="J62" s="71">
        <v>0</v>
      </c>
    </row>
    <row r="63" spans="1:10" s="68" customFormat="1" ht="12" customHeight="1">
      <c r="A63" s="69" t="s">
        <v>54</v>
      </c>
      <c r="B63" s="70" t="s">
        <v>126</v>
      </c>
      <c r="C63" s="64" t="s">
        <v>127</v>
      </c>
      <c r="D63" s="71">
        <v>0</v>
      </c>
      <c r="E63" s="71">
        <v>0</v>
      </c>
      <c r="F63" s="71">
        <v>0</v>
      </c>
      <c r="G63" s="71">
        <f>+H63+I63+J63</f>
        <v>0</v>
      </c>
      <c r="H63" s="71">
        <v>0</v>
      </c>
      <c r="I63" s="71">
        <v>0</v>
      </c>
      <c r="J63" s="71">
        <v>0</v>
      </c>
    </row>
    <row r="64" spans="1:10" s="68" customFormat="1" ht="12" customHeight="1">
      <c r="A64" s="69" t="s">
        <v>54</v>
      </c>
      <c r="B64" s="70" t="s">
        <v>176</v>
      </c>
      <c r="C64" s="64" t="s">
        <v>53</v>
      </c>
      <c r="D64" s="71">
        <v>3</v>
      </c>
      <c r="E64" s="71">
        <v>3</v>
      </c>
      <c r="F64" s="71">
        <v>0</v>
      </c>
      <c r="G64" s="71">
        <v>24</v>
      </c>
      <c r="H64" s="71">
        <v>16</v>
      </c>
      <c r="I64" s="71">
        <v>8</v>
      </c>
      <c r="J64" s="71">
        <v>0</v>
      </c>
    </row>
    <row r="65" spans="1:10" s="68" customFormat="1" ht="12" customHeight="1">
      <c r="A65" s="69" t="s">
        <v>54</v>
      </c>
      <c r="B65" s="70" t="s">
        <v>177</v>
      </c>
      <c r="C65" s="64" t="s">
        <v>178</v>
      </c>
      <c r="D65" s="71">
        <v>2</v>
      </c>
      <c r="E65" s="71">
        <v>2</v>
      </c>
      <c r="F65" s="71">
        <v>0</v>
      </c>
      <c r="G65" s="71">
        <v>54</v>
      </c>
      <c r="H65" s="71">
        <v>4</v>
      </c>
      <c r="I65" s="71">
        <v>50</v>
      </c>
      <c r="J65" s="71">
        <v>0</v>
      </c>
    </row>
    <row r="66" spans="1:10" s="68" customFormat="1" ht="12" customHeight="1">
      <c r="A66" s="69" t="s">
        <v>54</v>
      </c>
      <c r="B66" s="70" t="s">
        <v>179</v>
      </c>
      <c r="C66" s="64" t="s">
        <v>180</v>
      </c>
      <c r="D66" s="71">
        <v>4</v>
      </c>
      <c r="E66" s="71">
        <v>3</v>
      </c>
      <c r="F66" s="71">
        <v>1</v>
      </c>
      <c r="G66" s="71">
        <v>20</v>
      </c>
      <c r="H66" s="71">
        <v>20</v>
      </c>
      <c r="I66" s="71">
        <v>0</v>
      </c>
      <c r="J66" s="71">
        <v>0</v>
      </c>
    </row>
    <row r="67" spans="1:10" s="68" customFormat="1" ht="12" customHeight="1">
      <c r="A67" s="69" t="s">
        <v>54</v>
      </c>
      <c r="B67" s="70" t="s">
        <v>189</v>
      </c>
      <c r="C67" s="64" t="s">
        <v>190</v>
      </c>
      <c r="D67" s="71">
        <v>10</v>
      </c>
      <c r="E67" s="71">
        <v>10</v>
      </c>
      <c r="F67" s="71">
        <v>2</v>
      </c>
      <c r="G67" s="71">
        <v>148</v>
      </c>
      <c r="H67" s="71">
        <v>34</v>
      </c>
      <c r="I67" s="71">
        <v>111</v>
      </c>
      <c r="J67" s="71">
        <v>6</v>
      </c>
    </row>
    <row r="68" spans="1:10" s="68" customFormat="1" ht="12" customHeight="1">
      <c r="A68" s="69" t="s">
        <v>54</v>
      </c>
      <c r="B68" s="70" t="s">
        <v>66</v>
      </c>
      <c r="C68" s="64" t="s">
        <v>67</v>
      </c>
      <c r="D68" s="71">
        <v>4</v>
      </c>
      <c r="E68" s="71">
        <v>3</v>
      </c>
      <c r="F68" s="71">
        <v>1</v>
      </c>
      <c r="G68" s="71">
        <v>18</v>
      </c>
      <c r="H68" s="71">
        <v>18</v>
      </c>
      <c r="I68" s="71">
        <v>0</v>
      </c>
      <c r="J68" s="71">
        <v>0</v>
      </c>
    </row>
    <row r="69" spans="1:10" s="68" customFormat="1" ht="12" customHeight="1">
      <c r="A69" s="69" t="s">
        <v>54</v>
      </c>
      <c r="B69" s="70" t="s">
        <v>60</v>
      </c>
      <c r="C69" s="64" t="s">
        <v>61</v>
      </c>
      <c r="D69" s="71">
        <v>3</v>
      </c>
      <c r="E69" s="71">
        <v>3</v>
      </c>
      <c r="F69" s="71">
        <v>1</v>
      </c>
      <c r="G69" s="71">
        <v>19</v>
      </c>
      <c r="H69" s="71">
        <v>19</v>
      </c>
      <c r="I69" s="71">
        <v>0</v>
      </c>
      <c r="J69" s="71">
        <v>0</v>
      </c>
    </row>
    <row r="70" spans="1:10" s="68" customFormat="1" ht="12" customHeight="1">
      <c r="A70" s="69" t="s">
        <v>54</v>
      </c>
      <c r="B70" s="70" t="s">
        <v>255</v>
      </c>
      <c r="C70" s="64" t="s">
        <v>256</v>
      </c>
      <c r="D70" s="71">
        <v>6</v>
      </c>
      <c r="E70" s="71">
        <v>6</v>
      </c>
      <c r="F70" s="71">
        <v>1</v>
      </c>
      <c r="G70" s="71">
        <v>90</v>
      </c>
      <c r="H70" s="71">
        <v>90</v>
      </c>
      <c r="I70" s="71">
        <v>0</v>
      </c>
      <c r="J70" s="71">
        <v>0</v>
      </c>
    </row>
    <row r="71" spans="1:10" s="68" customFormat="1" ht="12" customHeight="1">
      <c r="A71" s="69" t="s">
        <v>54</v>
      </c>
      <c r="B71" s="70" t="s">
        <v>152</v>
      </c>
      <c r="C71" s="64" t="s">
        <v>153</v>
      </c>
      <c r="D71" s="71">
        <v>4</v>
      </c>
      <c r="E71" s="71">
        <v>4</v>
      </c>
      <c r="F71" s="71">
        <v>2</v>
      </c>
      <c r="G71" s="71">
        <v>28</v>
      </c>
      <c r="H71" s="71">
        <v>27</v>
      </c>
      <c r="I71" s="71">
        <v>5</v>
      </c>
      <c r="J71" s="71">
        <v>0</v>
      </c>
    </row>
  </sheetData>
  <sheetProtection/>
  <autoFilter ref="A6:J71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2012-03-30T02:55:00Z</dcterms:modified>
  <cp:category/>
  <cp:version/>
  <cp:contentType/>
  <cp:contentStatus/>
</cp:coreProperties>
</file>