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<sst xmlns="http://schemas.openxmlformats.org/spreadsheetml/2006/main" count="1494" uniqueCount="234">
  <si>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</si>
  <si>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</si>
  <si>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</si>
  <si>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</si>
  <si>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</si>
  <si>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</si>
  <si>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</si>
  <si>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</si>
  <si>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</si>
  <si>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</si>
  <si>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</si>
  <si>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</si>
  <si>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</si>
  <si>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</si>
  <si>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</si>
  <si>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</si>
  <si>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</si>
  <si>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</si>
  <si>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</si>
  <si>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</si>
  <si>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</si>
  <si>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</si>
  <si>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</si>
  <si>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</si>
  <si>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</si>
  <si>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</si>
  <si>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</si>
  <si>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</si>
  <si>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</si>
  <si>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</si>
  <si>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</si>
  <si>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</si>
  <si>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</si>
  <si>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</si>
  <si>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</si>
  <si>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</si>
  <si>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</si>
  <si>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</si>
  <si>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</si>
  <si>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</si>
  <si>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</si>
  <si>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</si>
  <si>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</si>
  <si>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</si>
  <si>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</si>
  <si>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</si>
  <si>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</si>
  <si>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</si>
  <si>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</si>
  <si>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</si>
  <si>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</si>
  <si>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</si>
  <si>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</si>
  <si>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</si>
  <si>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</si>
  <si>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</si>
  <si>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</si>
  <si>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</si>
  <si>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</si>
  <si>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</si>
  <si>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</si>
  <si>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</si>
  <si>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</si>
  <si>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</si>
  <si>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</si>
  <si>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</si>
  <si>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</si>
  <si>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</si>
  <si>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</si>
  <si>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</si>
  <si>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</si>
  <si>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</si>
  <si>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</si>
  <si>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</si>
  <si>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</si>
  <si>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</si>
  <si>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</si>
  <si>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</si>
  <si>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</si>
  <si>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</si>
  <si>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</si>
  <si>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</si>
  <si>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</si>
  <si>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</si>
  <si>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</si>
  <si>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</si>
  <si>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</si>
  <si>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</si>
  <si>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</si>
  <si>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</si>
  <si>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</si>
  <si>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</si>
  <si>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</si>
  <si>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</si>
  <si>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</si>
  <si>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</si>
  <si>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</si>
  <si>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</si>
  <si>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</si>
  <si>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</si>
  <si>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</si>
  <si>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</si>
  <si>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</si>
  <si>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</si>
  <si>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</si>
  <si>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熊本県</t>
  </si>
  <si>
    <t>43854</t>
  </si>
  <si>
    <t>43857</t>
  </si>
  <si>
    <t>43935</t>
  </si>
  <si>
    <t>43937</t>
  </si>
  <si>
    <t>43949</t>
  </si>
  <si>
    <t>43954</t>
  </si>
  <si>
    <t>43974</t>
  </si>
  <si>
    <t>43985</t>
  </si>
  <si>
    <t>43986</t>
  </si>
  <si>
    <t>43991</t>
  </si>
  <si>
    <t>43993</t>
  </si>
  <si>
    <t>43995</t>
  </si>
  <si>
    <t>43996</t>
  </si>
  <si>
    <t>43998</t>
  </si>
  <si>
    <t>菊池環境保全組合</t>
  </si>
  <si>
    <t>御船地区衛生施設組合</t>
  </si>
  <si>
    <t>上天草衛生施設組合</t>
  </si>
  <si>
    <t>御船町甲佐町衛生施設組合</t>
  </si>
  <si>
    <t>益城、嘉島、西原環境衛生施設組合</t>
  </si>
  <si>
    <t>山鹿植木広域行政事務組合</t>
  </si>
  <si>
    <t>八代生活環境事務組合</t>
  </si>
  <si>
    <t>阿蘇広域行政事務組合</t>
  </si>
  <si>
    <t>人吉球磨広域行政組合</t>
  </si>
  <si>
    <t>有明広域行政事務組合</t>
  </si>
  <si>
    <t>水俣芦北広域行政事務組合</t>
  </si>
  <si>
    <t>宇城広域連合</t>
  </si>
  <si>
    <t>菊池広域連合</t>
  </si>
  <si>
    <t>天草広域連合</t>
  </si>
  <si>
    <t>○</t>
  </si>
  <si>
    <t>43210</t>
  </si>
  <si>
    <t>43441</t>
  </si>
  <si>
    <t>43212</t>
  </si>
  <si>
    <t>43443</t>
  </si>
  <si>
    <t>43208</t>
  </si>
  <si>
    <t>43202</t>
  </si>
  <si>
    <t>43214</t>
  </si>
  <si>
    <t>43203</t>
  </si>
  <si>
    <t>43206</t>
  </si>
  <si>
    <t>43205</t>
  </si>
  <si>
    <t>43201</t>
  </si>
  <si>
    <t>43215</t>
  </si>
  <si>
    <t>菊池市</t>
  </si>
  <si>
    <t>御船町</t>
  </si>
  <si>
    <t>上天草市</t>
  </si>
  <si>
    <t>益城町</t>
  </si>
  <si>
    <t>山鹿市</t>
  </si>
  <si>
    <t>八代市</t>
  </si>
  <si>
    <t>阿蘇市</t>
  </si>
  <si>
    <t>人吉市</t>
  </si>
  <si>
    <t>玉名市</t>
  </si>
  <si>
    <t>水俣市</t>
  </si>
  <si>
    <t>熊本市</t>
  </si>
  <si>
    <t>天草市</t>
  </si>
  <si>
    <t>43216</t>
  </si>
  <si>
    <t>43442</t>
  </si>
  <si>
    <t>43444</t>
  </si>
  <si>
    <t>43385</t>
  </si>
  <si>
    <t>43468</t>
  </si>
  <si>
    <t>43423</t>
  </si>
  <si>
    <t>43501</t>
  </si>
  <si>
    <t>43364</t>
  </si>
  <si>
    <t>43482</t>
  </si>
  <si>
    <t>43211</t>
  </si>
  <si>
    <t>合志市</t>
  </si>
  <si>
    <t>嘉島町</t>
  </si>
  <si>
    <t>甲佐町</t>
  </si>
  <si>
    <t>植木町</t>
  </si>
  <si>
    <t>氷川町</t>
  </si>
  <si>
    <t>南小国町</t>
  </si>
  <si>
    <t>錦町</t>
  </si>
  <si>
    <t>玉東町</t>
  </si>
  <si>
    <t>芦北町</t>
  </si>
  <si>
    <t>宇土市</t>
  </si>
  <si>
    <t>43403</t>
  </si>
  <si>
    <t>43432</t>
  </si>
  <si>
    <t>43424</t>
  </si>
  <si>
    <t>43505</t>
  </si>
  <si>
    <t>43367</t>
  </si>
  <si>
    <t>43484</t>
  </si>
  <si>
    <t>43213</t>
  </si>
  <si>
    <t>43531</t>
  </si>
  <si>
    <t>大津町</t>
  </si>
  <si>
    <t>西原村</t>
  </si>
  <si>
    <t>小国町</t>
  </si>
  <si>
    <t>多良木町</t>
  </si>
  <si>
    <t>南関町</t>
  </si>
  <si>
    <t>津奈木町</t>
  </si>
  <si>
    <t>宇城市</t>
  </si>
  <si>
    <t>苓北町</t>
  </si>
  <si>
    <t>43404</t>
  </si>
  <si>
    <t>43425</t>
  </si>
  <si>
    <t>43506</t>
  </si>
  <si>
    <t>43368</t>
  </si>
  <si>
    <t>43341</t>
  </si>
  <si>
    <t>菊陽町</t>
  </si>
  <si>
    <t>産山村</t>
  </si>
  <si>
    <t>湯前町</t>
  </si>
  <si>
    <t>長洲町</t>
  </si>
  <si>
    <t>城南町</t>
  </si>
  <si>
    <t>43428</t>
  </si>
  <si>
    <t>43507</t>
  </si>
  <si>
    <t>43369</t>
  </si>
  <si>
    <t>43348</t>
  </si>
  <si>
    <t>高森町</t>
  </si>
  <si>
    <t>水上村</t>
  </si>
  <si>
    <t>和水町</t>
  </si>
  <si>
    <t>美里町</t>
  </si>
  <si>
    <t>43433</t>
  </si>
  <si>
    <t>43510</t>
  </si>
  <si>
    <t>南阿蘇村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</si>
  <si>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</si>
  <si>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</si>
  <si>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</si>
  <si>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</si>
  <si>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</si>
  <si>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</si>
  <si>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</si>
  <si>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</si>
  <si>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</si>
  <si>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/>
  </si>
  <si>
    <t>43204</t>
  </si>
  <si>
    <t>43447</t>
  </si>
  <si>
    <t>荒尾市</t>
  </si>
  <si>
    <t>山都町</t>
  </si>
  <si>
    <t>合計</t>
  </si>
  <si>
    <t>熊本県</t>
  </si>
  <si>
    <t>43000</t>
  </si>
  <si>
    <t>熊本県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</si>
</sst>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231</v>
      </c>
      <c r="B7" s="81" t="s">
        <v>232</v>
      </c>
      <c r="C7" s="80" t="s">
        <v>230</v>
      </c>
      <c r="D7" s="82">
        <f aca="true" t="shared" si="0" ref="D7:T7">COUNTIF(D8:D21,"○")</f>
        <v>2</v>
      </c>
      <c r="E7" s="82">
        <f t="shared" si="0"/>
        <v>0</v>
      </c>
      <c r="F7" s="82">
        <f t="shared" si="0"/>
        <v>6</v>
      </c>
      <c r="G7" s="82">
        <f t="shared" si="0"/>
        <v>4</v>
      </c>
      <c r="H7" s="82">
        <f t="shared" si="0"/>
        <v>0</v>
      </c>
      <c r="I7" s="82">
        <f t="shared" si="0"/>
        <v>4</v>
      </c>
      <c r="J7" s="82">
        <f t="shared" si="0"/>
        <v>4</v>
      </c>
      <c r="K7" s="82">
        <f t="shared" si="0"/>
        <v>3</v>
      </c>
      <c r="L7" s="82">
        <f t="shared" si="0"/>
        <v>0</v>
      </c>
      <c r="M7" s="82">
        <f t="shared" si="0"/>
        <v>4</v>
      </c>
      <c r="N7" s="82">
        <f t="shared" si="0"/>
        <v>1</v>
      </c>
      <c r="O7" s="82">
        <f t="shared" si="0"/>
        <v>5</v>
      </c>
      <c r="P7" s="82">
        <f t="shared" si="0"/>
        <v>1</v>
      </c>
      <c r="Q7" s="82">
        <f t="shared" si="0"/>
        <v>0</v>
      </c>
      <c r="R7" s="82">
        <f t="shared" si="0"/>
        <v>3</v>
      </c>
      <c r="S7" s="82">
        <f t="shared" si="0"/>
        <v>4</v>
      </c>
      <c r="T7" s="82">
        <f t="shared" si="0"/>
        <v>0</v>
      </c>
      <c r="U7" s="83">
        <f>SUM(U8:U21)</f>
        <v>52</v>
      </c>
      <c r="V7" s="84" t="s">
        <v>225</v>
      </c>
      <c r="W7" s="84" t="s">
        <v>225</v>
      </c>
      <c r="X7" s="84" t="s">
        <v>225</v>
      </c>
      <c r="Y7" s="84" t="s">
        <v>225</v>
      </c>
      <c r="Z7" s="84" t="s">
        <v>225</v>
      </c>
      <c r="AA7" s="84" t="s">
        <v>225</v>
      </c>
      <c r="AB7" s="84" t="s">
        <v>225</v>
      </c>
      <c r="AC7" s="84" t="s">
        <v>225</v>
      </c>
      <c r="AD7" s="84" t="s">
        <v>225</v>
      </c>
      <c r="AE7" s="84" t="s">
        <v>225</v>
      </c>
      <c r="AF7" s="84" t="s">
        <v>225</v>
      </c>
      <c r="AG7" s="84" t="s">
        <v>225</v>
      </c>
      <c r="AH7" s="84" t="s">
        <v>225</v>
      </c>
      <c r="AI7" s="84" t="s">
        <v>225</v>
      </c>
      <c r="AJ7" s="84" t="s">
        <v>225</v>
      </c>
      <c r="AK7" s="84" t="s">
        <v>225</v>
      </c>
      <c r="AL7" s="84" t="s">
        <v>225</v>
      </c>
      <c r="AM7" s="84" t="s">
        <v>225</v>
      </c>
      <c r="AN7" s="84" t="s">
        <v>225</v>
      </c>
      <c r="AO7" s="84" t="s">
        <v>225</v>
      </c>
      <c r="AP7" s="84" t="s">
        <v>225</v>
      </c>
      <c r="AQ7" s="84" t="s">
        <v>225</v>
      </c>
      <c r="AR7" s="84" t="s">
        <v>225</v>
      </c>
      <c r="AS7" s="84" t="s">
        <v>225</v>
      </c>
      <c r="AT7" s="84" t="s">
        <v>225</v>
      </c>
      <c r="AU7" s="84" t="s">
        <v>225</v>
      </c>
      <c r="AV7" s="84" t="s">
        <v>225</v>
      </c>
      <c r="AW7" s="84" t="s">
        <v>225</v>
      </c>
      <c r="AX7" s="84" t="s">
        <v>225</v>
      </c>
      <c r="AY7" s="84" t="s">
        <v>225</v>
      </c>
      <c r="AZ7" s="84" t="s">
        <v>225</v>
      </c>
      <c r="BA7" s="84" t="s">
        <v>225</v>
      </c>
      <c r="BB7" s="84" t="s">
        <v>225</v>
      </c>
      <c r="BC7" s="84" t="s">
        <v>225</v>
      </c>
      <c r="BD7" s="84" t="s">
        <v>225</v>
      </c>
      <c r="BE7" s="84" t="s">
        <v>225</v>
      </c>
      <c r="BF7" s="84" t="s">
        <v>225</v>
      </c>
      <c r="BG7" s="84" t="s">
        <v>225</v>
      </c>
      <c r="BH7" s="84" t="s">
        <v>225</v>
      </c>
      <c r="BI7" s="84" t="s">
        <v>225</v>
      </c>
      <c r="BJ7" s="84" t="s">
        <v>225</v>
      </c>
      <c r="BK7" s="84" t="s">
        <v>225</v>
      </c>
      <c r="BL7" s="84" t="s">
        <v>225</v>
      </c>
      <c r="BM7" s="84" t="s">
        <v>225</v>
      </c>
      <c r="BN7" s="84" t="s">
        <v>225</v>
      </c>
      <c r="BO7" s="84" t="s">
        <v>225</v>
      </c>
      <c r="BP7" s="84" t="s">
        <v>225</v>
      </c>
      <c r="BQ7" s="84" t="s">
        <v>225</v>
      </c>
      <c r="BR7" s="84" t="s">
        <v>225</v>
      </c>
      <c r="BS7" s="84" t="s">
        <v>225</v>
      </c>
      <c r="BT7" s="84" t="s">
        <v>225</v>
      </c>
      <c r="BU7" s="84" t="s">
        <v>225</v>
      </c>
      <c r="BV7" s="84" t="s">
        <v>225</v>
      </c>
      <c r="BW7" s="84" t="s">
        <v>225</v>
      </c>
      <c r="BX7" s="84" t="s">
        <v>225</v>
      </c>
      <c r="BY7" s="84" t="s">
        <v>225</v>
      </c>
      <c r="BZ7" s="84" t="s">
        <v>225</v>
      </c>
      <c r="CA7" s="84" t="s">
        <v>225</v>
      </c>
      <c r="CB7" s="84" t="s">
        <v>225</v>
      </c>
      <c r="CC7" s="84" t="s">
        <v>225</v>
      </c>
    </row>
    <row r="8" spans="1:81" ht="12" customHeight="1">
      <c r="A8" s="80" t="s">
        <v>105</v>
      </c>
      <c r="B8" s="81" t="s">
        <v>106</v>
      </c>
      <c r="C8" s="80" t="s">
        <v>120</v>
      </c>
      <c r="D8" s="85"/>
      <c r="E8" s="85"/>
      <c r="F8" s="85" t="s">
        <v>134</v>
      </c>
      <c r="G8" s="85"/>
      <c r="H8" s="85"/>
      <c r="I8" s="85"/>
      <c r="J8" s="85"/>
      <c r="K8" s="85"/>
      <c r="L8" s="85"/>
      <c r="M8" s="85" t="s">
        <v>134</v>
      </c>
      <c r="N8" s="85"/>
      <c r="O8" s="85"/>
      <c r="P8" s="85"/>
      <c r="Q8" s="85"/>
      <c r="R8" s="85"/>
      <c r="S8" s="85"/>
      <c r="T8" s="85"/>
      <c r="U8" s="86">
        <v>4</v>
      </c>
      <c r="V8" s="87" t="s">
        <v>135</v>
      </c>
      <c r="W8" s="86" t="s">
        <v>147</v>
      </c>
      <c r="X8" s="85" t="s">
        <v>159</v>
      </c>
      <c r="Y8" s="86" t="s">
        <v>169</v>
      </c>
      <c r="Z8" s="85" t="s">
        <v>179</v>
      </c>
      <c r="AA8" s="86" t="s">
        <v>187</v>
      </c>
      <c r="AB8" s="85" t="s">
        <v>195</v>
      </c>
      <c r="AC8" s="86" t="s">
        <v>200</v>
      </c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121</v>
      </c>
      <c r="D9" s="85" t="s">
        <v>134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134</v>
      </c>
      <c r="P9" s="85" t="s">
        <v>134</v>
      </c>
      <c r="Q9" s="85"/>
      <c r="R9" s="85"/>
      <c r="S9" s="85" t="s">
        <v>134</v>
      </c>
      <c r="T9" s="85"/>
      <c r="U9" s="86">
        <v>0</v>
      </c>
      <c r="V9" s="87" t="s">
        <v>136</v>
      </c>
      <c r="W9" s="86" t="s">
        <v>148</v>
      </c>
      <c r="X9" s="85" t="s">
        <v>160</v>
      </c>
      <c r="Y9" s="86" t="s">
        <v>170</v>
      </c>
      <c r="Z9" s="85" t="s">
        <v>138</v>
      </c>
      <c r="AA9" s="86" t="s">
        <v>150</v>
      </c>
      <c r="AB9" s="85" t="s">
        <v>161</v>
      </c>
      <c r="AC9" s="86" t="s">
        <v>171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122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 t="s">
        <v>134</v>
      </c>
      <c r="P10" s="85"/>
      <c r="Q10" s="85"/>
      <c r="R10" s="85"/>
      <c r="S10" s="85" t="s">
        <v>134</v>
      </c>
      <c r="T10" s="85"/>
      <c r="U10" s="86">
        <v>2</v>
      </c>
      <c r="V10" s="87" t="s">
        <v>137</v>
      </c>
      <c r="W10" s="86" t="s">
        <v>149</v>
      </c>
      <c r="X10" s="85" t="s">
        <v>146</v>
      </c>
      <c r="Y10" s="86" t="s">
        <v>158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123</v>
      </c>
      <c r="D11" s="85"/>
      <c r="E11" s="85"/>
      <c r="F11" s="85"/>
      <c r="G11" s="85"/>
      <c r="H11" s="85"/>
      <c r="I11" s="85"/>
      <c r="J11" s="85"/>
      <c r="K11" s="85"/>
      <c r="L11" s="85"/>
      <c r="M11" s="85" t="s">
        <v>134</v>
      </c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136</v>
      </c>
      <c r="W11" s="86" t="s">
        <v>148</v>
      </c>
      <c r="X11" s="85" t="s">
        <v>161</v>
      </c>
      <c r="Y11" s="86" t="s">
        <v>171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124</v>
      </c>
      <c r="D12" s="85"/>
      <c r="E12" s="85"/>
      <c r="F12" s="85" t="s">
        <v>134</v>
      </c>
      <c r="G12" s="85" t="s">
        <v>134</v>
      </c>
      <c r="H12" s="85"/>
      <c r="I12" s="85" t="s">
        <v>134</v>
      </c>
      <c r="J12" s="85" t="s">
        <v>134</v>
      </c>
      <c r="K12" s="85" t="s">
        <v>134</v>
      </c>
      <c r="L12" s="85"/>
      <c r="M12" s="85" t="s">
        <v>134</v>
      </c>
      <c r="N12" s="85"/>
      <c r="O12" s="85"/>
      <c r="P12" s="85"/>
      <c r="Q12" s="85"/>
      <c r="R12" s="85"/>
      <c r="S12" s="85"/>
      <c r="T12" s="85"/>
      <c r="U12" s="86">
        <v>3</v>
      </c>
      <c r="V12" s="87" t="s">
        <v>138</v>
      </c>
      <c r="W12" s="86" t="s">
        <v>150</v>
      </c>
      <c r="X12" s="85" t="s">
        <v>160</v>
      </c>
      <c r="Y12" s="86" t="s">
        <v>170</v>
      </c>
      <c r="Z12" s="85" t="s">
        <v>180</v>
      </c>
      <c r="AA12" s="86" t="s">
        <v>188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125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>
        <v>2</v>
      </c>
      <c r="V13" s="87" t="s">
        <v>139</v>
      </c>
      <c r="W13" s="86" t="s">
        <v>151</v>
      </c>
      <c r="X13" s="85" t="s">
        <v>162</v>
      </c>
      <c r="Y13" s="86" t="s">
        <v>172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126</v>
      </c>
      <c r="D14" s="85"/>
      <c r="E14" s="85"/>
      <c r="F14" s="85" t="s">
        <v>134</v>
      </c>
      <c r="G14" s="85" t="s">
        <v>134</v>
      </c>
      <c r="H14" s="85"/>
      <c r="I14" s="85" t="s">
        <v>134</v>
      </c>
      <c r="J14" s="85" t="s">
        <v>134</v>
      </c>
      <c r="K14" s="85"/>
      <c r="L14" s="85"/>
      <c r="M14" s="85"/>
      <c r="N14" s="85"/>
      <c r="O14" s="85" t="s">
        <v>134</v>
      </c>
      <c r="P14" s="85"/>
      <c r="Q14" s="85"/>
      <c r="R14" s="85" t="s">
        <v>134</v>
      </c>
      <c r="S14" s="85"/>
      <c r="T14" s="85"/>
      <c r="U14" s="86">
        <v>2</v>
      </c>
      <c r="V14" s="87" t="s">
        <v>140</v>
      </c>
      <c r="W14" s="86" t="s">
        <v>152</v>
      </c>
      <c r="X14" s="85" t="s">
        <v>163</v>
      </c>
      <c r="Y14" s="86" t="s">
        <v>173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127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>
        <v>7</v>
      </c>
      <c r="V15" s="87" t="s">
        <v>141</v>
      </c>
      <c r="W15" s="86" t="s">
        <v>153</v>
      </c>
      <c r="X15" s="85" t="s">
        <v>164</v>
      </c>
      <c r="Y15" s="86" t="s">
        <v>174</v>
      </c>
      <c r="Z15" s="85" t="s">
        <v>181</v>
      </c>
      <c r="AA15" s="86" t="s">
        <v>189</v>
      </c>
      <c r="AB15" s="85" t="s">
        <v>196</v>
      </c>
      <c r="AC15" s="86" t="s">
        <v>201</v>
      </c>
      <c r="AD15" s="85" t="s">
        <v>205</v>
      </c>
      <c r="AE15" s="86" t="s">
        <v>209</v>
      </c>
      <c r="AF15" s="85" t="s">
        <v>213</v>
      </c>
      <c r="AG15" s="86" t="s">
        <v>215</v>
      </c>
      <c r="AH15" s="85" t="s">
        <v>180</v>
      </c>
      <c r="AI15" s="86" t="s">
        <v>188</v>
      </c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6">
        <v>10</v>
      </c>
      <c r="V16" s="87" t="s">
        <v>142</v>
      </c>
      <c r="W16" s="86" t="s">
        <v>154</v>
      </c>
      <c r="X16" s="85" t="s">
        <v>165</v>
      </c>
      <c r="Y16" s="86" t="s">
        <v>175</v>
      </c>
      <c r="Z16" s="85" t="s">
        <v>182</v>
      </c>
      <c r="AA16" s="86" t="s">
        <v>190</v>
      </c>
      <c r="AB16" s="85" t="s">
        <v>197</v>
      </c>
      <c r="AC16" s="86" t="s">
        <v>202</v>
      </c>
      <c r="AD16" s="85" t="s">
        <v>206</v>
      </c>
      <c r="AE16" s="86" t="s">
        <v>210</v>
      </c>
      <c r="AF16" s="85" t="s">
        <v>214</v>
      </c>
      <c r="AG16" s="86" t="s">
        <v>216</v>
      </c>
      <c r="AH16" s="85" t="s">
        <v>217</v>
      </c>
      <c r="AI16" s="86" t="s">
        <v>218</v>
      </c>
      <c r="AJ16" s="85" t="s">
        <v>219</v>
      </c>
      <c r="AK16" s="86" t="s">
        <v>220</v>
      </c>
      <c r="AL16" s="85" t="s">
        <v>221</v>
      </c>
      <c r="AM16" s="86" t="s">
        <v>222</v>
      </c>
      <c r="AN16" s="85" t="s">
        <v>223</v>
      </c>
      <c r="AO16" s="86" t="s">
        <v>224</v>
      </c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129</v>
      </c>
      <c r="D17" s="85"/>
      <c r="E17" s="85"/>
      <c r="F17" s="85" t="s">
        <v>134</v>
      </c>
      <c r="G17" s="85" t="s">
        <v>134</v>
      </c>
      <c r="H17" s="85"/>
      <c r="I17" s="85" t="s">
        <v>134</v>
      </c>
      <c r="J17" s="85" t="s">
        <v>134</v>
      </c>
      <c r="K17" s="85" t="s">
        <v>134</v>
      </c>
      <c r="L17" s="85"/>
      <c r="M17" s="85"/>
      <c r="N17" s="85"/>
      <c r="O17" s="85" t="s">
        <v>134</v>
      </c>
      <c r="P17" s="85"/>
      <c r="Q17" s="85"/>
      <c r="R17" s="85" t="s">
        <v>134</v>
      </c>
      <c r="S17" s="85" t="s">
        <v>134</v>
      </c>
      <c r="T17" s="85"/>
      <c r="U17" s="86">
        <v>5</v>
      </c>
      <c r="V17" s="87" t="s">
        <v>143</v>
      </c>
      <c r="W17" s="86" t="s">
        <v>155</v>
      </c>
      <c r="X17" s="85" t="s">
        <v>166</v>
      </c>
      <c r="Y17" s="86" t="s">
        <v>176</v>
      </c>
      <c r="Z17" s="85" t="s">
        <v>183</v>
      </c>
      <c r="AA17" s="86" t="s">
        <v>191</v>
      </c>
      <c r="AB17" s="85" t="s">
        <v>198</v>
      </c>
      <c r="AC17" s="86" t="s">
        <v>203</v>
      </c>
      <c r="AD17" s="85" t="s">
        <v>207</v>
      </c>
      <c r="AE17" s="86" t="s">
        <v>211</v>
      </c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130</v>
      </c>
      <c r="D18" s="85"/>
      <c r="E18" s="85"/>
      <c r="F18" s="85" t="s">
        <v>134</v>
      </c>
      <c r="G18" s="85"/>
      <c r="H18" s="85"/>
      <c r="I18" s="85"/>
      <c r="J18" s="85"/>
      <c r="K18" s="85"/>
      <c r="L18" s="85"/>
      <c r="M18" s="85"/>
      <c r="N18" s="85" t="s">
        <v>134</v>
      </c>
      <c r="O18" s="85"/>
      <c r="P18" s="85"/>
      <c r="Q18" s="85"/>
      <c r="R18" s="85"/>
      <c r="S18" s="85"/>
      <c r="T18" s="85"/>
      <c r="U18" s="86">
        <v>3</v>
      </c>
      <c r="V18" s="87" t="s">
        <v>144</v>
      </c>
      <c r="W18" s="86" t="s">
        <v>156</v>
      </c>
      <c r="X18" s="85" t="s">
        <v>167</v>
      </c>
      <c r="Y18" s="86" t="s">
        <v>177</v>
      </c>
      <c r="Z18" s="85" t="s">
        <v>184</v>
      </c>
      <c r="AA18" s="86" t="s">
        <v>192</v>
      </c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>
        <v>5</v>
      </c>
      <c r="V19" s="87" t="s">
        <v>145</v>
      </c>
      <c r="W19" s="86" t="s">
        <v>157</v>
      </c>
      <c r="X19" s="85" t="s">
        <v>168</v>
      </c>
      <c r="Y19" s="86" t="s">
        <v>178</v>
      </c>
      <c r="Z19" s="85" t="s">
        <v>185</v>
      </c>
      <c r="AA19" s="86" t="s">
        <v>193</v>
      </c>
      <c r="AB19" s="85" t="s">
        <v>199</v>
      </c>
      <c r="AC19" s="86" t="s">
        <v>204</v>
      </c>
      <c r="AD19" s="85" t="s">
        <v>208</v>
      </c>
      <c r="AE19" s="86" t="s">
        <v>212</v>
      </c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132</v>
      </c>
      <c r="D20" s="85" t="s">
        <v>134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 t="s">
        <v>134</v>
      </c>
      <c r="P20" s="85"/>
      <c r="Q20" s="85"/>
      <c r="R20" s="85" t="s">
        <v>134</v>
      </c>
      <c r="S20" s="85" t="s">
        <v>134</v>
      </c>
      <c r="T20" s="85"/>
      <c r="U20" s="86">
        <v>4</v>
      </c>
      <c r="V20" s="87" t="s">
        <v>135</v>
      </c>
      <c r="W20" s="86" t="s">
        <v>147</v>
      </c>
      <c r="X20" s="85" t="s">
        <v>159</v>
      </c>
      <c r="Y20" s="86" t="s">
        <v>169</v>
      </c>
      <c r="Z20" s="85" t="s">
        <v>179</v>
      </c>
      <c r="AA20" s="86" t="s">
        <v>187</v>
      </c>
      <c r="AB20" s="85" t="s">
        <v>195</v>
      </c>
      <c r="AC20" s="86" t="s">
        <v>200</v>
      </c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133</v>
      </c>
      <c r="D21" s="85"/>
      <c r="E21" s="85"/>
      <c r="F21" s="85" t="s">
        <v>134</v>
      </c>
      <c r="G21" s="85" t="s">
        <v>134</v>
      </c>
      <c r="H21" s="85"/>
      <c r="I21" s="85" t="s">
        <v>134</v>
      </c>
      <c r="J21" s="85" t="s">
        <v>134</v>
      </c>
      <c r="K21" s="85" t="s">
        <v>134</v>
      </c>
      <c r="L21" s="85"/>
      <c r="M21" s="85" t="s">
        <v>134</v>
      </c>
      <c r="N21" s="85"/>
      <c r="O21" s="85"/>
      <c r="P21" s="85"/>
      <c r="Q21" s="85"/>
      <c r="R21" s="85"/>
      <c r="S21" s="85"/>
      <c r="T21" s="85"/>
      <c r="U21" s="86">
        <v>3</v>
      </c>
      <c r="V21" s="87" t="s">
        <v>146</v>
      </c>
      <c r="W21" s="86" t="s">
        <v>158</v>
      </c>
      <c r="X21" s="85" t="s">
        <v>137</v>
      </c>
      <c r="Y21" s="86" t="s">
        <v>149</v>
      </c>
      <c r="Z21" s="85" t="s">
        <v>186</v>
      </c>
      <c r="AA21" s="86" t="s">
        <v>194</v>
      </c>
      <c r="AB21" s="85"/>
      <c r="AC21" s="86"/>
      <c r="AD21" s="85"/>
      <c r="AE21" s="86"/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233</v>
      </c>
      <c r="B7" s="81" t="s">
        <v>232</v>
      </c>
      <c r="C7" s="84" t="s">
        <v>230</v>
      </c>
      <c r="D7" s="88">
        <f aca="true" t="shared" si="0" ref="D7:AD7">SUM(D8:D54)</f>
        <v>561</v>
      </c>
      <c r="E7" s="88">
        <f t="shared" si="0"/>
        <v>218</v>
      </c>
      <c r="F7" s="88">
        <f t="shared" si="0"/>
        <v>142</v>
      </c>
      <c r="G7" s="88">
        <f t="shared" si="0"/>
        <v>76</v>
      </c>
      <c r="H7" s="88">
        <f t="shared" si="0"/>
        <v>343</v>
      </c>
      <c r="I7" s="88">
        <f t="shared" si="0"/>
        <v>263</v>
      </c>
      <c r="J7" s="88">
        <f t="shared" si="0"/>
        <v>66</v>
      </c>
      <c r="K7" s="88">
        <f t="shared" si="0"/>
        <v>10</v>
      </c>
      <c r="L7" s="88">
        <f t="shared" si="0"/>
        <v>4</v>
      </c>
      <c r="M7" s="88">
        <f t="shared" si="0"/>
        <v>68</v>
      </c>
      <c r="N7" s="88">
        <f t="shared" si="0"/>
        <v>47</v>
      </c>
      <c r="O7" s="88">
        <f t="shared" si="0"/>
        <v>39</v>
      </c>
      <c r="P7" s="88">
        <f t="shared" si="0"/>
        <v>8</v>
      </c>
      <c r="Q7" s="88">
        <f t="shared" si="0"/>
        <v>21</v>
      </c>
      <c r="R7" s="88">
        <f t="shared" si="0"/>
        <v>0</v>
      </c>
      <c r="S7" s="88">
        <f t="shared" si="0"/>
        <v>21</v>
      </c>
      <c r="T7" s="88">
        <f t="shared" si="0"/>
        <v>0</v>
      </c>
      <c r="U7" s="88">
        <f t="shared" si="0"/>
        <v>0</v>
      </c>
      <c r="V7" s="88">
        <f t="shared" si="0"/>
        <v>629</v>
      </c>
      <c r="W7" s="88">
        <f t="shared" si="0"/>
        <v>265</v>
      </c>
      <c r="X7" s="88">
        <f t="shared" si="0"/>
        <v>181</v>
      </c>
      <c r="Y7" s="88">
        <f t="shared" si="0"/>
        <v>84</v>
      </c>
      <c r="Z7" s="88">
        <f t="shared" si="0"/>
        <v>364</v>
      </c>
      <c r="AA7" s="88">
        <f t="shared" si="0"/>
        <v>263</v>
      </c>
      <c r="AB7" s="88">
        <f t="shared" si="0"/>
        <v>87</v>
      </c>
      <c r="AC7" s="88">
        <f t="shared" si="0"/>
        <v>10</v>
      </c>
      <c r="AD7" s="88">
        <f t="shared" si="0"/>
        <v>4</v>
      </c>
    </row>
    <row r="8" spans="1:30" ht="13.5" customHeight="1">
      <c r="A8" s="80" t="s">
        <v>105</v>
      </c>
      <c r="B8" s="81" t="s">
        <v>145</v>
      </c>
      <c r="C8" s="80" t="s">
        <v>157</v>
      </c>
      <c r="D8" s="88">
        <f>SUM(E8,+H8)</f>
        <v>357</v>
      </c>
      <c r="E8" s="88">
        <f>SUM(F8:G8)</f>
        <v>121</v>
      </c>
      <c r="F8" s="88">
        <v>49</v>
      </c>
      <c r="G8" s="88">
        <v>72</v>
      </c>
      <c r="H8" s="88">
        <f>SUM(I8:L8)</f>
        <v>236</v>
      </c>
      <c r="I8" s="88">
        <v>195</v>
      </c>
      <c r="J8" s="88">
        <v>36</v>
      </c>
      <c r="K8" s="88">
        <v>5</v>
      </c>
      <c r="L8" s="88">
        <v>0</v>
      </c>
      <c r="M8" s="88">
        <f>SUM(N8,+Q8)</f>
        <v>13</v>
      </c>
      <c r="N8" s="88">
        <f>SUM(O8:P8)</f>
        <v>11</v>
      </c>
      <c r="O8" s="88">
        <v>4</v>
      </c>
      <c r="P8" s="88">
        <v>7</v>
      </c>
      <c r="Q8" s="88">
        <f>SUM(R8:U8)</f>
        <v>2</v>
      </c>
      <c r="R8" s="88">
        <v>0</v>
      </c>
      <c r="S8" s="88">
        <v>2</v>
      </c>
      <c r="T8" s="88">
        <v>0</v>
      </c>
      <c r="U8" s="88">
        <v>0</v>
      </c>
      <c r="V8" s="88">
        <f aca="true" t="shared" si="1" ref="V8:AD8">SUM(D8,+M8)</f>
        <v>370</v>
      </c>
      <c r="W8" s="88">
        <f t="shared" si="1"/>
        <v>132</v>
      </c>
      <c r="X8" s="88">
        <f t="shared" si="1"/>
        <v>53</v>
      </c>
      <c r="Y8" s="88">
        <f t="shared" si="1"/>
        <v>79</v>
      </c>
      <c r="Z8" s="88">
        <f t="shared" si="1"/>
        <v>238</v>
      </c>
      <c r="AA8" s="88">
        <f t="shared" si="1"/>
        <v>195</v>
      </c>
      <c r="AB8" s="88">
        <f t="shared" si="1"/>
        <v>38</v>
      </c>
      <c r="AC8" s="88">
        <f t="shared" si="1"/>
        <v>5</v>
      </c>
      <c r="AD8" s="88">
        <f t="shared" si="1"/>
        <v>0</v>
      </c>
    </row>
    <row r="9" spans="1:30" ht="13.5" customHeight="1">
      <c r="A9" s="80" t="s">
        <v>105</v>
      </c>
      <c r="B9" s="81" t="s">
        <v>140</v>
      </c>
      <c r="C9" s="80" t="s">
        <v>152</v>
      </c>
      <c r="D9" s="88">
        <f aca="true" t="shared" si="2" ref="D9:D54">SUM(E9,+H9)</f>
        <v>11</v>
      </c>
      <c r="E9" s="88">
        <f aca="true" t="shared" si="3" ref="E9:E54">SUM(F9:G9)</f>
        <v>6</v>
      </c>
      <c r="F9" s="88">
        <v>4</v>
      </c>
      <c r="G9" s="88">
        <v>2</v>
      </c>
      <c r="H9" s="88">
        <f aca="true" t="shared" si="4" ref="H9:H54">SUM(I9:L9)</f>
        <v>5</v>
      </c>
      <c r="I9" s="88">
        <v>0</v>
      </c>
      <c r="J9" s="88">
        <v>5</v>
      </c>
      <c r="K9" s="88">
        <v>0</v>
      </c>
      <c r="L9" s="88">
        <v>0</v>
      </c>
      <c r="M9" s="88">
        <f aca="true" t="shared" si="5" ref="M9:M54">SUM(N9,+Q9)</f>
        <v>5</v>
      </c>
      <c r="N9" s="88">
        <f aca="true" t="shared" si="6" ref="N9:N54">SUM(O9:P9)</f>
        <v>3</v>
      </c>
      <c r="O9" s="88">
        <v>2</v>
      </c>
      <c r="P9" s="88">
        <v>1</v>
      </c>
      <c r="Q9" s="88">
        <f aca="true" t="shared" si="7" ref="Q9:Q54">SUM(R9:U9)</f>
        <v>2</v>
      </c>
      <c r="R9" s="88">
        <v>0</v>
      </c>
      <c r="S9" s="88">
        <v>2</v>
      </c>
      <c r="T9" s="88">
        <v>0</v>
      </c>
      <c r="U9" s="88">
        <v>0</v>
      </c>
      <c r="V9" s="88">
        <f aca="true" t="shared" si="8" ref="V9:V54">SUM(D9,+M9)</f>
        <v>16</v>
      </c>
      <c r="W9" s="88">
        <f aca="true" t="shared" si="9" ref="W9:W54">SUM(E9,+N9)</f>
        <v>9</v>
      </c>
      <c r="X9" s="88">
        <f aca="true" t="shared" si="10" ref="X9:X54">SUM(F9,+O9)</f>
        <v>6</v>
      </c>
      <c r="Y9" s="88">
        <f aca="true" t="shared" si="11" ref="Y9:Y54">SUM(G9,+P9)</f>
        <v>3</v>
      </c>
      <c r="Z9" s="88">
        <f aca="true" t="shared" si="12" ref="Z9:Z54">SUM(H9,+Q9)</f>
        <v>7</v>
      </c>
      <c r="AA9" s="88">
        <f aca="true" t="shared" si="13" ref="AA9:AA54">SUM(I9,+R9)</f>
        <v>0</v>
      </c>
      <c r="AB9" s="88">
        <f aca="true" t="shared" si="14" ref="AB9:AB54">SUM(J9,+S9)</f>
        <v>7</v>
      </c>
      <c r="AC9" s="88">
        <f aca="true" t="shared" si="15" ref="AC9:AC54">SUM(K9,+T9)</f>
        <v>0</v>
      </c>
      <c r="AD9" s="88">
        <f aca="true" t="shared" si="16" ref="AD9:AD54">SUM(L9,+U9)</f>
        <v>0</v>
      </c>
    </row>
    <row r="10" spans="1:30" ht="13.5" customHeight="1">
      <c r="A10" s="80" t="s">
        <v>105</v>
      </c>
      <c r="B10" s="81" t="s">
        <v>142</v>
      </c>
      <c r="C10" s="80" t="s">
        <v>154</v>
      </c>
      <c r="D10" s="88">
        <f t="shared" si="2"/>
        <v>3</v>
      </c>
      <c r="E10" s="88">
        <f t="shared" si="3"/>
        <v>3</v>
      </c>
      <c r="F10" s="88">
        <v>3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1</v>
      </c>
      <c r="N10" s="88">
        <f t="shared" si="6"/>
        <v>1</v>
      </c>
      <c r="O10" s="88">
        <v>1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4</v>
      </c>
      <c r="W10" s="88">
        <f t="shared" si="9"/>
        <v>4</v>
      </c>
      <c r="X10" s="88">
        <f t="shared" si="10"/>
        <v>4</v>
      </c>
      <c r="Y10" s="88">
        <f t="shared" si="11"/>
        <v>0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226</v>
      </c>
      <c r="C11" s="80" t="s">
        <v>228</v>
      </c>
      <c r="D11" s="88">
        <f t="shared" si="2"/>
        <v>45</v>
      </c>
      <c r="E11" s="88">
        <f t="shared" si="3"/>
        <v>5</v>
      </c>
      <c r="F11" s="88">
        <v>5</v>
      </c>
      <c r="G11" s="88">
        <v>0</v>
      </c>
      <c r="H11" s="88">
        <f t="shared" si="4"/>
        <v>40</v>
      </c>
      <c r="I11" s="88">
        <v>29</v>
      </c>
      <c r="J11" s="88">
        <v>8</v>
      </c>
      <c r="K11" s="88">
        <v>3</v>
      </c>
      <c r="L11" s="88">
        <v>0</v>
      </c>
      <c r="M11" s="88">
        <f t="shared" si="5"/>
        <v>12</v>
      </c>
      <c r="N11" s="88">
        <f t="shared" si="6"/>
        <v>4</v>
      </c>
      <c r="O11" s="88">
        <v>4</v>
      </c>
      <c r="P11" s="88">
        <v>0</v>
      </c>
      <c r="Q11" s="88">
        <f t="shared" si="7"/>
        <v>8</v>
      </c>
      <c r="R11" s="88">
        <v>0</v>
      </c>
      <c r="S11" s="88">
        <v>8</v>
      </c>
      <c r="T11" s="88">
        <v>0</v>
      </c>
      <c r="U11" s="88">
        <v>0</v>
      </c>
      <c r="V11" s="88">
        <f t="shared" si="8"/>
        <v>57</v>
      </c>
      <c r="W11" s="88">
        <f t="shared" si="9"/>
        <v>9</v>
      </c>
      <c r="X11" s="88">
        <f t="shared" si="10"/>
        <v>9</v>
      </c>
      <c r="Y11" s="88">
        <f t="shared" si="11"/>
        <v>0</v>
      </c>
      <c r="Z11" s="88">
        <f t="shared" si="12"/>
        <v>48</v>
      </c>
      <c r="AA11" s="88">
        <f t="shared" si="13"/>
        <v>29</v>
      </c>
      <c r="AB11" s="88">
        <f t="shared" si="14"/>
        <v>16</v>
      </c>
      <c r="AC11" s="88">
        <f t="shared" si="15"/>
        <v>3</v>
      </c>
      <c r="AD11" s="88">
        <f t="shared" si="16"/>
        <v>0</v>
      </c>
    </row>
    <row r="12" spans="1:30" ht="13.5" customHeight="1">
      <c r="A12" s="80" t="s">
        <v>105</v>
      </c>
      <c r="B12" s="81" t="s">
        <v>144</v>
      </c>
      <c r="C12" s="80" t="s">
        <v>156</v>
      </c>
      <c r="D12" s="88">
        <f t="shared" si="2"/>
        <v>4</v>
      </c>
      <c r="E12" s="88">
        <f t="shared" si="3"/>
        <v>4</v>
      </c>
      <c r="F12" s="88">
        <v>4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3</v>
      </c>
      <c r="N12" s="88">
        <f t="shared" si="6"/>
        <v>3</v>
      </c>
      <c r="O12" s="88">
        <v>3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7</v>
      </c>
      <c r="W12" s="88">
        <f t="shared" si="9"/>
        <v>7</v>
      </c>
      <c r="X12" s="88">
        <f t="shared" si="10"/>
        <v>7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143</v>
      </c>
      <c r="C13" s="80" t="s">
        <v>155</v>
      </c>
      <c r="D13" s="88">
        <f t="shared" si="2"/>
        <v>9</v>
      </c>
      <c r="E13" s="88">
        <f t="shared" si="3"/>
        <v>3</v>
      </c>
      <c r="F13" s="88">
        <v>3</v>
      </c>
      <c r="G13" s="88">
        <v>0</v>
      </c>
      <c r="H13" s="88">
        <f t="shared" si="4"/>
        <v>6</v>
      </c>
      <c r="I13" s="88">
        <v>6</v>
      </c>
      <c r="J13" s="88">
        <v>0</v>
      </c>
      <c r="K13" s="88">
        <v>0</v>
      </c>
      <c r="L13" s="88">
        <v>0</v>
      </c>
      <c r="M13" s="88">
        <f t="shared" si="5"/>
        <v>2</v>
      </c>
      <c r="N13" s="88">
        <f t="shared" si="6"/>
        <v>2</v>
      </c>
      <c r="O13" s="88">
        <v>2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11</v>
      </c>
      <c r="W13" s="88">
        <f t="shared" si="9"/>
        <v>5</v>
      </c>
      <c r="X13" s="88">
        <f t="shared" si="10"/>
        <v>5</v>
      </c>
      <c r="Y13" s="88">
        <f t="shared" si="11"/>
        <v>0</v>
      </c>
      <c r="Z13" s="88">
        <f t="shared" si="12"/>
        <v>6</v>
      </c>
      <c r="AA13" s="88">
        <f t="shared" si="13"/>
        <v>6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139</v>
      </c>
      <c r="C14" s="80" t="s">
        <v>151</v>
      </c>
      <c r="D14" s="88">
        <f t="shared" si="2"/>
        <v>4</v>
      </c>
      <c r="E14" s="88">
        <f t="shared" si="3"/>
        <v>4</v>
      </c>
      <c r="F14" s="88">
        <v>4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2</v>
      </c>
      <c r="N14" s="88">
        <f t="shared" si="6"/>
        <v>2</v>
      </c>
      <c r="O14" s="88">
        <v>2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6</v>
      </c>
      <c r="W14" s="88">
        <f t="shared" si="9"/>
        <v>6</v>
      </c>
      <c r="X14" s="88">
        <f t="shared" si="10"/>
        <v>6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135</v>
      </c>
      <c r="C15" s="80" t="s">
        <v>147</v>
      </c>
      <c r="D15" s="88">
        <f t="shared" si="2"/>
        <v>14</v>
      </c>
      <c r="E15" s="88">
        <f t="shared" si="3"/>
        <v>11</v>
      </c>
      <c r="F15" s="88">
        <v>11</v>
      </c>
      <c r="G15" s="88">
        <v>0</v>
      </c>
      <c r="H15" s="88">
        <f t="shared" si="4"/>
        <v>3</v>
      </c>
      <c r="I15" s="88">
        <v>0</v>
      </c>
      <c r="J15" s="88">
        <v>2</v>
      </c>
      <c r="K15" s="88">
        <v>1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14</v>
      </c>
      <c r="W15" s="88">
        <f t="shared" si="9"/>
        <v>11</v>
      </c>
      <c r="X15" s="88">
        <f t="shared" si="10"/>
        <v>11</v>
      </c>
      <c r="Y15" s="88">
        <f t="shared" si="11"/>
        <v>0</v>
      </c>
      <c r="Z15" s="88">
        <f t="shared" si="12"/>
        <v>3</v>
      </c>
      <c r="AA15" s="88">
        <f t="shared" si="13"/>
        <v>0</v>
      </c>
      <c r="AB15" s="88">
        <f t="shared" si="14"/>
        <v>2</v>
      </c>
      <c r="AC15" s="88">
        <f t="shared" si="15"/>
        <v>1</v>
      </c>
      <c r="AD15" s="88">
        <f t="shared" si="16"/>
        <v>0</v>
      </c>
    </row>
    <row r="16" spans="1:30" ht="13.5" customHeight="1">
      <c r="A16" s="80" t="s">
        <v>105</v>
      </c>
      <c r="B16" s="81" t="s">
        <v>168</v>
      </c>
      <c r="C16" s="80" t="s">
        <v>178</v>
      </c>
      <c r="D16" s="88">
        <f t="shared" si="2"/>
        <v>3</v>
      </c>
      <c r="E16" s="88">
        <f t="shared" si="3"/>
        <v>3</v>
      </c>
      <c r="F16" s="88">
        <v>2</v>
      </c>
      <c r="G16" s="88">
        <v>1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3</v>
      </c>
      <c r="W16" s="88">
        <f t="shared" si="9"/>
        <v>3</v>
      </c>
      <c r="X16" s="88">
        <f t="shared" si="10"/>
        <v>2</v>
      </c>
      <c r="Y16" s="88">
        <f t="shared" si="11"/>
        <v>1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137</v>
      </c>
      <c r="C17" s="80" t="s">
        <v>149</v>
      </c>
      <c r="D17" s="88">
        <f t="shared" si="2"/>
        <v>1</v>
      </c>
      <c r="E17" s="88">
        <f t="shared" si="3"/>
        <v>1</v>
      </c>
      <c r="F17" s="88">
        <v>1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</v>
      </c>
      <c r="W17" s="88">
        <f t="shared" si="9"/>
        <v>2</v>
      </c>
      <c r="X17" s="88">
        <f t="shared" si="10"/>
        <v>2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185</v>
      </c>
      <c r="C18" s="80" t="s">
        <v>193</v>
      </c>
      <c r="D18" s="88">
        <f t="shared" si="2"/>
        <v>4</v>
      </c>
      <c r="E18" s="88">
        <f t="shared" si="3"/>
        <v>4</v>
      </c>
      <c r="F18" s="88">
        <v>4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1</v>
      </c>
      <c r="N18" s="88">
        <f t="shared" si="6"/>
        <v>1</v>
      </c>
      <c r="O18" s="88">
        <v>1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5</v>
      </c>
      <c r="W18" s="88">
        <f t="shared" si="9"/>
        <v>5</v>
      </c>
      <c r="X18" s="88">
        <f t="shared" si="10"/>
        <v>5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141</v>
      </c>
      <c r="C19" s="80" t="s">
        <v>153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</v>
      </c>
      <c r="W19" s="88">
        <f t="shared" si="9"/>
        <v>1</v>
      </c>
      <c r="X19" s="88">
        <f t="shared" si="10"/>
        <v>1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146</v>
      </c>
      <c r="C20" s="80" t="s">
        <v>158</v>
      </c>
      <c r="D20" s="88">
        <f t="shared" si="2"/>
        <v>29</v>
      </c>
      <c r="E20" s="88">
        <f t="shared" si="3"/>
        <v>10</v>
      </c>
      <c r="F20" s="88">
        <v>9</v>
      </c>
      <c r="G20" s="88">
        <v>1</v>
      </c>
      <c r="H20" s="88">
        <f t="shared" si="4"/>
        <v>19</v>
      </c>
      <c r="I20" s="88">
        <v>8</v>
      </c>
      <c r="J20" s="88">
        <v>10</v>
      </c>
      <c r="K20" s="88">
        <v>1</v>
      </c>
      <c r="L20" s="88">
        <v>0</v>
      </c>
      <c r="M20" s="88">
        <f t="shared" si="5"/>
        <v>9</v>
      </c>
      <c r="N20" s="88">
        <f t="shared" si="6"/>
        <v>5</v>
      </c>
      <c r="O20" s="88">
        <v>5</v>
      </c>
      <c r="P20" s="88">
        <v>0</v>
      </c>
      <c r="Q20" s="88">
        <f t="shared" si="7"/>
        <v>4</v>
      </c>
      <c r="R20" s="88">
        <v>0</v>
      </c>
      <c r="S20" s="88">
        <v>4</v>
      </c>
      <c r="T20" s="88">
        <v>0</v>
      </c>
      <c r="U20" s="88">
        <v>0</v>
      </c>
      <c r="V20" s="88">
        <f t="shared" si="8"/>
        <v>38</v>
      </c>
      <c r="W20" s="88">
        <f t="shared" si="9"/>
        <v>15</v>
      </c>
      <c r="X20" s="88">
        <f t="shared" si="10"/>
        <v>14</v>
      </c>
      <c r="Y20" s="88">
        <f t="shared" si="11"/>
        <v>1</v>
      </c>
      <c r="Z20" s="88">
        <f t="shared" si="12"/>
        <v>23</v>
      </c>
      <c r="AA20" s="88">
        <f t="shared" si="13"/>
        <v>8</v>
      </c>
      <c r="AB20" s="88">
        <f t="shared" si="14"/>
        <v>14</v>
      </c>
      <c r="AC20" s="88">
        <f t="shared" si="15"/>
        <v>1</v>
      </c>
      <c r="AD20" s="88">
        <f t="shared" si="16"/>
        <v>0</v>
      </c>
    </row>
    <row r="21" spans="1:30" ht="13.5" customHeight="1">
      <c r="A21" s="80" t="s">
        <v>105</v>
      </c>
      <c r="B21" s="81" t="s">
        <v>159</v>
      </c>
      <c r="C21" s="80" t="s">
        <v>169</v>
      </c>
      <c r="D21" s="88">
        <f t="shared" si="2"/>
        <v>2</v>
      </c>
      <c r="E21" s="88">
        <f t="shared" si="3"/>
        <v>1</v>
      </c>
      <c r="F21" s="88">
        <v>1</v>
      </c>
      <c r="G21" s="88">
        <v>0</v>
      </c>
      <c r="H21" s="88">
        <f t="shared" si="4"/>
        <v>1</v>
      </c>
      <c r="I21" s="88">
        <v>0</v>
      </c>
      <c r="J21" s="88">
        <v>0</v>
      </c>
      <c r="K21" s="88">
        <v>0</v>
      </c>
      <c r="L21" s="88">
        <v>1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3</v>
      </c>
      <c r="W21" s="88">
        <f t="shared" si="9"/>
        <v>2</v>
      </c>
      <c r="X21" s="88">
        <f t="shared" si="10"/>
        <v>2</v>
      </c>
      <c r="Y21" s="88">
        <f t="shared" si="11"/>
        <v>0</v>
      </c>
      <c r="Z21" s="88">
        <f t="shared" si="12"/>
        <v>1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1</v>
      </c>
    </row>
    <row r="22" spans="1:30" ht="13.5" customHeight="1">
      <c r="A22" s="80" t="s">
        <v>105</v>
      </c>
      <c r="B22" s="81" t="s">
        <v>199</v>
      </c>
      <c r="C22" s="80" t="s">
        <v>204</v>
      </c>
      <c r="D22" s="88">
        <f t="shared" si="2"/>
        <v>3</v>
      </c>
      <c r="E22" s="88">
        <f t="shared" si="3"/>
        <v>3</v>
      </c>
      <c r="F22" s="88">
        <v>3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3</v>
      </c>
      <c r="W22" s="88">
        <f t="shared" si="9"/>
        <v>3</v>
      </c>
      <c r="X22" s="88">
        <f t="shared" si="10"/>
        <v>3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208</v>
      </c>
      <c r="C23" s="80" t="s">
        <v>212</v>
      </c>
      <c r="D23" s="88">
        <f t="shared" si="2"/>
        <v>0</v>
      </c>
      <c r="E23" s="88">
        <f t="shared" si="3"/>
        <v>0</v>
      </c>
      <c r="F23" s="88">
        <v>0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0</v>
      </c>
      <c r="W23" s="88">
        <f t="shared" si="9"/>
        <v>0</v>
      </c>
      <c r="X23" s="88">
        <f t="shared" si="10"/>
        <v>0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166</v>
      </c>
      <c r="C24" s="80" t="s">
        <v>176</v>
      </c>
      <c r="D24" s="88">
        <f t="shared" si="2"/>
        <v>3</v>
      </c>
      <c r="E24" s="88">
        <f t="shared" si="3"/>
        <v>1</v>
      </c>
      <c r="F24" s="88">
        <v>1</v>
      </c>
      <c r="G24" s="88">
        <v>0</v>
      </c>
      <c r="H24" s="88">
        <f t="shared" si="4"/>
        <v>2</v>
      </c>
      <c r="I24" s="88">
        <v>2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3</v>
      </c>
      <c r="W24" s="88">
        <f t="shared" si="9"/>
        <v>1</v>
      </c>
      <c r="X24" s="88">
        <f t="shared" si="10"/>
        <v>1</v>
      </c>
      <c r="Y24" s="88">
        <f t="shared" si="11"/>
        <v>0</v>
      </c>
      <c r="Z24" s="88">
        <f t="shared" si="12"/>
        <v>2</v>
      </c>
      <c r="AA24" s="88">
        <f t="shared" si="13"/>
        <v>2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183</v>
      </c>
      <c r="C25" s="80" t="s">
        <v>191</v>
      </c>
      <c r="D25" s="88">
        <f t="shared" si="2"/>
        <v>3</v>
      </c>
      <c r="E25" s="88">
        <f t="shared" si="3"/>
        <v>3</v>
      </c>
      <c r="F25" s="88">
        <v>3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3</v>
      </c>
      <c r="W25" s="88">
        <f t="shared" si="9"/>
        <v>3</v>
      </c>
      <c r="X25" s="88">
        <f t="shared" si="10"/>
        <v>3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198</v>
      </c>
      <c r="C26" s="80" t="s">
        <v>203</v>
      </c>
      <c r="D26" s="88">
        <f t="shared" si="2"/>
        <v>1</v>
      </c>
      <c r="E26" s="88">
        <f t="shared" si="3"/>
        <v>1</v>
      </c>
      <c r="F26" s="88">
        <v>1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1</v>
      </c>
      <c r="N26" s="88">
        <f t="shared" si="6"/>
        <v>1</v>
      </c>
      <c r="O26" s="88">
        <v>1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2</v>
      </c>
      <c r="W26" s="88">
        <f t="shared" si="9"/>
        <v>2</v>
      </c>
      <c r="X26" s="88">
        <f t="shared" si="10"/>
        <v>2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207</v>
      </c>
      <c r="C27" s="80" t="s">
        <v>211</v>
      </c>
      <c r="D27" s="88">
        <f t="shared" si="2"/>
        <v>3</v>
      </c>
      <c r="E27" s="88">
        <f t="shared" si="3"/>
        <v>3</v>
      </c>
      <c r="F27" s="88">
        <v>3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</v>
      </c>
      <c r="W27" s="88">
        <f t="shared" si="9"/>
        <v>3</v>
      </c>
      <c r="X27" s="88">
        <f t="shared" si="10"/>
        <v>3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162</v>
      </c>
      <c r="C28" s="80" t="s">
        <v>172</v>
      </c>
      <c r="D28" s="88">
        <f t="shared" si="2"/>
        <v>7</v>
      </c>
      <c r="E28" s="88">
        <f t="shared" si="3"/>
        <v>1</v>
      </c>
      <c r="F28" s="88">
        <v>1</v>
      </c>
      <c r="G28" s="88">
        <v>0</v>
      </c>
      <c r="H28" s="88">
        <f t="shared" si="4"/>
        <v>6</v>
      </c>
      <c r="I28" s="88">
        <v>6</v>
      </c>
      <c r="J28" s="88">
        <v>0</v>
      </c>
      <c r="K28" s="88">
        <v>0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8</v>
      </c>
      <c r="W28" s="88">
        <f t="shared" si="9"/>
        <v>2</v>
      </c>
      <c r="X28" s="88">
        <f t="shared" si="10"/>
        <v>2</v>
      </c>
      <c r="Y28" s="88">
        <f t="shared" si="11"/>
        <v>0</v>
      </c>
      <c r="Z28" s="88">
        <f t="shared" si="12"/>
        <v>6</v>
      </c>
      <c r="AA28" s="88">
        <f t="shared" si="13"/>
        <v>6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179</v>
      </c>
      <c r="C29" s="80" t="s">
        <v>187</v>
      </c>
      <c r="D29" s="88">
        <f t="shared" si="2"/>
        <v>1</v>
      </c>
      <c r="E29" s="88">
        <f t="shared" si="3"/>
        <v>1</v>
      </c>
      <c r="F29" s="88">
        <v>1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1</v>
      </c>
      <c r="W29" s="88">
        <f t="shared" si="9"/>
        <v>1</v>
      </c>
      <c r="X29" s="88">
        <f t="shared" si="10"/>
        <v>1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195</v>
      </c>
      <c r="C30" s="80" t="s">
        <v>200</v>
      </c>
      <c r="D30" s="88">
        <f t="shared" si="2"/>
        <v>2</v>
      </c>
      <c r="E30" s="88">
        <f t="shared" si="3"/>
        <v>2</v>
      </c>
      <c r="F30" s="88">
        <v>2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2</v>
      </c>
      <c r="W30" s="88">
        <f t="shared" si="9"/>
        <v>2</v>
      </c>
      <c r="X30" s="88">
        <f t="shared" si="10"/>
        <v>2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164</v>
      </c>
      <c r="C31" s="80" t="s">
        <v>174</v>
      </c>
      <c r="D31" s="88">
        <f t="shared" si="2"/>
        <v>1</v>
      </c>
      <c r="E31" s="88">
        <f t="shared" si="3"/>
        <v>1</v>
      </c>
      <c r="F31" s="88">
        <v>1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1</v>
      </c>
      <c r="W31" s="88">
        <f t="shared" si="9"/>
        <v>1</v>
      </c>
      <c r="X31" s="88">
        <f t="shared" si="10"/>
        <v>1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181</v>
      </c>
      <c r="C32" s="80" t="s">
        <v>189</v>
      </c>
      <c r="D32" s="88">
        <f t="shared" si="2"/>
        <v>1</v>
      </c>
      <c r="E32" s="88">
        <f t="shared" si="3"/>
        <v>1</v>
      </c>
      <c r="F32" s="88">
        <v>1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1</v>
      </c>
      <c r="W32" s="88">
        <f t="shared" si="9"/>
        <v>1</v>
      </c>
      <c r="X32" s="88">
        <f t="shared" si="10"/>
        <v>1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196</v>
      </c>
      <c r="C33" s="80" t="s">
        <v>201</v>
      </c>
      <c r="D33" s="88">
        <f t="shared" si="2"/>
        <v>1</v>
      </c>
      <c r="E33" s="88">
        <f t="shared" si="3"/>
        <v>1</v>
      </c>
      <c r="F33" s="88">
        <v>1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1</v>
      </c>
      <c r="N33" s="88">
        <f t="shared" si="6"/>
        <v>1</v>
      </c>
      <c r="O33" s="88">
        <v>1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2</v>
      </c>
      <c r="W33" s="88">
        <f t="shared" si="9"/>
        <v>2</v>
      </c>
      <c r="X33" s="88">
        <f t="shared" si="10"/>
        <v>2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205</v>
      </c>
      <c r="C34" s="80" t="s">
        <v>209</v>
      </c>
      <c r="D34" s="88">
        <f t="shared" si="2"/>
        <v>2</v>
      </c>
      <c r="E34" s="88">
        <f t="shared" si="3"/>
        <v>2</v>
      </c>
      <c r="F34" s="88">
        <v>2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2</v>
      </c>
      <c r="W34" s="88">
        <f t="shared" si="9"/>
        <v>2</v>
      </c>
      <c r="X34" s="88">
        <f t="shared" si="10"/>
        <v>2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180</v>
      </c>
      <c r="C35" s="80" t="s">
        <v>188</v>
      </c>
      <c r="D35" s="88">
        <f t="shared" si="2"/>
        <v>1</v>
      </c>
      <c r="E35" s="88">
        <f t="shared" si="3"/>
        <v>1</v>
      </c>
      <c r="F35" s="88">
        <v>1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1</v>
      </c>
      <c r="N35" s="88">
        <f t="shared" si="6"/>
        <v>1</v>
      </c>
      <c r="O35" s="88">
        <v>1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2</v>
      </c>
      <c r="W35" s="88">
        <f t="shared" si="9"/>
        <v>2</v>
      </c>
      <c r="X35" s="88">
        <f t="shared" si="10"/>
        <v>2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213</v>
      </c>
      <c r="C36" s="80" t="s">
        <v>215</v>
      </c>
      <c r="D36" s="88">
        <f t="shared" si="2"/>
        <v>1</v>
      </c>
      <c r="E36" s="88">
        <f t="shared" si="3"/>
        <v>1</v>
      </c>
      <c r="F36" s="88">
        <v>1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1</v>
      </c>
      <c r="N36" s="88">
        <f t="shared" si="6"/>
        <v>1</v>
      </c>
      <c r="O36" s="88">
        <v>1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2</v>
      </c>
      <c r="W36" s="88">
        <f t="shared" si="9"/>
        <v>2</v>
      </c>
      <c r="X36" s="88">
        <f t="shared" si="10"/>
        <v>2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136</v>
      </c>
      <c r="C37" s="80" t="s">
        <v>148</v>
      </c>
      <c r="D37" s="88">
        <f t="shared" si="2"/>
        <v>1</v>
      </c>
      <c r="E37" s="88">
        <f t="shared" si="3"/>
        <v>1</v>
      </c>
      <c r="F37" s="88">
        <v>1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2</v>
      </c>
      <c r="W37" s="88">
        <f t="shared" si="9"/>
        <v>2</v>
      </c>
      <c r="X37" s="88">
        <f t="shared" si="10"/>
        <v>2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160</v>
      </c>
      <c r="C38" s="80" t="s">
        <v>170</v>
      </c>
      <c r="D38" s="88">
        <f t="shared" si="2"/>
        <v>1</v>
      </c>
      <c r="E38" s="88">
        <f t="shared" si="3"/>
        <v>1</v>
      </c>
      <c r="F38" s="88">
        <v>1</v>
      </c>
      <c r="G38" s="88">
        <v>0</v>
      </c>
      <c r="H38" s="88">
        <f t="shared" si="4"/>
        <v>0</v>
      </c>
      <c r="I38" s="88">
        <v>0</v>
      </c>
      <c r="J38" s="88">
        <v>0</v>
      </c>
      <c r="K38" s="88">
        <v>0</v>
      </c>
      <c r="L38" s="88">
        <v>0</v>
      </c>
      <c r="M38" s="88">
        <f t="shared" si="5"/>
        <v>0</v>
      </c>
      <c r="N38" s="88">
        <f t="shared" si="6"/>
        <v>0</v>
      </c>
      <c r="O38" s="88">
        <v>0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1</v>
      </c>
      <c r="W38" s="88">
        <f t="shared" si="9"/>
        <v>1</v>
      </c>
      <c r="X38" s="88">
        <f t="shared" si="10"/>
        <v>1</v>
      </c>
      <c r="Y38" s="88">
        <f t="shared" si="11"/>
        <v>0</v>
      </c>
      <c r="Z38" s="88">
        <f t="shared" si="12"/>
        <v>0</v>
      </c>
      <c r="AA38" s="88">
        <f t="shared" si="13"/>
        <v>0</v>
      </c>
      <c r="AB38" s="88">
        <f t="shared" si="14"/>
        <v>0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138</v>
      </c>
      <c r="C39" s="80" t="s">
        <v>150</v>
      </c>
      <c r="D39" s="88">
        <f t="shared" si="2"/>
        <v>1</v>
      </c>
      <c r="E39" s="88">
        <f t="shared" si="3"/>
        <v>1</v>
      </c>
      <c r="F39" s="88">
        <v>1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1</v>
      </c>
      <c r="N39" s="88">
        <f t="shared" si="6"/>
        <v>1</v>
      </c>
      <c r="O39" s="88">
        <v>1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2</v>
      </c>
      <c r="W39" s="88">
        <f t="shared" si="9"/>
        <v>2</v>
      </c>
      <c r="X39" s="88">
        <f t="shared" si="10"/>
        <v>2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161</v>
      </c>
      <c r="C40" s="80" t="s">
        <v>171</v>
      </c>
      <c r="D40" s="88">
        <f t="shared" si="2"/>
        <v>1</v>
      </c>
      <c r="E40" s="88">
        <f t="shared" si="3"/>
        <v>1</v>
      </c>
      <c r="F40" s="88">
        <v>1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1</v>
      </c>
      <c r="N40" s="88">
        <f t="shared" si="6"/>
        <v>1</v>
      </c>
      <c r="O40" s="88">
        <v>1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2</v>
      </c>
      <c r="W40" s="88">
        <f t="shared" si="9"/>
        <v>2</v>
      </c>
      <c r="X40" s="88">
        <f t="shared" si="10"/>
        <v>2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227</v>
      </c>
      <c r="C41" s="80" t="s">
        <v>229</v>
      </c>
      <c r="D41" s="88">
        <f t="shared" si="2"/>
        <v>7</v>
      </c>
      <c r="E41" s="88">
        <f t="shared" si="3"/>
        <v>2</v>
      </c>
      <c r="F41" s="88">
        <v>2</v>
      </c>
      <c r="G41" s="88">
        <v>0</v>
      </c>
      <c r="H41" s="88">
        <f t="shared" si="4"/>
        <v>5</v>
      </c>
      <c r="I41" s="88">
        <v>0</v>
      </c>
      <c r="J41" s="88">
        <v>5</v>
      </c>
      <c r="K41" s="88">
        <v>0</v>
      </c>
      <c r="L41" s="88">
        <v>0</v>
      </c>
      <c r="M41" s="88">
        <f t="shared" si="5"/>
        <v>6</v>
      </c>
      <c r="N41" s="88">
        <f t="shared" si="6"/>
        <v>1</v>
      </c>
      <c r="O41" s="88">
        <v>1</v>
      </c>
      <c r="P41" s="88">
        <v>0</v>
      </c>
      <c r="Q41" s="88">
        <f t="shared" si="7"/>
        <v>5</v>
      </c>
      <c r="R41" s="88">
        <v>0</v>
      </c>
      <c r="S41" s="88">
        <v>5</v>
      </c>
      <c r="T41" s="88">
        <v>0</v>
      </c>
      <c r="U41" s="88">
        <v>0</v>
      </c>
      <c r="V41" s="88">
        <f t="shared" si="8"/>
        <v>13</v>
      </c>
      <c r="W41" s="88">
        <f t="shared" si="9"/>
        <v>3</v>
      </c>
      <c r="X41" s="88">
        <f t="shared" si="10"/>
        <v>3</v>
      </c>
      <c r="Y41" s="88">
        <f t="shared" si="11"/>
        <v>0</v>
      </c>
      <c r="Z41" s="88">
        <f t="shared" si="12"/>
        <v>10</v>
      </c>
      <c r="AA41" s="88">
        <f t="shared" si="13"/>
        <v>0</v>
      </c>
      <c r="AB41" s="88">
        <f t="shared" si="14"/>
        <v>10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163</v>
      </c>
      <c r="C42" s="80" t="s">
        <v>173</v>
      </c>
      <c r="D42" s="88">
        <f t="shared" si="2"/>
        <v>2</v>
      </c>
      <c r="E42" s="88">
        <f t="shared" si="3"/>
        <v>2</v>
      </c>
      <c r="F42" s="88">
        <v>2</v>
      </c>
      <c r="G42" s="88">
        <v>0</v>
      </c>
      <c r="H42" s="88">
        <f t="shared" si="4"/>
        <v>0</v>
      </c>
      <c r="I42" s="88">
        <v>0</v>
      </c>
      <c r="J42" s="88">
        <v>0</v>
      </c>
      <c r="K42" s="88">
        <v>0</v>
      </c>
      <c r="L42" s="88">
        <v>0</v>
      </c>
      <c r="M42" s="88">
        <f t="shared" si="5"/>
        <v>0</v>
      </c>
      <c r="N42" s="88">
        <f t="shared" si="6"/>
        <v>0</v>
      </c>
      <c r="O42" s="88">
        <v>0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2</v>
      </c>
      <c r="W42" s="88">
        <f t="shared" si="9"/>
        <v>2</v>
      </c>
      <c r="X42" s="88">
        <f t="shared" si="10"/>
        <v>2</v>
      </c>
      <c r="Y42" s="88">
        <f t="shared" si="11"/>
        <v>0</v>
      </c>
      <c r="Z42" s="88">
        <f t="shared" si="12"/>
        <v>0</v>
      </c>
      <c r="AA42" s="88">
        <f t="shared" si="13"/>
        <v>0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167</v>
      </c>
      <c r="C43" s="80" t="s">
        <v>177</v>
      </c>
      <c r="D43" s="88">
        <f t="shared" si="2"/>
        <v>9</v>
      </c>
      <c r="E43" s="88">
        <f t="shared" si="3"/>
        <v>1</v>
      </c>
      <c r="F43" s="88">
        <v>1</v>
      </c>
      <c r="G43" s="88">
        <v>0</v>
      </c>
      <c r="H43" s="88">
        <f t="shared" si="4"/>
        <v>8</v>
      </c>
      <c r="I43" s="88">
        <v>8</v>
      </c>
      <c r="J43" s="88">
        <v>0</v>
      </c>
      <c r="K43" s="88">
        <v>0</v>
      </c>
      <c r="L43" s="88">
        <v>0</v>
      </c>
      <c r="M43" s="88">
        <f t="shared" si="5"/>
        <v>1</v>
      </c>
      <c r="N43" s="88">
        <f t="shared" si="6"/>
        <v>1</v>
      </c>
      <c r="O43" s="88">
        <v>1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10</v>
      </c>
      <c r="W43" s="88">
        <f t="shared" si="9"/>
        <v>2</v>
      </c>
      <c r="X43" s="88">
        <f t="shared" si="10"/>
        <v>2</v>
      </c>
      <c r="Y43" s="88">
        <f t="shared" si="11"/>
        <v>0</v>
      </c>
      <c r="Z43" s="88">
        <f t="shared" si="12"/>
        <v>8</v>
      </c>
      <c r="AA43" s="88">
        <f t="shared" si="13"/>
        <v>8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184</v>
      </c>
      <c r="C44" s="80" t="s">
        <v>192</v>
      </c>
      <c r="D44" s="88">
        <f t="shared" si="2"/>
        <v>7</v>
      </c>
      <c r="E44" s="88">
        <f t="shared" si="3"/>
        <v>1</v>
      </c>
      <c r="F44" s="88">
        <v>1</v>
      </c>
      <c r="G44" s="88">
        <v>0</v>
      </c>
      <c r="H44" s="88">
        <f t="shared" si="4"/>
        <v>6</v>
      </c>
      <c r="I44" s="88">
        <v>3</v>
      </c>
      <c r="J44" s="88">
        <v>0</v>
      </c>
      <c r="K44" s="88">
        <v>0</v>
      </c>
      <c r="L44" s="88">
        <v>3</v>
      </c>
      <c r="M44" s="88">
        <f t="shared" si="5"/>
        <v>0</v>
      </c>
      <c r="N44" s="88">
        <f t="shared" si="6"/>
        <v>0</v>
      </c>
      <c r="O44" s="88">
        <v>0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7</v>
      </c>
      <c r="W44" s="88">
        <f t="shared" si="9"/>
        <v>1</v>
      </c>
      <c r="X44" s="88">
        <f t="shared" si="10"/>
        <v>1</v>
      </c>
      <c r="Y44" s="88">
        <f t="shared" si="11"/>
        <v>0</v>
      </c>
      <c r="Z44" s="88">
        <f t="shared" si="12"/>
        <v>6</v>
      </c>
      <c r="AA44" s="88">
        <f t="shared" si="13"/>
        <v>3</v>
      </c>
      <c r="AB44" s="88">
        <f t="shared" si="14"/>
        <v>0</v>
      </c>
      <c r="AC44" s="88">
        <f t="shared" si="15"/>
        <v>0</v>
      </c>
      <c r="AD44" s="88">
        <f t="shared" si="16"/>
        <v>3</v>
      </c>
    </row>
    <row r="45" spans="1:30" ht="13.5" customHeight="1">
      <c r="A45" s="80" t="s">
        <v>105</v>
      </c>
      <c r="B45" s="81" t="s">
        <v>165</v>
      </c>
      <c r="C45" s="80" t="s">
        <v>175</v>
      </c>
      <c r="D45" s="88">
        <f t="shared" si="2"/>
        <v>2</v>
      </c>
      <c r="E45" s="88">
        <f t="shared" si="3"/>
        <v>0</v>
      </c>
      <c r="F45" s="88">
        <v>0</v>
      </c>
      <c r="G45" s="88">
        <v>0</v>
      </c>
      <c r="H45" s="88">
        <f t="shared" si="4"/>
        <v>2</v>
      </c>
      <c r="I45" s="88">
        <v>2</v>
      </c>
      <c r="J45" s="88">
        <v>0</v>
      </c>
      <c r="K45" s="88">
        <v>0</v>
      </c>
      <c r="L45" s="88">
        <v>0</v>
      </c>
      <c r="M45" s="88">
        <f t="shared" si="5"/>
        <v>0</v>
      </c>
      <c r="N45" s="88">
        <f t="shared" si="6"/>
        <v>0</v>
      </c>
      <c r="O45" s="88">
        <v>0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2</v>
      </c>
      <c r="W45" s="88">
        <f t="shared" si="9"/>
        <v>0</v>
      </c>
      <c r="X45" s="88">
        <f t="shared" si="10"/>
        <v>0</v>
      </c>
      <c r="Y45" s="88">
        <f t="shared" si="11"/>
        <v>0</v>
      </c>
      <c r="Z45" s="88">
        <f t="shared" si="12"/>
        <v>2</v>
      </c>
      <c r="AA45" s="88">
        <f t="shared" si="13"/>
        <v>2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182</v>
      </c>
      <c r="C46" s="80" t="s">
        <v>190</v>
      </c>
      <c r="D46" s="88">
        <f t="shared" si="2"/>
        <v>5</v>
      </c>
      <c r="E46" s="88">
        <f t="shared" si="3"/>
        <v>1</v>
      </c>
      <c r="F46" s="88">
        <v>1</v>
      </c>
      <c r="G46" s="88">
        <v>0</v>
      </c>
      <c r="H46" s="88">
        <f t="shared" si="4"/>
        <v>4</v>
      </c>
      <c r="I46" s="88">
        <v>4</v>
      </c>
      <c r="J46" s="88">
        <v>0</v>
      </c>
      <c r="K46" s="88">
        <v>0</v>
      </c>
      <c r="L46" s="88">
        <v>0</v>
      </c>
      <c r="M46" s="88">
        <f t="shared" si="5"/>
        <v>0</v>
      </c>
      <c r="N46" s="88">
        <f t="shared" si="6"/>
        <v>0</v>
      </c>
      <c r="O46" s="88">
        <v>0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5</v>
      </c>
      <c r="W46" s="88">
        <f t="shared" si="9"/>
        <v>1</v>
      </c>
      <c r="X46" s="88">
        <f t="shared" si="10"/>
        <v>1</v>
      </c>
      <c r="Y46" s="88">
        <f t="shared" si="11"/>
        <v>0</v>
      </c>
      <c r="Z46" s="88">
        <f t="shared" si="12"/>
        <v>4</v>
      </c>
      <c r="AA46" s="88">
        <f t="shared" si="13"/>
        <v>4</v>
      </c>
      <c r="AB46" s="88">
        <f t="shared" si="14"/>
        <v>0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197</v>
      </c>
      <c r="C47" s="80" t="s">
        <v>202</v>
      </c>
      <c r="D47" s="88">
        <f t="shared" si="2"/>
        <v>1</v>
      </c>
      <c r="E47" s="88">
        <f t="shared" si="3"/>
        <v>1</v>
      </c>
      <c r="F47" s="88">
        <v>1</v>
      </c>
      <c r="G47" s="88">
        <v>0</v>
      </c>
      <c r="H47" s="88">
        <f t="shared" si="4"/>
        <v>0</v>
      </c>
      <c r="I47" s="88">
        <v>0</v>
      </c>
      <c r="J47" s="88">
        <v>0</v>
      </c>
      <c r="K47" s="88">
        <v>0</v>
      </c>
      <c r="L47" s="88">
        <v>0</v>
      </c>
      <c r="M47" s="88">
        <f t="shared" si="5"/>
        <v>0</v>
      </c>
      <c r="N47" s="88">
        <f t="shared" si="6"/>
        <v>0</v>
      </c>
      <c r="O47" s="88">
        <v>0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1</v>
      </c>
      <c r="W47" s="88">
        <f t="shared" si="9"/>
        <v>1</v>
      </c>
      <c r="X47" s="88">
        <f t="shared" si="10"/>
        <v>1</v>
      </c>
      <c r="Y47" s="88">
        <f t="shared" si="11"/>
        <v>0</v>
      </c>
      <c r="Z47" s="88">
        <f t="shared" si="12"/>
        <v>0</v>
      </c>
      <c r="AA47" s="88">
        <f t="shared" si="13"/>
        <v>0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206</v>
      </c>
      <c r="C48" s="80" t="s">
        <v>210</v>
      </c>
      <c r="D48" s="88">
        <f t="shared" si="2"/>
        <v>0</v>
      </c>
      <c r="E48" s="88">
        <f t="shared" si="3"/>
        <v>0</v>
      </c>
      <c r="F48" s="88">
        <v>0</v>
      </c>
      <c r="G48" s="88">
        <v>0</v>
      </c>
      <c r="H48" s="88">
        <f t="shared" si="4"/>
        <v>0</v>
      </c>
      <c r="I48" s="88">
        <v>0</v>
      </c>
      <c r="J48" s="88">
        <v>0</v>
      </c>
      <c r="K48" s="88">
        <v>0</v>
      </c>
      <c r="L48" s="88">
        <v>0</v>
      </c>
      <c r="M48" s="88">
        <f t="shared" si="5"/>
        <v>0</v>
      </c>
      <c r="N48" s="88">
        <f t="shared" si="6"/>
        <v>0</v>
      </c>
      <c r="O48" s="88">
        <v>0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0</v>
      </c>
      <c r="W48" s="88">
        <f t="shared" si="9"/>
        <v>0</v>
      </c>
      <c r="X48" s="88">
        <f t="shared" si="10"/>
        <v>0</v>
      </c>
      <c r="Y48" s="88">
        <f t="shared" si="11"/>
        <v>0</v>
      </c>
      <c r="Z48" s="88">
        <f t="shared" si="12"/>
        <v>0</v>
      </c>
      <c r="AA48" s="88">
        <f t="shared" si="13"/>
        <v>0</v>
      </c>
      <c r="AB48" s="88">
        <f t="shared" si="14"/>
        <v>0</v>
      </c>
      <c r="AC48" s="88">
        <f t="shared" si="15"/>
        <v>0</v>
      </c>
      <c r="AD48" s="88">
        <f t="shared" si="16"/>
        <v>0</v>
      </c>
    </row>
    <row r="49" spans="1:30" ht="13.5" customHeight="1">
      <c r="A49" s="80" t="s">
        <v>105</v>
      </c>
      <c r="B49" s="81" t="s">
        <v>214</v>
      </c>
      <c r="C49" s="80" t="s">
        <v>216</v>
      </c>
      <c r="D49" s="88">
        <f t="shared" si="2"/>
        <v>1</v>
      </c>
      <c r="E49" s="88">
        <f t="shared" si="3"/>
        <v>1</v>
      </c>
      <c r="F49" s="88">
        <v>1</v>
      </c>
      <c r="G49" s="88">
        <v>0</v>
      </c>
      <c r="H49" s="88">
        <f t="shared" si="4"/>
        <v>0</v>
      </c>
      <c r="I49" s="88">
        <v>0</v>
      </c>
      <c r="J49" s="88">
        <v>0</v>
      </c>
      <c r="K49" s="88">
        <v>0</v>
      </c>
      <c r="L49" s="88">
        <v>0</v>
      </c>
      <c r="M49" s="88">
        <f t="shared" si="5"/>
        <v>1</v>
      </c>
      <c r="N49" s="88">
        <f t="shared" si="6"/>
        <v>1</v>
      </c>
      <c r="O49" s="88">
        <v>1</v>
      </c>
      <c r="P49" s="88">
        <v>0</v>
      </c>
      <c r="Q49" s="88">
        <f t="shared" si="7"/>
        <v>0</v>
      </c>
      <c r="R49" s="88">
        <v>0</v>
      </c>
      <c r="S49" s="88">
        <v>0</v>
      </c>
      <c r="T49" s="88">
        <v>0</v>
      </c>
      <c r="U49" s="88">
        <v>0</v>
      </c>
      <c r="V49" s="88">
        <f t="shared" si="8"/>
        <v>2</v>
      </c>
      <c r="W49" s="88">
        <f t="shared" si="9"/>
        <v>2</v>
      </c>
      <c r="X49" s="88">
        <f t="shared" si="10"/>
        <v>2</v>
      </c>
      <c r="Y49" s="88">
        <f t="shared" si="11"/>
        <v>0</v>
      </c>
      <c r="Z49" s="88">
        <f t="shared" si="12"/>
        <v>0</v>
      </c>
      <c r="AA49" s="88">
        <f t="shared" si="13"/>
        <v>0</v>
      </c>
      <c r="AB49" s="88">
        <f t="shared" si="14"/>
        <v>0</v>
      </c>
      <c r="AC49" s="88">
        <f t="shared" si="15"/>
        <v>0</v>
      </c>
      <c r="AD49" s="88">
        <f t="shared" si="16"/>
        <v>0</v>
      </c>
    </row>
    <row r="50" spans="1:30" ht="13.5" customHeight="1">
      <c r="A50" s="80" t="s">
        <v>105</v>
      </c>
      <c r="B50" s="81" t="s">
        <v>217</v>
      </c>
      <c r="C50" s="80" t="s">
        <v>218</v>
      </c>
      <c r="D50" s="88">
        <f t="shared" si="2"/>
        <v>1</v>
      </c>
      <c r="E50" s="88">
        <f t="shared" si="3"/>
        <v>1</v>
      </c>
      <c r="F50" s="88">
        <v>1</v>
      </c>
      <c r="G50" s="88">
        <v>0</v>
      </c>
      <c r="H50" s="88">
        <f t="shared" si="4"/>
        <v>0</v>
      </c>
      <c r="I50" s="88">
        <v>0</v>
      </c>
      <c r="J50" s="88">
        <v>0</v>
      </c>
      <c r="K50" s="88">
        <v>0</v>
      </c>
      <c r="L50" s="88">
        <v>0</v>
      </c>
      <c r="M50" s="88">
        <f t="shared" si="5"/>
        <v>0</v>
      </c>
      <c r="N50" s="88">
        <f t="shared" si="6"/>
        <v>0</v>
      </c>
      <c r="O50" s="88">
        <v>0</v>
      </c>
      <c r="P50" s="88">
        <v>0</v>
      </c>
      <c r="Q50" s="88">
        <f t="shared" si="7"/>
        <v>0</v>
      </c>
      <c r="R50" s="88">
        <v>0</v>
      </c>
      <c r="S50" s="88">
        <v>0</v>
      </c>
      <c r="T50" s="88">
        <v>0</v>
      </c>
      <c r="U50" s="88">
        <v>0</v>
      </c>
      <c r="V50" s="88">
        <f t="shared" si="8"/>
        <v>1</v>
      </c>
      <c r="W50" s="88">
        <f t="shared" si="9"/>
        <v>1</v>
      </c>
      <c r="X50" s="88">
        <f t="shared" si="10"/>
        <v>1</v>
      </c>
      <c r="Y50" s="88">
        <f t="shared" si="11"/>
        <v>0</v>
      </c>
      <c r="Z50" s="88">
        <f t="shared" si="12"/>
        <v>0</v>
      </c>
      <c r="AA50" s="88">
        <f t="shared" si="13"/>
        <v>0</v>
      </c>
      <c r="AB50" s="88">
        <f t="shared" si="14"/>
        <v>0</v>
      </c>
      <c r="AC50" s="88">
        <f t="shared" si="15"/>
        <v>0</v>
      </c>
      <c r="AD50" s="88">
        <f t="shared" si="16"/>
        <v>0</v>
      </c>
    </row>
    <row r="51" spans="1:30" ht="13.5" customHeight="1">
      <c r="A51" s="80" t="s">
        <v>105</v>
      </c>
      <c r="B51" s="81" t="s">
        <v>219</v>
      </c>
      <c r="C51" s="80" t="s">
        <v>220</v>
      </c>
      <c r="D51" s="88">
        <f t="shared" si="2"/>
        <v>1</v>
      </c>
      <c r="E51" s="88">
        <f t="shared" si="3"/>
        <v>1</v>
      </c>
      <c r="F51" s="88">
        <v>1</v>
      </c>
      <c r="G51" s="88">
        <v>0</v>
      </c>
      <c r="H51" s="88">
        <f t="shared" si="4"/>
        <v>0</v>
      </c>
      <c r="I51" s="88">
        <v>0</v>
      </c>
      <c r="J51" s="88">
        <v>0</v>
      </c>
      <c r="K51" s="88">
        <v>0</v>
      </c>
      <c r="L51" s="88">
        <v>0</v>
      </c>
      <c r="M51" s="88">
        <f t="shared" si="5"/>
        <v>0</v>
      </c>
      <c r="N51" s="88">
        <f t="shared" si="6"/>
        <v>0</v>
      </c>
      <c r="O51" s="88">
        <v>0</v>
      </c>
      <c r="P51" s="88">
        <v>0</v>
      </c>
      <c r="Q51" s="88">
        <f t="shared" si="7"/>
        <v>0</v>
      </c>
      <c r="R51" s="88">
        <v>0</v>
      </c>
      <c r="S51" s="88">
        <v>0</v>
      </c>
      <c r="T51" s="88">
        <v>0</v>
      </c>
      <c r="U51" s="88">
        <v>0</v>
      </c>
      <c r="V51" s="88">
        <f t="shared" si="8"/>
        <v>1</v>
      </c>
      <c r="W51" s="88">
        <f t="shared" si="9"/>
        <v>1</v>
      </c>
      <c r="X51" s="88">
        <f t="shared" si="10"/>
        <v>1</v>
      </c>
      <c r="Y51" s="88">
        <f t="shared" si="11"/>
        <v>0</v>
      </c>
      <c r="Z51" s="88">
        <f t="shared" si="12"/>
        <v>0</v>
      </c>
      <c r="AA51" s="88">
        <f t="shared" si="13"/>
        <v>0</v>
      </c>
      <c r="AB51" s="88">
        <f t="shared" si="14"/>
        <v>0</v>
      </c>
      <c r="AC51" s="88">
        <f t="shared" si="15"/>
        <v>0</v>
      </c>
      <c r="AD51" s="88">
        <f t="shared" si="16"/>
        <v>0</v>
      </c>
    </row>
    <row r="52" spans="1:30" ht="13.5" customHeight="1">
      <c r="A52" s="80" t="s">
        <v>105</v>
      </c>
      <c r="B52" s="81" t="s">
        <v>221</v>
      </c>
      <c r="C52" s="80" t="s">
        <v>222</v>
      </c>
      <c r="D52" s="88">
        <f t="shared" si="2"/>
        <v>1</v>
      </c>
      <c r="E52" s="88">
        <f t="shared" si="3"/>
        <v>1</v>
      </c>
      <c r="F52" s="88">
        <v>1</v>
      </c>
      <c r="G52" s="88">
        <v>0</v>
      </c>
      <c r="H52" s="88">
        <f t="shared" si="4"/>
        <v>0</v>
      </c>
      <c r="I52" s="88">
        <v>0</v>
      </c>
      <c r="J52" s="88">
        <v>0</v>
      </c>
      <c r="K52" s="88">
        <v>0</v>
      </c>
      <c r="L52" s="88">
        <v>0</v>
      </c>
      <c r="M52" s="88">
        <f t="shared" si="5"/>
        <v>1</v>
      </c>
      <c r="N52" s="88">
        <f t="shared" si="6"/>
        <v>1</v>
      </c>
      <c r="O52" s="88">
        <v>1</v>
      </c>
      <c r="P52" s="88">
        <v>0</v>
      </c>
      <c r="Q52" s="88">
        <f t="shared" si="7"/>
        <v>0</v>
      </c>
      <c r="R52" s="88">
        <v>0</v>
      </c>
      <c r="S52" s="88">
        <v>0</v>
      </c>
      <c r="T52" s="88">
        <v>0</v>
      </c>
      <c r="U52" s="88">
        <v>0</v>
      </c>
      <c r="V52" s="88">
        <f t="shared" si="8"/>
        <v>2</v>
      </c>
      <c r="W52" s="88">
        <f t="shared" si="9"/>
        <v>2</v>
      </c>
      <c r="X52" s="88">
        <f t="shared" si="10"/>
        <v>2</v>
      </c>
      <c r="Y52" s="88">
        <f t="shared" si="11"/>
        <v>0</v>
      </c>
      <c r="Z52" s="88">
        <f t="shared" si="12"/>
        <v>0</v>
      </c>
      <c r="AA52" s="88">
        <f t="shared" si="13"/>
        <v>0</v>
      </c>
      <c r="AB52" s="88">
        <f t="shared" si="14"/>
        <v>0</v>
      </c>
      <c r="AC52" s="88">
        <f t="shared" si="15"/>
        <v>0</v>
      </c>
      <c r="AD52" s="88">
        <f t="shared" si="16"/>
        <v>0</v>
      </c>
    </row>
    <row r="53" spans="1:30" ht="13.5" customHeight="1">
      <c r="A53" s="80" t="s">
        <v>105</v>
      </c>
      <c r="B53" s="81" t="s">
        <v>223</v>
      </c>
      <c r="C53" s="80" t="s">
        <v>224</v>
      </c>
      <c r="D53" s="88">
        <f t="shared" si="2"/>
        <v>2</v>
      </c>
      <c r="E53" s="88">
        <f t="shared" si="3"/>
        <v>2</v>
      </c>
      <c r="F53" s="88">
        <v>2</v>
      </c>
      <c r="G53" s="88">
        <v>0</v>
      </c>
      <c r="H53" s="88">
        <f t="shared" si="4"/>
        <v>0</v>
      </c>
      <c r="I53" s="88">
        <v>0</v>
      </c>
      <c r="J53" s="88">
        <v>0</v>
      </c>
      <c r="K53" s="88">
        <v>0</v>
      </c>
      <c r="L53" s="88">
        <v>0</v>
      </c>
      <c r="M53" s="88">
        <f t="shared" si="5"/>
        <v>0</v>
      </c>
      <c r="N53" s="88">
        <f t="shared" si="6"/>
        <v>0</v>
      </c>
      <c r="O53" s="88">
        <v>0</v>
      </c>
      <c r="P53" s="88">
        <v>0</v>
      </c>
      <c r="Q53" s="88">
        <f t="shared" si="7"/>
        <v>0</v>
      </c>
      <c r="R53" s="88">
        <v>0</v>
      </c>
      <c r="S53" s="88">
        <v>0</v>
      </c>
      <c r="T53" s="88">
        <v>0</v>
      </c>
      <c r="U53" s="88">
        <v>0</v>
      </c>
      <c r="V53" s="88">
        <f t="shared" si="8"/>
        <v>2</v>
      </c>
      <c r="W53" s="88">
        <f t="shared" si="9"/>
        <v>2</v>
      </c>
      <c r="X53" s="88">
        <f t="shared" si="10"/>
        <v>2</v>
      </c>
      <c r="Y53" s="88">
        <f t="shared" si="11"/>
        <v>0</v>
      </c>
      <c r="Z53" s="88">
        <f t="shared" si="12"/>
        <v>0</v>
      </c>
      <c r="AA53" s="88">
        <f t="shared" si="13"/>
        <v>0</v>
      </c>
      <c r="AB53" s="88">
        <f t="shared" si="14"/>
        <v>0</v>
      </c>
      <c r="AC53" s="88">
        <f t="shared" si="15"/>
        <v>0</v>
      </c>
      <c r="AD53" s="88">
        <f t="shared" si="16"/>
        <v>0</v>
      </c>
    </row>
    <row r="54" spans="1:30" ht="13.5" customHeight="1">
      <c r="A54" s="80" t="s">
        <v>105</v>
      </c>
      <c r="B54" s="81" t="s">
        <v>186</v>
      </c>
      <c r="C54" s="80" t="s">
        <v>194</v>
      </c>
      <c r="D54" s="88">
        <f t="shared" si="2"/>
        <v>1</v>
      </c>
      <c r="E54" s="88">
        <f t="shared" si="3"/>
        <v>1</v>
      </c>
      <c r="F54" s="88">
        <v>1</v>
      </c>
      <c r="G54" s="88">
        <v>0</v>
      </c>
      <c r="H54" s="88">
        <f t="shared" si="4"/>
        <v>0</v>
      </c>
      <c r="I54" s="88">
        <v>0</v>
      </c>
      <c r="J54" s="88">
        <v>0</v>
      </c>
      <c r="K54" s="88">
        <v>0</v>
      </c>
      <c r="L54" s="88">
        <v>0</v>
      </c>
      <c r="M54" s="88">
        <f t="shared" si="5"/>
        <v>1</v>
      </c>
      <c r="N54" s="88">
        <f t="shared" si="6"/>
        <v>1</v>
      </c>
      <c r="O54" s="88">
        <v>1</v>
      </c>
      <c r="P54" s="88">
        <v>0</v>
      </c>
      <c r="Q54" s="88">
        <f t="shared" si="7"/>
        <v>0</v>
      </c>
      <c r="R54" s="88">
        <v>0</v>
      </c>
      <c r="S54" s="88">
        <v>0</v>
      </c>
      <c r="T54" s="88">
        <v>0</v>
      </c>
      <c r="U54" s="88">
        <v>0</v>
      </c>
      <c r="V54" s="88">
        <f t="shared" si="8"/>
        <v>2</v>
      </c>
      <c r="W54" s="88">
        <f t="shared" si="9"/>
        <v>2</v>
      </c>
      <c r="X54" s="88">
        <f t="shared" si="10"/>
        <v>2</v>
      </c>
      <c r="Y54" s="88">
        <f t="shared" si="11"/>
        <v>0</v>
      </c>
      <c r="Z54" s="88">
        <f t="shared" si="12"/>
        <v>0</v>
      </c>
      <c r="AA54" s="88">
        <f t="shared" si="13"/>
        <v>0</v>
      </c>
      <c r="AB54" s="88">
        <f t="shared" si="14"/>
        <v>0</v>
      </c>
      <c r="AC54" s="88">
        <f t="shared" si="15"/>
        <v>0</v>
      </c>
      <c r="AD5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231</v>
      </c>
      <c r="B7" s="81" t="s">
        <v>232</v>
      </c>
      <c r="C7" s="84" t="s">
        <v>230</v>
      </c>
      <c r="D7" s="88">
        <f aca="true" t="shared" si="0" ref="D7:AD7">SUM(D8:D21)</f>
        <v>157</v>
      </c>
      <c r="E7" s="88">
        <f t="shared" si="0"/>
        <v>107</v>
      </c>
      <c r="F7" s="88">
        <f t="shared" si="0"/>
        <v>55</v>
      </c>
      <c r="G7" s="88">
        <f t="shared" si="0"/>
        <v>52</v>
      </c>
      <c r="H7" s="88">
        <f t="shared" si="0"/>
        <v>50</v>
      </c>
      <c r="I7" s="88">
        <f t="shared" si="0"/>
        <v>0</v>
      </c>
      <c r="J7" s="88">
        <f t="shared" si="0"/>
        <v>48</v>
      </c>
      <c r="K7" s="88">
        <f t="shared" si="0"/>
        <v>2</v>
      </c>
      <c r="L7" s="88">
        <f t="shared" si="0"/>
        <v>0</v>
      </c>
      <c r="M7" s="88">
        <f t="shared" si="0"/>
        <v>60</v>
      </c>
      <c r="N7" s="88">
        <f t="shared" si="0"/>
        <v>48</v>
      </c>
      <c r="O7" s="88">
        <f t="shared" si="0"/>
        <v>20</v>
      </c>
      <c r="P7" s="88">
        <f t="shared" si="0"/>
        <v>28</v>
      </c>
      <c r="Q7" s="88">
        <f t="shared" si="0"/>
        <v>12</v>
      </c>
      <c r="R7" s="88">
        <f t="shared" si="0"/>
        <v>6</v>
      </c>
      <c r="S7" s="88">
        <f t="shared" si="0"/>
        <v>6</v>
      </c>
      <c r="T7" s="88">
        <f t="shared" si="0"/>
        <v>0</v>
      </c>
      <c r="U7" s="88">
        <f t="shared" si="0"/>
        <v>0</v>
      </c>
      <c r="V7" s="88">
        <f t="shared" si="0"/>
        <v>217</v>
      </c>
      <c r="W7" s="88">
        <f t="shared" si="0"/>
        <v>155</v>
      </c>
      <c r="X7" s="88">
        <f t="shared" si="0"/>
        <v>75</v>
      </c>
      <c r="Y7" s="88">
        <f t="shared" si="0"/>
        <v>80</v>
      </c>
      <c r="Z7" s="88">
        <f t="shared" si="0"/>
        <v>62</v>
      </c>
      <c r="AA7" s="88">
        <f t="shared" si="0"/>
        <v>6</v>
      </c>
      <c r="AB7" s="88">
        <f t="shared" si="0"/>
        <v>54</v>
      </c>
      <c r="AC7" s="88">
        <f t="shared" si="0"/>
        <v>2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120</v>
      </c>
      <c r="D8" s="88">
        <f>SUM(E8,+H8)</f>
        <v>20</v>
      </c>
      <c r="E8" s="88">
        <f>SUM(F8:G8)</f>
        <v>11</v>
      </c>
      <c r="F8" s="88">
        <v>8</v>
      </c>
      <c r="G8" s="88">
        <v>3</v>
      </c>
      <c r="H8" s="88">
        <f>SUM(I8:L8)</f>
        <v>9</v>
      </c>
      <c r="I8" s="88">
        <v>0</v>
      </c>
      <c r="J8" s="88">
        <v>9</v>
      </c>
      <c r="K8" s="88">
        <v>0</v>
      </c>
      <c r="L8" s="88">
        <v>0</v>
      </c>
      <c r="M8" s="88">
        <f>SUM(N8,+Q8)</f>
        <v>0</v>
      </c>
      <c r="N8" s="88">
        <f>SUM(O8:P8)</f>
        <v>0</v>
      </c>
      <c r="O8" s="88">
        <v>0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20</v>
      </c>
      <c r="W8" s="88">
        <f t="shared" si="1"/>
        <v>11</v>
      </c>
      <c r="X8" s="88">
        <f t="shared" si="1"/>
        <v>8</v>
      </c>
      <c r="Y8" s="88">
        <f t="shared" si="1"/>
        <v>3</v>
      </c>
      <c r="Z8" s="88">
        <f t="shared" si="1"/>
        <v>9</v>
      </c>
      <c r="AA8" s="88">
        <f t="shared" si="1"/>
        <v>0</v>
      </c>
      <c r="AB8" s="88">
        <f t="shared" si="1"/>
        <v>9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121</v>
      </c>
      <c r="D9" s="88">
        <f aca="true" t="shared" si="2" ref="D9:D21">SUM(E9,+H9)</f>
        <v>0</v>
      </c>
      <c r="E9" s="88">
        <f aca="true" t="shared" si="3" ref="E9:E21">SUM(F9:G9)</f>
        <v>0</v>
      </c>
      <c r="F9" s="88">
        <v>0</v>
      </c>
      <c r="G9" s="88">
        <v>0</v>
      </c>
      <c r="H9" s="88">
        <f aca="true" t="shared" si="4" ref="H9:H21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21">SUM(N9,+Q9)</f>
        <v>9</v>
      </c>
      <c r="N9" s="88">
        <f aca="true" t="shared" si="6" ref="N9:N21">SUM(O9:P9)</f>
        <v>9</v>
      </c>
      <c r="O9" s="88">
        <v>2</v>
      </c>
      <c r="P9" s="88">
        <v>7</v>
      </c>
      <c r="Q9" s="88">
        <f aca="true" t="shared" si="7" ref="Q9:Q21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1">SUM(D9,+M9)</f>
        <v>9</v>
      </c>
      <c r="W9" s="88">
        <f aca="true" t="shared" si="9" ref="W9:W21">SUM(E9,+N9)</f>
        <v>9</v>
      </c>
      <c r="X9" s="88">
        <f aca="true" t="shared" si="10" ref="X9:X21">SUM(F9,+O9)</f>
        <v>2</v>
      </c>
      <c r="Y9" s="88">
        <f aca="true" t="shared" si="11" ref="Y9:Y21">SUM(G9,+P9)</f>
        <v>7</v>
      </c>
      <c r="Z9" s="88">
        <f aca="true" t="shared" si="12" ref="Z9:Z21">SUM(H9,+Q9)</f>
        <v>0</v>
      </c>
      <c r="AA9" s="88">
        <f aca="true" t="shared" si="13" ref="AA9:AA21">SUM(I9,+R9)</f>
        <v>0</v>
      </c>
      <c r="AB9" s="88">
        <f aca="true" t="shared" si="14" ref="AB9:AB21">SUM(J9,+S9)</f>
        <v>0</v>
      </c>
      <c r="AC9" s="88">
        <f aca="true" t="shared" si="15" ref="AC9:AC21">SUM(K9,+T9)</f>
        <v>0</v>
      </c>
      <c r="AD9" s="88">
        <f aca="true" t="shared" si="16" ref="AD9:AD21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122</v>
      </c>
      <c r="D10" s="88">
        <f t="shared" si="2"/>
        <v>0</v>
      </c>
      <c r="E10" s="88">
        <f t="shared" si="3"/>
        <v>0</v>
      </c>
      <c r="F10" s="88">
        <v>0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10</v>
      </c>
      <c r="N10" s="88">
        <f t="shared" si="6"/>
        <v>10</v>
      </c>
      <c r="O10" s="88">
        <v>2</v>
      </c>
      <c r="P10" s="88">
        <v>8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10</v>
      </c>
      <c r="W10" s="88">
        <f t="shared" si="9"/>
        <v>10</v>
      </c>
      <c r="X10" s="88">
        <f t="shared" si="10"/>
        <v>2</v>
      </c>
      <c r="Y10" s="88">
        <f t="shared" si="11"/>
        <v>8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123</v>
      </c>
      <c r="D11" s="88">
        <f t="shared" si="2"/>
        <v>10</v>
      </c>
      <c r="E11" s="88">
        <f t="shared" si="3"/>
        <v>7</v>
      </c>
      <c r="F11" s="88">
        <v>1</v>
      </c>
      <c r="G11" s="88">
        <v>6</v>
      </c>
      <c r="H11" s="88">
        <f t="shared" si="4"/>
        <v>3</v>
      </c>
      <c r="I11" s="88">
        <v>0</v>
      </c>
      <c r="J11" s="88">
        <v>3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10</v>
      </c>
      <c r="W11" s="88">
        <f t="shared" si="9"/>
        <v>7</v>
      </c>
      <c r="X11" s="88">
        <f t="shared" si="10"/>
        <v>1</v>
      </c>
      <c r="Y11" s="88">
        <f t="shared" si="11"/>
        <v>6</v>
      </c>
      <c r="Z11" s="88">
        <f t="shared" si="12"/>
        <v>3</v>
      </c>
      <c r="AA11" s="88">
        <f t="shared" si="13"/>
        <v>0</v>
      </c>
      <c r="AB11" s="88">
        <f t="shared" si="14"/>
        <v>3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124</v>
      </c>
      <c r="D12" s="88">
        <f t="shared" si="2"/>
        <v>10</v>
      </c>
      <c r="E12" s="88">
        <f t="shared" si="3"/>
        <v>6</v>
      </c>
      <c r="F12" s="88">
        <v>3</v>
      </c>
      <c r="G12" s="88">
        <v>3</v>
      </c>
      <c r="H12" s="88">
        <f t="shared" si="4"/>
        <v>4</v>
      </c>
      <c r="I12" s="88">
        <v>0</v>
      </c>
      <c r="J12" s="88">
        <v>4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10</v>
      </c>
      <c r="W12" s="88">
        <f t="shared" si="9"/>
        <v>6</v>
      </c>
      <c r="X12" s="88">
        <f t="shared" si="10"/>
        <v>3</v>
      </c>
      <c r="Y12" s="88">
        <f t="shared" si="11"/>
        <v>3</v>
      </c>
      <c r="Z12" s="88">
        <f t="shared" si="12"/>
        <v>4</v>
      </c>
      <c r="AA12" s="88">
        <f t="shared" si="13"/>
        <v>0</v>
      </c>
      <c r="AB12" s="88">
        <f t="shared" si="14"/>
        <v>4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125</v>
      </c>
      <c r="D13" s="88">
        <f t="shared" si="2"/>
        <v>6</v>
      </c>
      <c r="E13" s="88">
        <f t="shared" si="3"/>
        <v>6</v>
      </c>
      <c r="F13" s="88">
        <v>6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3</v>
      </c>
      <c r="N13" s="88">
        <f t="shared" si="6"/>
        <v>3</v>
      </c>
      <c r="O13" s="88">
        <v>3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9</v>
      </c>
      <c r="W13" s="88">
        <f t="shared" si="9"/>
        <v>9</v>
      </c>
      <c r="X13" s="88">
        <f t="shared" si="10"/>
        <v>9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126</v>
      </c>
      <c r="D14" s="88">
        <f t="shared" si="2"/>
        <v>15</v>
      </c>
      <c r="E14" s="88">
        <f t="shared" si="3"/>
        <v>7</v>
      </c>
      <c r="F14" s="88">
        <v>5</v>
      </c>
      <c r="G14" s="88">
        <v>2</v>
      </c>
      <c r="H14" s="88">
        <f t="shared" si="4"/>
        <v>8</v>
      </c>
      <c r="I14" s="88">
        <v>0</v>
      </c>
      <c r="J14" s="88">
        <v>7</v>
      </c>
      <c r="K14" s="88">
        <v>1</v>
      </c>
      <c r="L14" s="88">
        <v>0</v>
      </c>
      <c r="M14" s="88">
        <f t="shared" si="5"/>
        <v>9</v>
      </c>
      <c r="N14" s="88">
        <f t="shared" si="6"/>
        <v>6</v>
      </c>
      <c r="O14" s="88">
        <v>4</v>
      </c>
      <c r="P14" s="88">
        <v>2</v>
      </c>
      <c r="Q14" s="88">
        <f t="shared" si="7"/>
        <v>3</v>
      </c>
      <c r="R14" s="88">
        <v>0</v>
      </c>
      <c r="S14" s="88">
        <v>3</v>
      </c>
      <c r="T14" s="88">
        <v>0</v>
      </c>
      <c r="U14" s="88">
        <v>0</v>
      </c>
      <c r="V14" s="88">
        <f t="shared" si="8"/>
        <v>24</v>
      </c>
      <c r="W14" s="88">
        <f t="shared" si="9"/>
        <v>13</v>
      </c>
      <c r="X14" s="88">
        <f t="shared" si="10"/>
        <v>9</v>
      </c>
      <c r="Y14" s="88">
        <f t="shared" si="11"/>
        <v>4</v>
      </c>
      <c r="Z14" s="88">
        <f t="shared" si="12"/>
        <v>11</v>
      </c>
      <c r="AA14" s="88">
        <f t="shared" si="13"/>
        <v>0</v>
      </c>
      <c r="AB14" s="88">
        <f t="shared" si="14"/>
        <v>10</v>
      </c>
      <c r="AC14" s="88">
        <f t="shared" si="15"/>
        <v>1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127</v>
      </c>
      <c r="D15" s="88">
        <f t="shared" si="2"/>
        <v>20</v>
      </c>
      <c r="E15" s="88">
        <f t="shared" si="3"/>
        <v>11</v>
      </c>
      <c r="F15" s="88">
        <v>5</v>
      </c>
      <c r="G15" s="88">
        <v>6</v>
      </c>
      <c r="H15" s="88">
        <f t="shared" si="4"/>
        <v>9</v>
      </c>
      <c r="I15" s="88">
        <v>0</v>
      </c>
      <c r="J15" s="88">
        <v>8</v>
      </c>
      <c r="K15" s="88">
        <v>1</v>
      </c>
      <c r="L15" s="88">
        <v>0</v>
      </c>
      <c r="M15" s="88">
        <f t="shared" si="5"/>
        <v>8</v>
      </c>
      <c r="N15" s="88">
        <f t="shared" si="6"/>
        <v>6</v>
      </c>
      <c r="O15" s="88">
        <v>2</v>
      </c>
      <c r="P15" s="88">
        <v>4</v>
      </c>
      <c r="Q15" s="88">
        <f t="shared" si="7"/>
        <v>2</v>
      </c>
      <c r="R15" s="88">
        <v>0</v>
      </c>
      <c r="S15" s="88">
        <v>2</v>
      </c>
      <c r="T15" s="88">
        <v>0</v>
      </c>
      <c r="U15" s="88">
        <v>0</v>
      </c>
      <c r="V15" s="88">
        <f t="shared" si="8"/>
        <v>28</v>
      </c>
      <c r="W15" s="88">
        <f t="shared" si="9"/>
        <v>17</v>
      </c>
      <c r="X15" s="88">
        <f t="shared" si="10"/>
        <v>7</v>
      </c>
      <c r="Y15" s="88">
        <f t="shared" si="11"/>
        <v>10</v>
      </c>
      <c r="Z15" s="88">
        <f t="shared" si="12"/>
        <v>11</v>
      </c>
      <c r="AA15" s="88">
        <f t="shared" si="13"/>
        <v>0</v>
      </c>
      <c r="AB15" s="88">
        <f t="shared" si="14"/>
        <v>10</v>
      </c>
      <c r="AC15" s="88">
        <f t="shared" si="15"/>
        <v>1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128</v>
      </c>
      <c r="D16" s="88">
        <f t="shared" si="2"/>
        <v>11</v>
      </c>
      <c r="E16" s="88">
        <f t="shared" si="3"/>
        <v>11</v>
      </c>
      <c r="F16" s="88">
        <v>6</v>
      </c>
      <c r="G16" s="88">
        <v>5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4</v>
      </c>
      <c r="N16" s="88">
        <f t="shared" si="6"/>
        <v>4</v>
      </c>
      <c r="O16" s="88">
        <v>1</v>
      </c>
      <c r="P16" s="88">
        <v>3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15</v>
      </c>
      <c r="W16" s="88">
        <f t="shared" si="9"/>
        <v>15</v>
      </c>
      <c r="X16" s="88">
        <f t="shared" si="10"/>
        <v>7</v>
      </c>
      <c r="Y16" s="88">
        <f t="shared" si="11"/>
        <v>8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129</v>
      </c>
      <c r="D17" s="88">
        <f t="shared" si="2"/>
        <v>24</v>
      </c>
      <c r="E17" s="88">
        <f t="shared" si="3"/>
        <v>17</v>
      </c>
      <c r="F17" s="88">
        <v>9</v>
      </c>
      <c r="G17" s="88">
        <v>8</v>
      </c>
      <c r="H17" s="88">
        <f t="shared" si="4"/>
        <v>7</v>
      </c>
      <c r="I17" s="88">
        <v>0</v>
      </c>
      <c r="J17" s="88">
        <v>7</v>
      </c>
      <c r="K17" s="88">
        <v>0</v>
      </c>
      <c r="L17" s="88">
        <v>0</v>
      </c>
      <c r="M17" s="88">
        <f t="shared" si="5"/>
        <v>5</v>
      </c>
      <c r="N17" s="88">
        <f t="shared" si="6"/>
        <v>4</v>
      </c>
      <c r="O17" s="88">
        <v>2</v>
      </c>
      <c r="P17" s="88">
        <v>2</v>
      </c>
      <c r="Q17" s="88">
        <f t="shared" si="7"/>
        <v>1</v>
      </c>
      <c r="R17" s="88">
        <v>0</v>
      </c>
      <c r="S17" s="88">
        <v>1</v>
      </c>
      <c r="T17" s="88">
        <v>0</v>
      </c>
      <c r="U17" s="88">
        <v>0</v>
      </c>
      <c r="V17" s="88">
        <f t="shared" si="8"/>
        <v>29</v>
      </c>
      <c r="W17" s="88">
        <f t="shared" si="9"/>
        <v>21</v>
      </c>
      <c r="X17" s="88">
        <f t="shared" si="10"/>
        <v>11</v>
      </c>
      <c r="Y17" s="88">
        <f t="shared" si="11"/>
        <v>10</v>
      </c>
      <c r="Z17" s="88">
        <f t="shared" si="12"/>
        <v>8</v>
      </c>
      <c r="AA17" s="88">
        <f t="shared" si="13"/>
        <v>0</v>
      </c>
      <c r="AB17" s="88">
        <f t="shared" si="14"/>
        <v>8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130</v>
      </c>
      <c r="D18" s="88">
        <f t="shared" si="2"/>
        <v>4</v>
      </c>
      <c r="E18" s="88">
        <f t="shared" si="3"/>
        <v>4</v>
      </c>
      <c r="F18" s="88">
        <v>4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7</v>
      </c>
      <c r="N18" s="88">
        <f t="shared" si="6"/>
        <v>1</v>
      </c>
      <c r="O18" s="88">
        <v>1</v>
      </c>
      <c r="P18" s="88">
        <v>0</v>
      </c>
      <c r="Q18" s="88">
        <f t="shared" si="7"/>
        <v>6</v>
      </c>
      <c r="R18" s="88">
        <v>6</v>
      </c>
      <c r="S18" s="88">
        <v>0</v>
      </c>
      <c r="T18" s="88">
        <v>0</v>
      </c>
      <c r="U18" s="88">
        <v>0</v>
      </c>
      <c r="V18" s="88">
        <f t="shared" si="8"/>
        <v>11</v>
      </c>
      <c r="W18" s="88">
        <f t="shared" si="9"/>
        <v>5</v>
      </c>
      <c r="X18" s="88">
        <f t="shared" si="10"/>
        <v>5</v>
      </c>
      <c r="Y18" s="88">
        <f t="shared" si="11"/>
        <v>0</v>
      </c>
      <c r="Z18" s="88">
        <f t="shared" si="12"/>
        <v>6</v>
      </c>
      <c r="AA18" s="88">
        <f t="shared" si="13"/>
        <v>6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131</v>
      </c>
      <c r="D19" s="88">
        <f t="shared" si="2"/>
        <v>20</v>
      </c>
      <c r="E19" s="88">
        <f t="shared" si="3"/>
        <v>10</v>
      </c>
      <c r="F19" s="88">
        <v>3</v>
      </c>
      <c r="G19" s="88">
        <v>7</v>
      </c>
      <c r="H19" s="88">
        <f t="shared" si="4"/>
        <v>10</v>
      </c>
      <c r="I19" s="88">
        <v>0</v>
      </c>
      <c r="J19" s="88">
        <v>10</v>
      </c>
      <c r="K19" s="88">
        <v>0</v>
      </c>
      <c r="L19" s="88">
        <v>0</v>
      </c>
      <c r="M19" s="88">
        <f t="shared" si="5"/>
        <v>3</v>
      </c>
      <c r="N19" s="88">
        <f t="shared" si="6"/>
        <v>3</v>
      </c>
      <c r="O19" s="88">
        <v>1</v>
      </c>
      <c r="P19" s="88">
        <v>2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23</v>
      </c>
      <c r="W19" s="88">
        <f t="shared" si="9"/>
        <v>13</v>
      </c>
      <c r="X19" s="88">
        <f t="shared" si="10"/>
        <v>4</v>
      </c>
      <c r="Y19" s="88">
        <f t="shared" si="11"/>
        <v>9</v>
      </c>
      <c r="Z19" s="88">
        <f t="shared" si="12"/>
        <v>10</v>
      </c>
      <c r="AA19" s="88">
        <f t="shared" si="13"/>
        <v>0</v>
      </c>
      <c r="AB19" s="88">
        <f t="shared" si="14"/>
        <v>10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132</v>
      </c>
      <c r="D20" s="88">
        <f t="shared" si="2"/>
        <v>0</v>
      </c>
      <c r="E20" s="88">
        <f t="shared" si="3"/>
        <v>0</v>
      </c>
      <c r="F20" s="88">
        <v>0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2</v>
      </c>
      <c r="N20" s="88">
        <f t="shared" si="6"/>
        <v>2</v>
      </c>
      <c r="O20" s="88">
        <v>2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2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133</v>
      </c>
      <c r="D21" s="88">
        <f t="shared" si="2"/>
        <v>17</v>
      </c>
      <c r="E21" s="88">
        <f t="shared" si="3"/>
        <v>17</v>
      </c>
      <c r="F21" s="88">
        <v>5</v>
      </c>
      <c r="G21" s="88">
        <v>12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17</v>
      </c>
      <c r="W21" s="88">
        <f t="shared" si="9"/>
        <v>17</v>
      </c>
      <c r="X21" s="88">
        <f t="shared" si="10"/>
        <v>5</v>
      </c>
      <c r="Y21" s="88">
        <f t="shared" si="11"/>
        <v>12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233</v>
      </c>
      <c r="B7" s="81" t="s">
        <v>232</v>
      </c>
      <c r="C7" s="84" t="s">
        <v>230</v>
      </c>
      <c r="D7" s="88">
        <f aca="true" t="shared" si="0" ref="D7:AY7">SUM(D8:D54)</f>
        <v>116</v>
      </c>
      <c r="E7" s="88">
        <f t="shared" si="0"/>
        <v>273</v>
      </c>
      <c r="F7" s="88">
        <f t="shared" si="0"/>
        <v>3</v>
      </c>
      <c r="G7" s="88">
        <f t="shared" si="0"/>
        <v>5</v>
      </c>
      <c r="H7" s="88">
        <f t="shared" si="0"/>
        <v>3</v>
      </c>
      <c r="I7" s="88">
        <f t="shared" si="0"/>
        <v>6</v>
      </c>
      <c r="J7" s="88">
        <f t="shared" si="0"/>
        <v>0</v>
      </c>
      <c r="K7" s="88">
        <f t="shared" si="0"/>
        <v>0</v>
      </c>
      <c r="L7" s="88">
        <f t="shared" si="0"/>
        <v>507</v>
      </c>
      <c r="M7" s="88">
        <f t="shared" si="0"/>
        <v>1244</v>
      </c>
      <c r="N7" s="88">
        <f t="shared" si="0"/>
        <v>44</v>
      </c>
      <c r="O7" s="88">
        <f t="shared" si="0"/>
        <v>171</v>
      </c>
      <c r="P7" s="88">
        <f t="shared" si="0"/>
        <v>42</v>
      </c>
      <c r="Q7" s="88">
        <f t="shared" si="0"/>
        <v>270</v>
      </c>
      <c r="R7" s="88">
        <f t="shared" si="0"/>
        <v>1</v>
      </c>
      <c r="S7" s="88">
        <f t="shared" si="0"/>
        <v>4</v>
      </c>
      <c r="T7" s="88">
        <f t="shared" si="0"/>
        <v>1077</v>
      </c>
      <c r="U7" s="88">
        <f t="shared" si="0"/>
        <v>2586</v>
      </c>
      <c r="V7" s="88">
        <f t="shared" si="0"/>
        <v>505</v>
      </c>
      <c r="W7" s="88">
        <f t="shared" si="0"/>
        <v>1195</v>
      </c>
      <c r="X7" s="88">
        <f t="shared" si="0"/>
        <v>1</v>
      </c>
      <c r="Y7" s="88">
        <f t="shared" si="0"/>
        <v>5</v>
      </c>
      <c r="Z7" s="88">
        <f t="shared" si="0"/>
        <v>2</v>
      </c>
      <c r="AA7" s="88">
        <f t="shared" si="0"/>
        <v>20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21</v>
      </c>
      <c r="AK7" s="88">
        <f t="shared" si="0"/>
        <v>106</v>
      </c>
      <c r="AL7" s="88">
        <f t="shared" si="0"/>
        <v>0</v>
      </c>
      <c r="AM7" s="88">
        <f t="shared" si="0"/>
        <v>0</v>
      </c>
      <c r="AN7" s="88">
        <f t="shared" si="0"/>
        <v>10</v>
      </c>
      <c r="AO7" s="88">
        <f t="shared" si="0"/>
        <v>36</v>
      </c>
      <c r="AP7" s="88">
        <f t="shared" si="0"/>
        <v>0</v>
      </c>
      <c r="AQ7" s="88">
        <f t="shared" si="0"/>
        <v>0</v>
      </c>
      <c r="AR7" s="88">
        <f t="shared" si="0"/>
        <v>439</v>
      </c>
      <c r="AS7" s="88">
        <f t="shared" si="0"/>
        <v>1518</v>
      </c>
      <c r="AT7" s="88">
        <f t="shared" si="0"/>
        <v>4</v>
      </c>
      <c r="AU7" s="88">
        <f t="shared" si="0"/>
        <v>17</v>
      </c>
      <c r="AV7" s="88">
        <f t="shared" si="0"/>
        <v>21</v>
      </c>
      <c r="AW7" s="88">
        <f t="shared" si="0"/>
        <v>172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145</v>
      </c>
      <c r="C8" s="80" t="s">
        <v>157</v>
      </c>
      <c r="D8" s="88">
        <v>81</v>
      </c>
      <c r="E8" s="88">
        <v>204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72</v>
      </c>
      <c r="M8" s="88">
        <v>187</v>
      </c>
      <c r="N8" s="88">
        <v>5</v>
      </c>
      <c r="O8" s="88">
        <v>46</v>
      </c>
      <c r="P8" s="88">
        <v>35</v>
      </c>
      <c r="Q8" s="88">
        <v>229</v>
      </c>
      <c r="R8" s="88">
        <v>0</v>
      </c>
      <c r="S8" s="88">
        <v>0</v>
      </c>
      <c r="T8" s="88">
        <v>0</v>
      </c>
      <c r="U8" s="88">
        <v>0</v>
      </c>
      <c r="V8" s="88">
        <v>364</v>
      </c>
      <c r="W8" s="88">
        <v>820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42</v>
      </c>
      <c r="AS8" s="88">
        <v>121</v>
      </c>
      <c r="AT8" s="88">
        <v>0</v>
      </c>
      <c r="AU8" s="88">
        <v>0</v>
      </c>
      <c r="AV8" s="88">
        <v>1</v>
      </c>
      <c r="AW8" s="88">
        <v>10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140</v>
      </c>
      <c r="C9" s="80" t="s">
        <v>152</v>
      </c>
      <c r="D9" s="88">
        <v>1</v>
      </c>
      <c r="E9" s="88">
        <v>2</v>
      </c>
      <c r="F9" s="88">
        <v>0</v>
      </c>
      <c r="G9" s="88">
        <v>0</v>
      </c>
      <c r="H9" s="88">
        <v>1</v>
      </c>
      <c r="I9" s="88">
        <v>2</v>
      </c>
      <c r="J9" s="88">
        <v>0</v>
      </c>
      <c r="K9" s="88">
        <v>0</v>
      </c>
      <c r="L9" s="88">
        <v>36</v>
      </c>
      <c r="M9" s="88">
        <v>76</v>
      </c>
      <c r="N9" s="88">
        <v>0</v>
      </c>
      <c r="O9" s="88">
        <v>0</v>
      </c>
      <c r="P9" s="88">
        <v>2</v>
      </c>
      <c r="Q9" s="88">
        <v>7</v>
      </c>
      <c r="R9" s="88">
        <v>0</v>
      </c>
      <c r="S9" s="88">
        <v>0</v>
      </c>
      <c r="T9" s="88">
        <v>90</v>
      </c>
      <c r="U9" s="88">
        <v>186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2</v>
      </c>
      <c r="AO9" s="88">
        <v>16</v>
      </c>
      <c r="AP9" s="88">
        <v>0</v>
      </c>
      <c r="AQ9" s="88">
        <v>0</v>
      </c>
      <c r="AR9" s="88">
        <v>44</v>
      </c>
      <c r="AS9" s="88">
        <v>166</v>
      </c>
      <c r="AT9" s="88">
        <v>2</v>
      </c>
      <c r="AU9" s="88">
        <v>3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142</v>
      </c>
      <c r="C10" s="80" t="s">
        <v>154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8</v>
      </c>
      <c r="M10" s="88">
        <v>15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21</v>
      </c>
      <c r="U10" s="88">
        <v>43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10</v>
      </c>
      <c r="AS10" s="88">
        <v>37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226</v>
      </c>
      <c r="C11" s="80" t="s">
        <v>228</v>
      </c>
      <c r="D11" s="88">
        <v>9</v>
      </c>
      <c r="E11" s="88">
        <v>19</v>
      </c>
      <c r="F11" s="88">
        <v>1</v>
      </c>
      <c r="G11" s="88">
        <v>1</v>
      </c>
      <c r="H11" s="88">
        <v>0</v>
      </c>
      <c r="I11" s="88">
        <v>0</v>
      </c>
      <c r="J11" s="88">
        <v>0</v>
      </c>
      <c r="K11" s="88">
        <v>0</v>
      </c>
      <c r="L11" s="88">
        <v>8</v>
      </c>
      <c r="M11" s="88">
        <v>16</v>
      </c>
      <c r="N11" s="88">
        <v>5</v>
      </c>
      <c r="O11" s="88">
        <v>8</v>
      </c>
      <c r="P11" s="88">
        <v>3</v>
      </c>
      <c r="Q11" s="88">
        <v>30</v>
      </c>
      <c r="R11" s="88">
        <v>0</v>
      </c>
      <c r="S11" s="88">
        <v>0</v>
      </c>
      <c r="T11" s="88">
        <v>11</v>
      </c>
      <c r="U11" s="88">
        <v>23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10</v>
      </c>
      <c r="AK11" s="88">
        <v>17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4</v>
      </c>
      <c r="AS11" s="88">
        <v>18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144</v>
      </c>
      <c r="C12" s="80" t="s">
        <v>156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14</v>
      </c>
      <c r="M12" s="88">
        <v>31</v>
      </c>
      <c r="N12" s="88">
        <v>1</v>
      </c>
      <c r="O12" s="88">
        <v>4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11</v>
      </c>
      <c r="AS12" s="88">
        <v>32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143</v>
      </c>
      <c r="C13" s="80" t="s">
        <v>155</v>
      </c>
      <c r="D13" s="88">
        <v>4</v>
      </c>
      <c r="E13" s="88">
        <v>9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21</v>
      </c>
      <c r="M13" s="88">
        <v>46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96</v>
      </c>
      <c r="U13" s="88">
        <v>206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26</v>
      </c>
      <c r="AS13" s="88">
        <v>75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139</v>
      </c>
      <c r="C14" s="80" t="s">
        <v>151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33</v>
      </c>
      <c r="M14" s="88">
        <v>75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38</v>
      </c>
      <c r="U14" s="88">
        <v>66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14</v>
      </c>
      <c r="AS14" s="88">
        <v>52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135</v>
      </c>
      <c r="C15" s="80" t="s">
        <v>147</v>
      </c>
      <c r="D15" s="88">
        <v>3</v>
      </c>
      <c r="E15" s="88">
        <v>4</v>
      </c>
      <c r="F15" s="88">
        <v>0</v>
      </c>
      <c r="G15" s="88">
        <v>0</v>
      </c>
      <c r="H15" s="88">
        <v>2</v>
      </c>
      <c r="I15" s="88">
        <v>4</v>
      </c>
      <c r="J15" s="88">
        <v>0</v>
      </c>
      <c r="K15" s="88">
        <v>0</v>
      </c>
      <c r="L15" s="88">
        <v>33</v>
      </c>
      <c r="M15" s="88">
        <v>122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70</v>
      </c>
      <c r="U15" s="88">
        <v>220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21</v>
      </c>
      <c r="AS15" s="88">
        <v>85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168</v>
      </c>
      <c r="C16" s="80" t="s">
        <v>178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22</v>
      </c>
      <c r="M16" s="88">
        <v>47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43</v>
      </c>
      <c r="U16" s="88">
        <v>106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8</v>
      </c>
      <c r="AS16" s="88">
        <v>23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137</v>
      </c>
      <c r="C17" s="80" t="s">
        <v>149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14</v>
      </c>
      <c r="M17" s="88">
        <v>40</v>
      </c>
      <c r="N17" s="88">
        <v>13</v>
      </c>
      <c r="O17" s="88">
        <v>30</v>
      </c>
      <c r="P17" s="88">
        <v>0</v>
      </c>
      <c r="Q17" s="88">
        <v>0</v>
      </c>
      <c r="R17" s="88">
        <v>0</v>
      </c>
      <c r="S17" s="88">
        <v>0</v>
      </c>
      <c r="T17" s="88">
        <v>26</v>
      </c>
      <c r="U17" s="88">
        <v>66</v>
      </c>
      <c r="V17" s="88">
        <v>25</v>
      </c>
      <c r="W17" s="88">
        <v>72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18</v>
      </c>
      <c r="AS17" s="88">
        <v>49</v>
      </c>
      <c r="AT17" s="88">
        <v>0</v>
      </c>
      <c r="AU17" s="88">
        <v>0</v>
      </c>
      <c r="AV17" s="88">
        <v>4</v>
      </c>
      <c r="AW17" s="88">
        <v>40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185</v>
      </c>
      <c r="C18" s="80" t="s">
        <v>193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40</v>
      </c>
      <c r="M18" s="88">
        <v>110</v>
      </c>
      <c r="N18" s="88">
        <v>3</v>
      </c>
      <c r="O18" s="88">
        <v>6</v>
      </c>
      <c r="P18" s="88">
        <v>0</v>
      </c>
      <c r="Q18" s="88">
        <v>0</v>
      </c>
      <c r="R18" s="88">
        <v>0</v>
      </c>
      <c r="S18" s="88">
        <v>0</v>
      </c>
      <c r="T18" s="88">
        <v>92</v>
      </c>
      <c r="U18" s="88">
        <v>245</v>
      </c>
      <c r="V18" s="88">
        <v>2</v>
      </c>
      <c r="W18" s="88">
        <v>4</v>
      </c>
      <c r="X18" s="88">
        <v>1</v>
      </c>
      <c r="Y18" s="88">
        <v>5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24</v>
      </c>
      <c r="AS18" s="88">
        <v>98</v>
      </c>
      <c r="AT18" s="88">
        <v>0</v>
      </c>
      <c r="AU18" s="88">
        <v>0</v>
      </c>
      <c r="AV18" s="88">
        <v>1</v>
      </c>
      <c r="AW18" s="88">
        <v>10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141</v>
      </c>
      <c r="C19" s="80" t="s">
        <v>153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7</v>
      </c>
      <c r="M19" s="88">
        <v>16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146</v>
      </c>
      <c r="C20" s="80" t="s">
        <v>158</v>
      </c>
      <c r="D20" s="88">
        <v>5</v>
      </c>
      <c r="E20" s="88">
        <v>10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67</v>
      </c>
      <c r="M20" s="88">
        <v>149</v>
      </c>
      <c r="N20" s="88">
        <v>0</v>
      </c>
      <c r="O20" s="88">
        <v>0</v>
      </c>
      <c r="P20" s="88">
        <v>0</v>
      </c>
      <c r="Q20" s="88">
        <v>0</v>
      </c>
      <c r="R20" s="88">
        <v>1</v>
      </c>
      <c r="S20" s="88">
        <v>4</v>
      </c>
      <c r="T20" s="88">
        <v>88</v>
      </c>
      <c r="U20" s="88">
        <v>198</v>
      </c>
      <c r="V20" s="88">
        <v>0</v>
      </c>
      <c r="W20" s="88">
        <v>0</v>
      </c>
      <c r="X20" s="88">
        <v>0</v>
      </c>
      <c r="Y20" s="88">
        <v>0</v>
      </c>
      <c r="Z20" s="88">
        <v>2</v>
      </c>
      <c r="AA20" s="88">
        <v>20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9</v>
      </c>
      <c r="AK20" s="88">
        <v>83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55</v>
      </c>
      <c r="AS20" s="88">
        <v>212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159</v>
      </c>
      <c r="C21" s="80" t="s">
        <v>169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13</v>
      </c>
      <c r="M21" s="88">
        <v>34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57</v>
      </c>
      <c r="U21" s="88">
        <v>123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5</v>
      </c>
      <c r="AS21" s="88">
        <v>15</v>
      </c>
      <c r="AT21" s="88">
        <v>0</v>
      </c>
      <c r="AU21" s="88">
        <v>0</v>
      </c>
      <c r="AV21" s="88">
        <v>1</v>
      </c>
      <c r="AW21" s="88">
        <v>10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199</v>
      </c>
      <c r="C22" s="80" t="s">
        <v>204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6</v>
      </c>
      <c r="M22" s="88">
        <v>12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66</v>
      </c>
      <c r="U22" s="88">
        <v>162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7</v>
      </c>
      <c r="AS22" s="88">
        <v>21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208</v>
      </c>
      <c r="C23" s="80" t="s">
        <v>212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4</v>
      </c>
      <c r="M23" s="88">
        <v>9</v>
      </c>
      <c r="N23" s="88">
        <v>14</v>
      </c>
      <c r="O23" s="88">
        <v>45</v>
      </c>
      <c r="P23" s="88">
        <v>0</v>
      </c>
      <c r="Q23" s="88">
        <v>0</v>
      </c>
      <c r="R23" s="88">
        <v>0</v>
      </c>
      <c r="S23" s="88">
        <v>0</v>
      </c>
      <c r="T23" s="88">
        <v>20</v>
      </c>
      <c r="U23" s="88">
        <v>47</v>
      </c>
      <c r="V23" s="88">
        <v>32</v>
      </c>
      <c r="W23" s="88">
        <v>135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13</v>
      </c>
      <c r="AS23" s="88">
        <v>39</v>
      </c>
      <c r="AT23" s="88">
        <v>0</v>
      </c>
      <c r="AU23" s="88">
        <v>0</v>
      </c>
      <c r="AV23" s="88">
        <v>2</v>
      </c>
      <c r="AW23" s="88">
        <v>20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166</v>
      </c>
      <c r="C24" s="80" t="s">
        <v>176</v>
      </c>
      <c r="D24" s="88">
        <v>2</v>
      </c>
      <c r="E24" s="88">
        <v>4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12</v>
      </c>
      <c r="U24" s="88">
        <v>39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10</v>
      </c>
      <c r="AS24" s="88">
        <v>38</v>
      </c>
      <c r="AT24" s="88">
        <v>2</v>
      </c>
      <c r="AU24" s="88">
        <v>14</v>
      </c>
      <c r="AV24" s="88">
        <v>4</v>
      </c>
      <c r="AW24" s="88">
        <v>8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183</v>
      </c>
      <c r="C25" s="80" t="s">
        <v>191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10</v>
      </c>
      <c r="M25" s="88">
        <v>21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14</v>
      </c>
      <c r="U25" s="88">
        <v>29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8</v>
      </c>
      <c r="AS25" s="88">
        <v>22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198</v>
      </c>
      <c r="C26" s="80" t="s">
        <v>203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3</v>
      </c>
      <c r="M26" s="88">
        <v>6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32</v>
      </c>
      <c r="U26" s="88">
        <v>88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2</v>
      </c>
      <c r="AK26" s="88">
        <v>6</v>
      </c>
      <c r="AL26" s="88">
        <v>0</v>
      </c>
      <c r="AM26" s="88">
        <v>0</v>
      </c>
      <c r="AN26" s="88">
        <v>1</v>
      </c>
      <c r="AO26" s="88">
        <v>10</v>
      </c>
      <c r="AP26" s="88">
        <v>0</v>
      </c>
      <c r="AQ26" s="88">
        <v>0</v>
      </c>
      <c r="AR26" s="88">
        <v>12</v>
      </c>
      <c r="AS26" s="88">
        <v>38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207</v>
      </c>
      <c r="C27" s="80" t="s">
        <v>211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162</v>
      </c>
      <c r="C28" s="80" t="s">
        <v>172</v>
      </c>
      <c r="D28" s="88">
        <v>3</v>
      </c>
      <c r="E28" s="88">
        <v>7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4</v>
      </c>
      <c r="M28" s="88">
        <v>10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12</v>
      </c>
      <c r="U28" s="88">
        <v>22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13</v>
      </c>
      <c r="AS28" s="88">
        <v>56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179</v>
      </c>
      <c r="C29" s="80" t="s">
        <v>187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75</v>
      </c>
      <c r="W29" s="88">
        <v>154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7</v>
      </c>
      <c r="AS29" s="88">
        <v>28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195</v>
      </c>
      <c r="C30" s="80" t="s">
        <v>200</v>
      </c>
      <c r="D30" s="88">
        <v>1</v>
      </c>
      <c r="E30" s="88">
        <v>2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6</v>
      </c>
      <c r="M30" s="88">
        <v>20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72</v>
      </c>
      <c r="U30" s="88">
        <v>155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5</v>
      </c>
      <c r="AS30" s="88">
        <v>15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164</v>
      </c>
      <c r="C31" s="80" t="s">
        <v>174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181</v>
      </c>
      <c r="C32" s="80" t="s">
        <v>189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196</v>
      </c>
      <c r="C33" s="80" t="s">
        <v>201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2</v>
      </c>
      <c r="M33" s="88">
        <v>4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205</v>
      </c>
      <c r="C34" s="80" t="s">
        <v>209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180</v>
      </c>
      <c r="C35" s="80" t="s">
        <v>188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3</v>
      </c>
      <c r="M35" s="88">
        <v>7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6</v>
      </c>
      <c r="U35" s="88">
        <v>14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213</v>
      </c>
      <c r="C36" s="80" t="s">
        <v>215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136</v>
      </c>
      <c r="C37" s="80" t="s">
        <v>148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9</v>
      </c>
      <c r="M37" s="88">
        <v>17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20</v>
      </c>
      <c r="U37" s="88">
        <v>44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8</v>
      </c>
      <c r="AS37" s="88">
        <v>31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160</v>
      </c>
      <c r="C38" s="80" t="s">
        <v>170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3</v>
      </c>
      <c r="M38" s="88">
        <v>6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26</v>
      </c>
      <c r="U38" s="88">
        <v>72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3</v>
      </c>
      <c r="AS38" s="88">
        <v>9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138</v>
      </c>
      <c r="C39" s="80" t="s">
        <v>150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7</v>
      </c>
      <c r="M39" s="88">
        <v>15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5</v>
      </c>
      <c r="U39" s="88">
        <v>13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5</v>
      </c>
      <c r="AS39" s="88">
        <v>14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161</v>
      </c>
      <c r="C40" s="80" t="s">
        <v>171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6</v>
      </c>
      <c r="M40" s="88">
        <v>14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4</v>
      </c>
      <c r="U40" s="88">
        <v>10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5</v>
      </c>
      <c r="AS40" s="88">
        <v>17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227</v>
      </c>
      <c r="C41" s="80" t="s">
        <v>229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8</v>
      </c>
      <c r="M41" s="88">
        <v>18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19</v>
      </c>
      <c r="U41" s="88">
        <v>35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11</v>
      </c>
      <c r="AS41" s="88">
        <v>30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163</v>
      </c>
      <c r="C42" s="80" t="s">
        <v>173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4</v>
      </c>
      <c r="M42" s="88">
        <v>8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25</v>
      </c>
      <c r="U42" s="88">
        <v>65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167</v>
      </c>
      <c r="C43" s="80" t="s">
        <v>177</v>
      </c>
      <c r="D43" s="88">
        <v>3</v>
      </c>
      <c r="E43" s="88">
        <v>6</v>
      </c>
      <c r="F43" s="88">
        <v>2</v>
      </c>
      <c r="G43" s="88">
        <v>4</v>
      </c>
      <c r="H43" s="88">
        <v>0</v>
      </c>
      <c r="I43" s="88">
        <v>0</v>
      </c>
      <c r="J43" s="88">
        <v>0</v>
      </c>
      <c r="K43" s="88">
        <v>0</v>
      </c>
      <c r="L43" s="88">
        <v>23</v>
      </c>
      <c r="M43" s="88">
        <v>57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11</v>
      </c>
      <c r="U43" s="88">
        <v>24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7</v>
      </c>
      <c r="AS43" s="88">
        <v>21</v>
      </c>
      <c r="AT43" s="88">
        <v>0</v>
      </c>
      <c r="AU43" s="88">
        <v>0</v>
      </c>
      <c r="AV43" s="88">
        <v>8</v>
      </c>
      <c r="AW43" s="88">
        <v>74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184</v>
      </c>
      <c r="C44" s="80" t="s">
        <v>192</v>
      </c>
      <c r="D44" s="88">
        <v>3</v>
      </c>
      <c r="E44" s="88">
        <v>2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1</v>
      </c>
      <c r="O44" s="88">
        <v>2</v>
      </c>
      <c r="P44" s="88">
        <v>2</v>
      </c>
      <c r="Q44" s="88">
        <v>4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7</v>
      </c>
      <c r="AO44" s="88">
        <v>10</v>
      </c>
      <c r="AP44" s="88">
        <v>0</v>
      </c>
      <c r="AQ44" s="88">
        <v>0</v>
      </c>
      <c r="AR44" s="88">
        <v>13</v>
      </c>
      <c r="AS44" s="88">
        <v>7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165</v>
      </c>
      <c r="C45" s="80" t="s">
        <v>175</v>
      </c>
      <c r="D45" s="88">
        <v>1</v>
      </c>
      <c r="E45" s="88">
        <v>4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24</v>
      </c>
      <c r="U45" s="88">
        <v>71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8</v>
      </c>
      <c r="AS45" s="88">
        <v>38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182</v>
      </c>
      <c r="C46" s="80" t="s">
        <v>190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2</v>
      </c>
      <c r="M46" s="88">
        <v>7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8</v>
      </c>
      <c r="U46" s="88">
        <v>28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197</v>
      </c>
      <c r="C47" s="80" t="s">
        <v>202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</v>
      </c>
      <c r="M47" s="88">
        <v>3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206</v>
      </c>
      <c r="C48" s="80" t="s">
        <v>210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1</v>
      </c>
      <c r="M48" s="88">
        <v>2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  <row r="49" spans="1:51" ht="13.5" customHeight="1">
      <c r="A49" s="80" t="s">
        <v>105</v>
      </c>
      <c r="B49" s="81" t="s">
        <v>214</v>
      </c>
      <c r="C49" s="80" t="s">
        <v>216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1</v>
      </c>
      <c r="M49" s="88">
        <v>2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7</v>
      </c>
      <c r="U49" s="88">
        <v>14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5</v>
      </c>
      <c r="AS49" s="88">
        <v>7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</row>
    <row r="50" spans="1:51" ht="13.5" customHeight="1">
      <c r="A50" s="80" t="s">
        <v>105</v>
      </c>
      <c r="B50" s="81" t="s">
        <v>217</v>
      </c>
      <c r="C50" s="80" t="s">
        <v>218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2</v>
      </c>
      <c r="M50" s="88">
        <v>8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3</v>
      </c>
      <c r="AS50" s="88">
        <v>54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</row>
    <row r="51" spans="1:51" ht="13.5" customHeight="1">
      <c r="A51" s="80" t="s">
        <v>105</v>
      </c>
      <c r="B51" s="81" t="s">
        <v>219</v>
      </c>
      <c r="C51" s="80" t="s">
        <v>220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2</v>
      </c>
      <c r="M51" s="88">
        <v>4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7</v>
      </c>
      <c r="W51" s="88">
        <v>10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2</v>
      </c>
      <c r="AS51" s="88">
        <v>6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</row>
    <row r="52" spans="1:51" ht="13.5" customHeight="1">
      <c r="A52" s="80" t="s">
        <v>105</v>
      </c>
      <c r="B52" s="81" t="s">
        <v>221</v>
      </c>
      <c r="C52" s="80" t="s">
        <v>222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2</v>
      </c>
      <c r="M52" s="88">
        <v>5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7</v>
      </c>
      <c r="U52" s="88">
        <v>14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8</v>
      </c>
      <c r="AS52" s="88">
        <v>31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</row>
    <row r="53" spans="1:51" ht="13.5" customHeight="1">
      <c r="A53" s="80" t="s">
        <v>105</v>
      </c>
      <c r="B53" s="81" t="s">
        <v>223</v>
      </c>
      <c r="C53" s="80" t="s">
        <v>224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3</v>
      </c>
      <c r="M53" s="88">
        <v>10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40</v>
      </c>
      <c r="U53" s="88">
        <v>125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</row>
    <row r="54" spans="1:51" ht="13.5" customHeight="1">
      <c r="A54" s="80" t="s">
        <v>105</v>
      </c>
      <c r="B54" s="81" t="s">
        <v>186</v>
      </c>
      <c r="C54" s="80" t="s">
        <v>194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7</v>
      </c>
      <c r="M54" s="88">
        <v>15</v>
      </c>
      <c r="N54" s="88">
        <v>2</v>
      </c>
      <c r="O54" s="88">
        <v>30</v>
      </c>
      <c r="P54" s="88">
        <v>0</v>
      </c>
      <c r="Q54" s="88">
        <v>0</v>
      </c>
      <c r="R54" s="88">
        <v>0</v>
      </c>
      <c r="S54" s="88">
        <v>0</v>
      </c>
      <c r="T54" s="88">
        <v>15</v>
      </c>
      <c r="U54" s="88">
        <v>33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4</v>
      </c>
      <c r="AS54" s="88">
        <v>13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231</v>
      </c>
      <c r="B7" s="81" t="s">
        <v>232</v>
      </c>
      <c r="C7" s="84" t="s">
        <v>230</v>
      </c>
      <c r="D7" s="88">
        <f aca="true" t="shared" si="0" ref="D7:AY7">SUM(D8:D21)</f>
        <v>12</v>
      </c>
      <c r="E7" s="88">
        <f t="shared" si="0"/>
        <v>27</v>
      </c>
      <c r="F7" s="88">
        <f t="shared" si="0"/>
        <v>6</v>
      </c>
      <c r="G7" s="88">
        <f t="shared" si="0"/>
        <v>18</v>
      </c>
      <c r="H7" s="88">
        <f t="shared" si="0"/>
        <v>7</v>
      </c>
      <c r="I7" s="88">
        <f t="shared" si="0"/>
        <v>23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3</v>
      </c>
      <c r="O7" s="88">
        <f t="shared" si="0"/>
        <v>18</v>
      </c>
      <c r="P7" s="88">
        <f t="shared" si="0"/>
        <v>14</v>
      </c>
      <c r="Q7" s="88">
        <f t="shared" si="0"/>
        <v>93</v>
      </c>
      <c r="R7" s="88">
        <f t="shared" si="0"/>
        <v>0</v>
      </c>
      <c r="S7" s="88">
        <f t="shared" si="0"/>
        <v>0</v>
      </c>
      <c r="T7" s="88">
        <f t="shared" si="0"/>
        <v>45</v>
      </c>
      <c r="U7" s="88">
        <f t="shared" si="0"/>
        <v>87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5</v>
      </c>
      <c r="AC7" s="88">
        <f t="shared" si="0"/>
        <v>11</v>
      </c>
      <c r="AD7" s="88">
        <f t="shared" si="0"/>
        <v>0</v>
      </c>
      <c r="AE7" s="88">
        <f t="shared" si="0"/>
        <v>0</v>
      </c>
      <c r="AF7" s="88">
        <f t="shared" si="0"/>
        <v>5</v>
      </c>
      <c r="AG7" s="88">
        <f t="shared" si="0"/>
        <v>13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10</v>
      </c>
      <c r="AO7" s="88">
        <f t="shared" si="0"/>
        <v>64</v>
      </c>
      <c r="AP7" s="88">
        <f t="shared" si="0"/>
        <v>0</v>
      </c>
      <c r="AQ7" s="88">
        <f t="shared" si="0"/>
        <v>0</v>
      </c>
      <c r="AR7" s="88">
        <f t="shared" si="0"/>
        <v>32</v>
      </c>
      <c r="AS7" s="88">
        <f t="shared" si="0"/>
        <v>124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120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2</v>
      </c>
      <c r="Q8" s="88">
        <v>8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121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7</v>
      </c>
      <c r="AO9" s="88">
        <v>34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122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1</v>
      </c>
      <c r="AG10" s="88">
        <v>2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123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1</v>
      </c>
      <c r="O11" s="88">
        <v>4</v>
      </c>
      <c r="P11" s="88">
        <v>1</v>
      </c>
      <c r="Q11" s="88">
        <v>7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124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2</v>
      </c>
      <c r="O12" s="88">
        <v>14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125</v>
      </c>
      <c r="D13" s="88">
        <v>0</v>
      </c>
      <c r="E13" s="88">
        <v>0</v>
      </c>
      <c r="F13" s="88">
        <v>0</v>
      </c>
      <c r="G13" s="88">
        <v>0</v>
      </c>
      <c r="H13" s="88">
        <v>3</v>
      </c>
      <c r="I13" s="88">
        <v>7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126</v>
      </c>
      <c r="D14" s="88">
        <v>0</v>
      </c>
      <c r="E14" s="88">
        <v>0</v>
      </c>
      <c r="F14" s="88">
        <v>2</v>
      </c>
      <c r="G14" s="88">
        <v>6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1</v>
      </c>
      <c r="AG14" s="88">
        <v>1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127</v>
      </c>
      <c r="D15" s="88">
        <v>12</v>
      </c>
      <c r="E15" s="88">
        <v>27</v>
      </c>
      <c r="F15" s="88">
        <v>0</v>
      </c>
      <c r="G15" s="88">
        <v>0</v>
      </c>
      <c r="H15" s="88">
        <v>2</v>
      </c>
      <c r="I15" s="88">
        <v>12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45</v>
      </c>
      <c r="U15" s="88">
        <v>87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1</v>
      </c>
      <c r="AC15" s="88">
        <v>4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32</v>
      </c>
      <c r="AS15" s="88">
        <v>124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128</v>
      </c>
      <c r="D16" s="88">
        <v>0</v>
      </c>
      <c r="E16" s="88">
        <v>0</v>
      </c>
      <c r="F16" s="88">
        <v>4</v>
      </c>
      <c r="G16" s="88">
        <v>12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3</v>
      </c>
      <c r="AG16" s="88">
        <v>10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129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130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4</v>
      </c>
      <c r="AC18" s="88">
        <v>7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131</v>
      </c>
      <c r="D19" s="88">
        <v>0</v>
      </c>
      <c r="E19" s="88">
        <v>0</v>
      </c>
      <c r="F19" s="88">
        <v>0</v>
      </c>
      <c r="G19" s="88">
        <v>0</v>
      </c>
      <c r="H19" s="88">
        <v>2</v>
      </c>
      <c r="I19" s="88">
        <v>4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7</v>
      </c>
      <c r="Q19" s="88">
        <v>61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132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3</v>
      </c>
      <c r="AO20" s="88">
        <v>30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133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4</v>
      </c>
      <c r="Q21" s="88">
        <v>17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233</v>
      </c>
      <c r="B7" s="81" t="s">
        <v>232</v>
      </c>
      <c r="C7" s="84" t="s">
        <v>230</v>
      </c>
      <c r="D7" s="88">
        <f aca="true" t="shared" si="0" ref="D7:S7">SUM(D8:D54)</f>
        <v>196</v>
      </c>
      <c r="E7" s="88">
        <f t="shared" si="0"/>
        <v>155</v>
      </c>
      <c r="F7" s="88">
        <f t="shared" si="0"/>
        <v>35</v>
      </c>
      <c r="G7" s="88">
        <f t="shared" si="0"/>
        <v>6</v>
      </c>
      <c r="H7" s="88">
        <f t="shared" si="0"/>
        <v>562</v>
      </c>
      <c r="I7" s="88">
        <f t="shared" si="0"/>
        <v>519</v>
      </c>
      <c r="J7" s="88">
        <f t="shared" si="0"/>
        <v>42</v>
      </c>
      <c r="K7" s="88">
        <f t="shared" si="0"/>
        <v>1</v>
      </c>
      <c r="L7" s="88">
        <f t="shared" si="0"/>
        <v>21</v>
      </c>
      <c r="M7" s="88">
        <f t="shared" si="0"/>
        <v>16</v>
      </c>
      <c r="N7" s="88">
        <f t="shared" si="0"/>
        <v>5</v>
      </c>
      <c r="O7" s="88">
        <f t="shared" si="0"/>
        <v>0</v>
      </c>
      <c r="P7" s="88">
        <f t="shared" si="0"/>
        <v>114</v>
      </c>
      <c r="Q7" s="88">
        <f t="shared" si="0"/>
        <v>107</v>
      </c>
      <c r="R7" s="88">
        <f t="shared" si="0"/>
        <v>7</v>
      </c>
      <c r="S7" s="88">
        <f t="shared" si="0"/>
        <v>0</v>
      </c>
    </row>
    <row r="8" spans="1:19" ht="13.5" customHeight="1">
      <c r="A8" s="80" t="s">
        <v>105</v>
      </c>
      <c r="B8" s="81" t="s">
        <v>145</v>
      </c>
      <c r="C8" s="80" t="s">
        <v>157</v>
      </c>
      <c r="D8" s="88">
        <f>SUM(E8:G8)</f>
        <v>28</v>
      </c>
      <c r="E8" s="88">
        <v>20</v>
      </c>
      <c r="F8" s="88">
        <v>8</v>
      </c>
      <c r="G8" s="88">
        <v>0</v>
      </c>
      <c r="H8" s="88">
        <f>SUM(I8:K8)</f>
        <v>86</v>
      </c>
      <c r="I8" s="88">
        <v>79</v>
      </c>
      <c r="J8" s="88">
        <v>7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11</v>
      </c>
      <c r="Q8" s="88">
        <v>11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140</v>
      </c>
      <c r="C9" s="80" t="s">
        <v>152</v>
      </c>
      <c r="D9" s="88">
        <f aca="true" t="shared" si="1" ref="D9:D54">SUM(E9:G9)</f>
        <v>16</v>
      </c>
      <c r="E9" s="88">
        <v>10</v>
      </c>
      <c r="F9" s="88">
        <v>5</v>
      </c>
      <c r="G9" s="88">
        <v>1</v>
      </c>
      <c r="H9" s="88">
        <f aca="true" t="shared" si="2" ref="H9:H54">SUM(I9:K9)</f>
        <v>0</v>
      </c>
      <c r="I9" s="88">
        <v>0</v>
      </c>
      <c r="J9" s="88">
        <v>0</v>
      </c>
      <c r="K9" s="88">
        <v>0</v>
      </c>
      <c r="L9" s="88">
        <f aca="true" t="shared" si="3" ref="L9:L54">SUM(M9:O9)</f>
        <v>3</v>
      </c>
      <c r="M9" s="88">
        <v>0</v>
      </c>
      <c r="N9" s="88">
        <v>3</v>
      </c>
      <c r="O9" s="88">
        <v>0</v>
      </c>
      <c r="P9" s="88">
        <f aca="true" t="shared" si="4" ref="P9:P54">SUM(Q9:S9)</f>
        <v>5</v>
      </c>
      <c r="Q9" s="88">
        <v>5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142</v>
      </c>
      <c r="C10" s="80" t="s">
        <v>154</v>
      </c>
      <c r="D10" s="88">
        <f t="shared" si="1"/>
        <v>2</v>
      </c>
      <c r="E10" s="88">
        <v>1</v>
      </c>
      <c r="F10" s="88">
        <v>1</v>
      </c>
      <c r="G10" s="88">
        <v>0</v>
      </c>
      <c r="H10" s="88">
        <f t="shared" si="2"/>
        <v>4</v>
      </c>
      <c r="I10" s="88">
        <v>4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2</v>
      </c>
      <c r="Q10" s="88">
        <v>2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226</v>
      </c>
      <c r="C11" s="80" t="s">
        <v>228</v>
      </c>
      <c r="D11" s="88">
        <f t="shared" si="1"/>
        <v>4</v>
      </c>
      <c r="E11" s="88">
        <v>3</v>
      </c>
      <c r="F11" s="88">
        <v>1</v>
      </c>
      <c r="G11" s="88">
        <v>0</v>
      </c>
      <c r="H11" s="88">
        <f t="shared" si="2"/>
        <v>8</v>
      </c>
      <c r="I11" s="88">
        <v>8</v>
      </c>
      <c r="J11" s="88">
        <v>0</v>
      </c>
      <c r="K11" s="88">
        <v>0</v>
      </c>
      <c r="L11" s="88">
        <f t="shared" si="3"/>
        <v>2</v>
      </c>
      <c r="M11" s="88">
        <v>2</v>
      </c>
      <c r="N11" s="88">
        <v>0</v>
      </c>
      <c r="O11" s="88">
        <v>0</v>
      </c>
      <c r="P11" s="88">
        <f t="shared" si="4"/>
        <v>2</v>
      </c>
      <c r="Q11" s="88">
        <v>2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144</v>
      </c>
      <c r="C12" s="80" t="s">
        <v>156</v>
      </c>
      <c r="D12" s="88">
        <f t="shared" si="1"/>
        <v>3</v>
      </c>
      <c r="E12" s="88">
        <v>3</v>
      </c>
      <c r="F12" s="88">
        <v>0</v>
      </c>
      <c r="G12" s="88">
        <v>0</v>
      </c>
      <c r="H12" s="88">
        <f t="shared" si="2"/>
        <v>24</v>
      </c>
      <c r="I12" s="88">
        <v>19</v>
      </c>
      <c r="J12" s="88">
        <v>5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143</v>
      </c>
      <c r="C13" s="80" t="s">
        <v>155</v>
      </c>
      <c r="D13" s="88">
        <f t="shared" si="1"/>
        <v>5</v>
      </c>
      <c r="E13" s="88">
        <v>5</v>
      </c>
      <c r="F13" s="88">
        <v>0</v>
      </c>
      <c r="G13" s="88">
        <v>0</v>
      </c>
      <c r="H13" s="88">
        <f t="shared" si="2"/>
        <v>27</v>
      </c>
      <c r="I13" s="88">
        <v>26</v>
      </c>
      <c r="J13" s="88">
        <v>1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5</v>
      </c>
      <c r="Q13" s="88">
        <v>5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139</v>
      </c>
      <c r="C14" s="80" t="s">
        <v>151</v>
      </c>
      <c r="D14" s="88">
        <f t="shared" si="1"/>
        <v>10</v>
      </c>
      <c r="E14" s="88">
        <v>10</v>
      </c>
      <c r="F14" s="88">
        <v>0</v>
      </c>
      <c r="G14" s="88">
        <v>0</v>
      </c>
      <c r="H14" s="88">
        <f t="shared" si="2"/>
        <v>21</v>
      </c>
      <c r="I14" s="88">
        <v>19</v>
      </c>
      <c r="J14" s="88">
        <v>2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4</v>
      </c>
      <c r="Q14" s="88">
        <v>4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135</v>
      </c>
      <c r="C15" s="80" t="s">
        <v>147</v>
      </c>
      <c r="D15" s="88">
        <f t="shared" si="1"/>
        <v>27</v>
      </c>
      <c r="E15" s="88">
        <v>17</v>
      </c>
      <c r="F15" s="88">
        <v>7</v>
      </c>
      <c r="G15" s="88">
        <v>3</v>
      </c>
      <c r="H15" s="88">
        <f t="shared" si="2"/>
        <v>27</v>
      </c>
      <c r="I15" s="88">
        <v>22</v>
      </c>
      <c r="J15" s="88">
        <v>4</v>
      </c>
      <c r="K15" s="88">
        <v>1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7</v>
      </c>
      <c r="Q15" s="88">
        <v>7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168</v>
      </c>
      <c r="C16" s="80" t="s">
        <v>178</v>
      </c>
      <c r="D16" s="88">
        <f t="shared" si="1"/>
        <v>11</v>
      </c>
      <c r="E16" s="88">
        <v>4</v>
      </c>
      <c r="F16" s="88">
        <v>7</v>
      </c>
      <c r="G16" s="88">
        <v>0</v>
      </c>
      <c r="H16" s="88">
        <f t="shared" si="2"/>
        <v>19</v>
      </c>
      <c r="I16" s="88">
        <v>17</v>
      </c>
      <c r="J16" s="88">
        <v>2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137</v>
      </c>
      <c r="C17" s="80" t="s">
        <v>149</v>
      </c>
      <c r="D17" s="88">
        <f t="shared" si="1"/>
        <v>6</v>
      </c>
      <c r="E17" s="88">
        <v>6</v>
      </c>
      <c r="F17" s="88">
        <v>0</v>
      </c>
      <c r="G17" s="88">
        <v>0</v>
      </c>
      <c r="H17" s="88">
        <f t="shared" si="2"/>
        <v>8</v>
      </c>
      <c r="I17" s="88">
        <v>6</v>
      </c>
      <c r="J17" s="88">
        <v>2</v>
      </c>
      <c r="K17" s="88">
        <v>0</v>
      </c>
      <c r="L17" s="88">
        <f t="shared" si="3"/>
        <v>1</v>
      </c>
      <c r="M17" s="88">
        <v>0</v>
      </c>
      <c r="N17" s="88">
        <v>1</v>
      </c>
      <c r="O17" s="88">
        <v>0</v>
      </c>
      <c r="P17" s="88">
        <f t="shared" si="4"/>
        <v>5</v>
      </c>
      <c r="Q17" s="88">
        <v>3</v>
      </c>
      <c r="R17" s="88">
        <v>2</v>
      </c>
      <c r="S17" s="88">
        <v>0</v>
      </c>
    </row>
    <row r="18" spans="1:19" ht="13.5" customHeight="1">
      <c r="A18" s="80" t="s">
        <v>105</v>
      </c>
      <c r="B18" s="81" t="s">
        <v>185</v>
      </c>
      <c r="C18" s="80" t="s">
        <v>193</v>
      </c>
      <c r="D18" s="88">
        <f t="shared" si="1"/>
        <v>11</v>
      </c>
      <c r="E18" s="88">
        <v>11</v>
      </c>
      <c r="F18" s="88">
        <v>0</v>
      </c>
      <c r="G18" s="88">
        <v>0</v>
      </c>
      <c r="H18" s="88">
        <f t="shared" si="2"/>
        <v>52</v>
      </c>
      <c r="I18" s="88">
        <v>47</v>
      </c>
      <c r="J18" s="88">
        <v>5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10</v>
      </c>
      <c r="Q18" s="88">
        <v>5</v>
      </c>
      <c r="R18" s="88">
        <v>5</v>
      </c>
      <c r="S18" s="88">
        <v>0</v>
      </c>
    </row>
    <row r="19" spans="1:19" ht="13.5" customHeight="1">
      <c r="A19" s="80" t="s">
        <v>105</v>
      </c>
      <c r="B19" s="81" t="s">
        <v>141</v>
      </c>
      <c r="C19" s="80" t="s">
        <v>153</v>
      </c>
      <c r="D19" s="88">
        <f t="shared" si="1"/>
        <v>2</v>
      </c>
      <c r="E19" s="88">
        <v>2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146</v>
      </c>
      <c r="C20" s="80" t="s">
        <v>158</v>
      </c>
      <c r="D20" s="88">
        <f t="shared" si="1"/>
        <v>19</v>
      </c>
      <c r="E20" s="88">
        <v>17</v>
      </c>
      <c r="F20" s="88">
        <v>1</v>
      </c>
      <c r="G20" s="88">
        <v>1</v>
      </c>
      <c r="H20" s="88">
        <f t="shared" si="2"/>
        <v>24</v>
      </c>
      <c r="I20" s="88">
        <v>21</v>
      </c>
      <c r="J20" s="88">
        <v>3</v>
      </c>
      <c r="K20" s="88">
        <v>0</v>
      </c>
      <c r="L20" s="88">
        <f t="shared" si="3"/>
        <v>8</v>
      </c>
      <c r="M20" s="88">
        <v>8</v>
      </c>
      <c r="N20" s="88">
        <v>0</v>
      </c>
      <c r="O20" s="88">
        <v>0</v>
      </c>
      <c r="P20" s="88">
        <f t="shared" si="4"/>
        <v>21</v>
      </c>
      <c r="Q20" s="88">
        <v>21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159</v>
      </c>
      <c r="C21" s="80" t="s">
        <v>169</v>
      </c>
      <c r="D21" s="88">
        <f t="shared" si="1"/>
        <v>2</v>
      </c>
      <c r="E21" s="88">
        <v>2</v>
      </c>
      <c r="F21" s="88">
        <v>0</v>
      </c>
      <c r="G21" s="88">
        <v>0</v>
      </c>
      <c r="H21" s="88">
        <f t="shared" si="2"/>
        <v>26</v>
      </c>
      <c r="I21" s="88">
        <v>25</v>
      </c>
      <c r="J21" s="88">
        <v>1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1</v>
      </c>
      <c r="Q21" s="88">
        <v>1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199</v>
      </c>
      <c r="C22" s="80" t="s">
        <v>204</v>
      </c>
      <c r="D22" s="88">
        <f t="shared" si="1"/>
        <v>3</v>
      </c>
      <c r="E22" s="88">
        <v>3</v>
      </c>
      <c r="F22" s="88">
        <v>0</v>
      </c>
      <c r="G22" s="88">
        <v>0</v>
      </c>
      <c r="H22" s="88">
        <f t="shared" si="2"/>
        <v>11</v>
      </c>
      <c r="I22" s="88">
        <v>11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208</v>
      </c>
      <c r="C23" s="80" t="s">
        <v>212</v>
      </c>
      <c r="D23" s="88">
        <f t="shared" si="1"/>
        <v>2</v>
      </c>
      <c r="E23" s="88">
        <v>2</v>
      </c>
      <c r="F23" s="88">
        <v>0</v>
      </c>
      <c r="G23" s="88">
        <v>0</v>
      </c>
      <c r="H23" s="88">
        <f t="shared" si="2"/>
        <v>13</v>
      </c>
      <c r="I23" s="88">
        <v>13</v>
      </c>
      <c r="J23" s="88">
        <v>0</v>
      </c>
      <c r="K23" s="88">
        <v>0</v>
      </c>
      <c r="L23" s="88">
        <f t="shared" si="3"/>
        <v>2</v>
      </c>
      <c r="M23" s="88">
        <v>2</v>
      </c>
      <c r="N23" s="88">
        <v>0</v>
      </c>
      <c r="O23" s="88">
        <v>0</v>
      </c>
      <c r="P23" s="88">
        <f t="shared" si="4"/>
        <v>2</v>
      </c>
      <c r="Q23" s="88">
        <v>2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166</v>
      </c>
      <c r="C24" s="80" t="s">
        <v>176</v>
      </c>
      <c r="D24" s="88">
        <f t="shared" si="1"/>
        <v>0</v>
      </c>
      <c r="E24" s="88">
        <v>0</v>
      </c>
      <c r="F24" s="88">
        <v>0</v>
      </c>
      <c r="G24" s="88">
        <v>0</v>
      </c>
      <c r="H24" s="88">
        <f t="shared" si="2"/>
        <v>9</v>
      </c>
      <c r="I24" s="88">
        <v>8</v>
      </c>
      <c r="J24" s="88">
        <v>1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1</v>
      </c>
      <c r="Q24" s="88">
        <v>1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183</v>
      </c>
      <c r="C25" s="80" t="s">
        <v>191</v>
      </c>
      <c r="D25" s="88">
        <f t="shared" si="1"/>
        <v>2</v>
      </c>
      <c r="E25" s="88">
        <v>2</v>
      </c>
      <c r="F25" s="88">
        <v>0</v>
      </c>
      <c r="G25" s="88">
        <v>0</v>
      </c>
      <c r="H25" s="88">
        <f t="shared" si="2"/>
        <v>6</v>
      </c>
      <c r="I25" s="88">
        <v>6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1</v>
      </c>
      <c r="Q25" s="88">
        <v>1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198</v>
      </c>
      <c r="C26" s="80" t="s">
        <v>203</v>
      </c>
      <c r="D26" s="88">
        <f t="shared" si="1"/>
        <v>1</v>
      </c>
      <c r="E26" s="88">
        <v>1</v>
      </c>
      <c r="F26" s="88">
        <v>0</v>
      </c>
      <c r="G26" s="88">
        <v>0</v>
      </c>
      <c r="H26" s="88">
        <f t="shared" si="2"/>
        <v>12</v>
      </c>
      <c r="I26" s="88">
        <v>12</v>
      </c>
      <c r="J26" s="88">
        <v>0</v>
      </c>
      <c r="K26" s="88">
        <v>0</v>
      </c>
      <c r="L26" s="88">
        <f t="shared" si="3"/>
        <v>1</v>
      </c>
      <c r="M26" s="88">
        <v>1</v>
      </c>
      <c r="N26" s="88">
        <v>0</v>
      </c>
      <c r="O26" s="88">
        <v>0</v>
      </c>
      <c r="P26" s="88">
        <f t="shared" si="4"/>
        <v>1</v>
      </c>
      <c r="Q26" s="88">
        <v>1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207</v>
      </c>
      <c r="C27" s="80" t="s">
        <v>211</v>
      </c>
      <c r="D27" s="88">
        <f t="shared" si="1"/>
        <v>1</v>
      </c>
      <c r="E27" s="88">
        <v>1</v>
      </c>
      <c r="F27" s="88">
        <v>0</v>
      </c>
      <c r="G27" s="88">
        <v>0</v>
      </c>
      <c r="H27" s="88">
        <f t="shared" si="2"/>
        <v>8</v>
      </c>
      <c r="I27" s="88">
        <v>8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1</v>
      </c>
      <c r="Q27" s="88">
        <v>1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162</v>
      </c>
      <c r="C28" s="80" t="s">
        <v>172</v>
      </c>
      <c r="D28" s="88">
        <f t="shared" si="1"/>
        <v>1</v>
      </c>
      <c r="E28" s="88">
        <v>1</v>
      </c>
      <c r="F28" s="88">
        <v>0</v>
      </c>
      <c r="G28" s="88">
        <v>0</v>
      </c>
      <c r="H28" s="88">
        <f t="shared" si="2"/>
        <v>6</v>
      </c>
      <c r="I28" s="88">
        <v>6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1</v>
      </c>
      <c r="Q28" s="88">
        <v>1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179</v>
      </c>
      <c r="C29" s="80" t="s">
        <v>187</v>
      </c>
      <c r="D29" s="88">
        <f t="shared" si="1"/>
        <v>1</v>
      </c>
      <c r="E29" s="88">
        <v>1</v>
      </c>
      <c r="F29" s="88">
        <v>0</v>
      </c>
      <c r="G29" s="88">
        <v>0</v>
      </c>
      <c r="H29" s="88">
        <f t="shared" si="2"/>
        <v>35</v>
      </c>
      <c r="I29" s="88">
        <v>30</v>
      </c>
      <c r="J29" s="88">
        <v>5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1</v>
      </c>
      <c r="Q29" s="88">
        <v>1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195</v>
      </c>
      <c r="C30" s="80" t="s">
        <v>200</v>
      </c>
      <c r="D30" s="88">
        <f t="shared" si="1"/>
        <v>1</v>
      </c>
      <c r="E30" s="88">
        <v>1</v>
      </c>
      <c r="F30" s="88">
        <v>0</v>
      </c>
      <c r="G30" s="88">
        <v>0</v>
      </c>
      <c r="H30" s="88">
        <f t="shared" si="2"/>
        <v>29</v>
      </c>
      <c r="I30" s="88">
        <v>29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1</v>
      </c>
      <c r="Q30" s="88">
        <v>1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164</v>
      </c>
      <c r="C31" s="80" t="s">
        <v>174</v>
      </c>
      <c r="D31" s="88">
        <f t="shared" si="1"/>
        <v>0</v>
      </c>
      <c r="E31" s="88">
        <v>0</v>
      </c>
      <c r="F31" s="88">
        <v>0</v>
      </c>
      <c r="G31" s="88">
        <v>0</v>
      </c>
      <c r="H31" s="88">
        <f t="shared" si="2"/>
        <v>0</v>
      </c>
      <c r="I31" s="88">
        <v>0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181</v>
      </c>
      <c r="C32" s="80" t="s">
        <v>189</v>
      </c>
      <c r="D32" s="88">
        <f t="shared" si="1"/>
        <v>0</v>
      </c>
      <c r="E32" s="88">
        <v>0</v>
      </c>
      <c r="F32" s="88">
        <v>0</v>
      </c>
      <c r="G32" s="88">
        <v>0</v>
      </c>
      <c r="H32" s="88">
        <f t="shared" si="2"/>
        <v>0</v>
      </c>
      <c r="I32" s="88">
        <v>0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196</v>
      </c>
      <c r="C33" s="80" t="s">
        <v>201</v>
      </c>
      <c r="D33" s="88">
        <f t="shared" si="1"/>
        <v>1</v>
      </c>
      <c r="E33" s="88">
        <v>1</v>
      </c>
      <c r="F33" s="88">
        <v>0</v>
      </c>
      <c r="G33" s="88">
        <v>0</v>
      </c>
      <c r="H33" s="88">
        <f t="shared" si="2"/>
        <v>0</v>
      </c>
      <c r="I33" s="88">
        <v>0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205</v>
      </c>
      <c r="C34" s="80" t="s">
        <v>209</v>
      </c>
      <c r="D34" s="88">
        <f t="shared" si="1"/>
        <v>2</v>
      </c>
      <c r="E34" s="88">
        <v>2</v>
      </c>
      <c r="F34" s="88">
        <v>0</v>
      </c>
      <c r="G34" s="88">
        <v>0</v>
      </c>
      <c r="H34" s="88">
        <f t="shared" si="2"/>
        <v>6</v>
      </c>
      <c r="I34" s="88">
        <v>6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2</v>
      </c>
      <c r="Q34" s="88">
        <v>2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180</v>
      </c>
      <c r="C35" s="80" t="s">
        <v>188</v>
      </c>
      <c r="D35" s="88">
        <f t="shared" si="1"/>
        <v>1</v>
      </c>
      <c r="E35" s="88">
        <v>1</v>
      </c>
      <c r="F35" s="88">
        <v>0</v>
      </c>
      <c r="G35" s="88">
        <v>0</v>
      </c>
      <c r="H35" s="88">
        <f t="shared" si="2"/>
        <v>4</v>
      </c>
      <c r="I35" s="88">
        <v>3</v>
      </c>
      <c r="J35" s="88">
        <v>1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213</v>
      </c>
      <c r="C36" s="80" t="s">
        <v>215</v>
      </c>
      <c r="D36" s="88">
        <f t="shared" si="1"/>
        <v>0</v>
      </c>
      <c r="E36" s="88">
        <v>0</v>
      </c>
      <c r="F36" s="88">
        <v>0</v>
      </c>
      <c r="G36" s="88">
        <v>0</v>
      </c>
      <c r="H36" s="88">
        <f t="shared" si="2"/>
        <v>0</v>
      </c>
      <c r="I36" s="88">
        <v>0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136</v>
      </c>
      <c r="C37" s="80" t="s">
        <v>148</v>
      </c>
      <c r="D37" s="88">
        <f t="shared" si="1"/>
        <v>3</v>
      </c>
      <c r="E37" s="88">
        <v>3</v>
      </c>
      <c r="F37" s="88">
        <v>0</v>
      </c>
      <c r="G37" s="88">
        <v>0</v>
      </c>
      <c r="H37" s="88">
        <f t="shared" si="2"/>
        <v>8</v>
      </c>
      <c r="I37" s="88">
        <v>7</v>
      </c>
      <c r="J37" s="88">
        <v>1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3</v>
      </c>
      <c r="Q37" s="88">
        <v>3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160</v>
      </c>
      <c r="C38" s="80" t="s">
        <v>170</v>
      </c>
      <c r="D38" s="88">
        <f t="shared" si="1"/>
        <v>1</v>
      </c>
      <c r="E38" s="88">
        <v>1</v>
      </c>
      <c r="F38" s="88">
        <v>0</v>
      </c>
      <c r="G38" s="88">
        <v>0</v>
      </c>
      <c r="H38" s="88">
        <f t="shared" si="2"/>
        <v>10</v>
      </c>
      <c r="I38" s="88">
        <v>10</v>
      </c>
      <c r="J38" s="88">
        <v>0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1</v>
      </c>
      <c r="Q38" s="88">
        <v>1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138</v>
      </c>
      <c r="C39" s="80" t="s">
        <v>150</v>
      </c>
      <c r="D39" s="88">
        <f t="shared" si="1"/>
        <v>2</v>
      </c>
      <c r="E39" s="88">
        <v>2</v>
      </c>
      <c r="F39" s="88">
        <v>0</v>
      </c>
      <c r="G39" s="88">
        <v>0</v>
      </c>
      <c r="H39" s="88">
        <f t="shared" si="2"/>
        <v>13</v>
      </c>
      <c r="I39" s="88">
        <v>12</v>
      </c>
      <c r="J39" s="88">
        <v>1</v>
      </c>
      <c r="K39" s="88">
        <v>0</v>
      </c>
      <c r="L39" s="88">
        <f t="shared" si="3"/>
        <v>2</v>
      </c>
      <c r="M39" s="88">
        <v>2</v>
      </c>
      <c r="N39" s="88">
        <v>0</v>
      </c>
      <c r="O39" s="88">
        <v>0</v>
      </c>
      <c r="P39" s="88">
        <f t="shared" si="4"/>
        <v>2</v>
      </c>
      <c r="Q39" s="88">
        <v>2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161</v>
      </c>
      <c r="C40" s="80" t="s">
        <v>171</v>
      </c>
      <c r="D40" s="88">
        <f t="shared" si="1"/>
        <v>2</v>
      </c>
      <c r="E40" s="88">
        <v>2</v>
      </c>
      <c r="F40" s="88">
        <v>0</v>
      </c>
      <c r="G40" s="88">
        <v>0</v>
      </c>
      <c r="H40" s="88">
        <f t="shared" si="2"/>
        <v>1</v>
      </c>
      <c r="I40" s="88">
        <v>1</v>
      </c>
      <c r="J40" s="88">
        <v>0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2</v>
      </c>
      <c r="Q40" s="88">
        <v>2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227</v>
      </c>
      <c r="C41" s="80" t="s">
        <v>229</v>
      </c>
      <c r="D41" s="88">
        <f t="shared" si="1"/>
        <v>3</v>
      </c>
      <c r="E41" s="88">
        <v>3</v>
      </c>
      <c r="F41" s="88">
        <v>0</v>
      </c>
      <c r="G41" s="88">
        <v>0</v>
      </c>
      <c r="H41" s="88">
        <f t="shared" si="2"/>
        <v>8</v>
      </c>
      <c r="I41" s="88">
        <v>8</v>
      </c>
      <c r="J41" s="88">
        <v>0</v>
      </c>
      <c r="K41" s="88">
        <v>0</v>
      </c>
      <c r="L41" s="88">
        <f t="shared" si="3"/>
        <v>0</v>
      </c>
      <c r="M41" s="88">
        <v>0</v>
      </c>
      <c r="N41" s="88">
        <v>0</v>
      </c>
      <c r="O41" s="88">
        <v>0</v>
      </c>
      <c r="P41" s="88">
        <f t="shared" si="4"/>
        <v>2</v>
      </c>
      <c r="Q41" s="88">
        <v>2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163</v>
      </c>
      <c r="C42" s="80" t="s">
        <v>173</v>
      </c>
      <c r="D42" s="88">
        <f t="shared" si="1"/>
        <v>2</v>
      </c>
      <c r="E42" s="88">
        <v>2</v>
      </c>
      <c r="F42" s="88">
        <v>0</v>
      </c>
      <c r="G42" s="88">
        <v>0</v>
      </c>
      <c r="H42" s="88">
        <f t="shared" si="2"/>
        <v>8</v>
      </c>
      <c r="I42" s="88">
        <v>8</v>
      </c>
      <c r="J42" s="88">
        <v>0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0</v>
      </c>
      <c r="Q42" s="88">
        <v>0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167</v>
      </c>
      <c r="C43" s="80" t="s">
        <v>177</v>
      </c>
      <c r="D43" s="88">
        <f t="shared" si="1"/>
        <v>9</v>
      </c>
      <c r="E43" s="88">
        <v>4</v>
      </c>
      <c r="F43" s="88">
        <v>4</v>
      </c>
      <c r="G43" s="88">
        <v>1</v>
      </c>
      <c r="H43" s="88">
        <f t="shared" si="2"/>
        <v>8</v>
      </c>
      <c r="I43" s="88">
        <v>8</v>
      </c>
      <c r="J43" s="88">
        <v>0</v>
      </c>
      <c r="K43" s="88">
        <v>0</v>
      </c>
      <c r="L43" s="88">
        <f t="shared" si="3"/>
        <v>0</v>
      </c>
      <c r="M43" s="88">
        <v>0</v>
      </c>
      <c r="N43" s="88">
        <v>0</v>
      </c>
      <c r="O43" s="88">
        <v>0</v>
      </c>
      <c r="P43" s="88">
        <f t="shared" si="4"/>
        <v>2</v>
      </c>
      <c r="Q43" s="88">
        <v>2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184</v>
      </c>
      <c r="C44" s="80" t="s">
        <v>192</v>
      </c>
      <c r="D44" s="88">
        <f t="shared" si="1"/>
        <v>1</v>
      </c>
      <c r="E44" s="88">
        <v>1</v>
      </c>
      <c r="F44" s="88">
        <v>0</v>
      </c>
      <c r="G44" s="88">
        <v>0</v>
      </c>
      <c r="H44" s="88">
        <f t="shared" si="2"/>
        <v>7</v>
      </c>
      <c r="I44" s="88">
        <v>7</v>
      </c>
      <c r="J44" s="88">
        <v>0</v>
      </c>
      <c r="K44" s="88">
        <v>0</v>
      </c>
      <c r="L44" s="88">
        <f t="shared" si="3"/>
        <v>1</v>
      </c>
      <c r="M44" s="88">
        <v>0</v>
      </c>
      <c r="N44" s="88">
        <v>1</v>
      </c>
      <c r="O44" s="88">
        <v>0</v>
      </c>
      <c r="P44" s="88">
        <f t="shared" si="4"/>
        <v>4</v>
      </c>
      <c r="Q44" s="88">
        <v>4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165</v>
      </c>
      <c r="C45" s="80" t="s">
        <v>175</v>
      </c>
      <c r="D45" s="88">
        <f t="shared" si="1"/>
        <v>0</v>
      </c>
      <c r="E45" s="88">
        <v>0</v>
      </c>
      <c r="F45" s="88">
        <v>0</v>
      </c>
      <c r="G45" s="88">
        <v>0</v>
      </c>
      <c r="H45" s="88">
        <f t="shared" si="2"/>
        <v>8</v>
      </c>
      <c r="I45" s="88">
        <v>7</v>
      </c>
      <c r="J45" s="88">
        <v>1</v>
      </c>
      <c r="K45" s="88">
        <v>0</v>
      </c>
      <c r="L45" s="88">
        <f t="shared" si="3"/>
        <v>0</v>
      </c>
      <c r="M45" s="88">
        <v>0</v>
      </c>
      <c r="N45" s="88">
        <v>0</v>
      </c>
      <c r="O45" s="88">
        <v>0</v>
      </c>
      <c r="P45" s="88">
        <f t="shared" si="4"/>
        <v>1</v>
      </c>
      <c r="Q45" s="88">
        <v>1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182</v>
      </c>
      <c r="C46" s="80" t="s">
        <v>190</v>
      </c>
      <c r="D46" s="88">
        <f t="shared" si="1"/>
        <v>1</v>
      </c>
      <c r="E46" s="88">
        <v>1</v>
      </c>
      <c r="F46" s="88">
        <v>0</v>
      </c>
      <c r="G46" s="88">
        <v>0</v>
      </c>
      <c r="H46" s="88">
        <f t="shared" si="2"/>
        <v>5</v>
      </c>
      <c r="I46" s="88">
        <v>5</v>
      </c>
      <c r="J46" s="88">
        <v>0</v>
      </c>
      <c r="K46" s="88">
        <v>0</v>
      </c>
      <c r="L46" s="88">
        <f t="shared" si="3"/>
        <v>1</v>
      </c>
      <c r="M46" s="88">
        <v>1</v>
      </c>
      <c r="N46" s="88">
        <v>0</v>
      </c>
      <c r="O46" s="88">
        <v>0</v>
      </c>
      <c r="P46" s="88">
        <f t="shared" si="4"/>
        <v>0</v>
      </c>
      <c r="Q46" s="88">
        <v>0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197</v>
      </c>
      <c r="C47" s="80" t="s">
        <v>202</v>
      </c>
      <c r="D47" s="88">
        <f t="shared" si="1"/>
        <v>1</v>
      </c>
      <c r="E47" s="88">
        <v>1</v>
      </c>
      <c r="F47" s="88">
        <v>0</v>
      </c>
      <c r="G47" s="88">
        <v>0</v>
      </c>
      <c r="H47" s="88">
        <f t="shared" si="2"/>
        <v>0</v>
      </c>
      <c r="I47" s="88">
        <v>0</v>
      </c>
      <c r="J47" s="88">
        <v>0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0</v>
      </c>
      <c r="Q47" s="88">
        <v>0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206</v>
      </c>
      <c r="C48" s="80" t="s">
        <v>210</v>
      </c>
      <c r="D48" s="88">
        <f t="shared" si="1"/>
        <v>1</v>
      </c>
      <c r="E48" s="88">
        <v>1</v>
      </c>
      <c r="F48" s="88">
        <v>0</v>
      </c>
      <c r="G48" s="88">
        <v>0</v>
      </c>
      <c r="H48" s="88">
        <f t="shared" si="2"/>
        <v>0</v>
      </c>
      <c r="I48" s="88">
        <v>0</v>
      </c>
      <c r="J48" s="88">
        <v>0</v>
      </c>
      <c r="K48" s="88">
        <v>0</v>
      </c>
      <c r="L48" s="88">
        <f t="shared" si="3"/>
        <v>0</v>
      </c>
      <c r="M48" s="88">
        <v>0</v>
      </c>
      <c r="N48" s="88">
        <v>0</v>
      </c>
      <c r="O48" s="88">
        <v>0</v>
      </c>
      <c r="P48" s="88">
        <f t="shared" si="4"/>
        <v>1</v>
      </c>
      <c r="Q48" s="88">
        <v>1</v>
      </c>
      <c r="R48" s="88">
        <v>0</v>
      </c>
      <c r="S48" s="88">
        <v>0</v>
      </c>
    </row>
    <row r="49" spans="1:19" ht="13.5" customHeight="1">
      <c r="A49" s="80" t="s">
        <v>105</v>
      </c>
      <c r="B49" s="81" t="s">
        <v>214</v>
      </c>
      <c r="C49" s="80" t="s">
        <v>216</v>
      </c>
      <c r="D49" s="88">
        <f t="shared" si="1"/>
        <v>1</v>
      </c>
      <c r="E49" s="88">
        <v>1</v>
      </c>
      <c r="F49" s="88">
        <v>0</v>
      </c>
      <c r="G49" s="88">
        <v>0</v>
      </c>
      <c r="H49" s="88">
        <f t="shared" si="2"/>
        <v>3</v>
      </c>
      <c r="I49" s="88">
        <v>3</v>
      </c>
      <c r="J49" s="88">
        <v>0</v>
      </c>
      <c r="K49" s="88">
        <v>0</v>
      </c>
      <c r="L49" s="88">
        <f t="shared" si="3"/>
        <v>0</v>
      </c>
      <c r="M49" s="88">
        <v>0</v>
      </c>
      <c r="N49" s="88">
        <v>0</v>
      </c>
      <c r="O49" s="88">
        <v>0</v>
      </c>
      <c r="P49" s="88">
        <f t="shared" si="4"/>
        <v>2</v>
      </c>
      <c r="Q49" s="88">
        <v>2</v>
      </c>
      <c r="R49" s="88">
        <v>0</v>
      </c>
      <c r="S49" s="88">
        <v>0</v>
      </c>
    </row>
    <row r="50" spans="1:19" ht="13.5" customHeight="1">
      <c r="A50" s="80" t="s">
        <v>105</v>
      </c>
      <c r="B50" s="81" t="s">
        <v>217</v>
      </c>
      <c r="C50" s="80" t="s">
        <v>218</v>
      </c>
      <c r="D50" s="88">
        <f t="shared" si="1"/>
        <v>1</v>
      </c>
      <c r="E50" s="88">
        <v>1</v>
      </c>
      <c r="F50" s="88">
        <v>0</v>
      </c>
      <c r="G50" s="88">
        <v>0</v>
      </c>
      <c r="H50" s="88">
        <f t="shared" si="2"/>
        <v>0</v>
      </c>
      <c r="I50" s="88">
        <v>0</v>
      </c>
      <c r="J50" s="88">
        <v>0</v>
      </c>
      <c r="K50" s="88">
        <v>0</v>
      </c>
      <c r="L50" s="88">
        <f t="shared" si="3"/>
        <v>0</v>
      </c>
      <c r="M50" s="88">
        <v>0</v>
      </c>
      <c r="N50" s="88">
        <v>0</v>
      </c>
      <c r="O50" s="88">
        <v>0</v>
      </c>
      <c r="P50" s="88">
        <f t="shared" si="4"/>
        <v>1</v>
      </c>
      <c r="Q50" s="88">
        <v>1</v>
      </c>
      <c r="R50" s="88">
        <v>0</v>
      </c>
      <c r="S50" s="88">
        <v>0</v>
      </c>
    </row>
    <row r="51" spans="1:19" ht="13.5" customHeight="1">
      <c r="A51" s="80" t="s">
        <v>105</v>
      </c>
      <c r="B51" s="81" t="s">
        <v>219</v>
      </c>
      <c r="C51" s="80" t="s">
        <v>220</v>
      </c>
      <c r="D51" s="88">
        <f t="shared" si="1"/>
        <v>1</v>
      </c>
      <c r="E51" s="88">
        <v>1</v>
      </c>
      <c r="F51" s="88">
        <v>0</v>
      </c>
      <c r="G51" s="88">
        <v>0</v>
      </c>
      <c r="H51" s="88">
        <f t="shared" si="2"/>
        <v>3</v>
      </c>
      <c r="I51" s="88">
        <v>3</v>
      </c>
      <c r="J51" s="88">
        <v>0</v>
      </c>
      <c r="K51" s="88">
        <v>0</v>
      </c>
      <c r="L51" s="88">
        <f t="shared" si="3"/>
        <v>0</v>
      </c>
      <c r="M51" s="88">
        <v>0</v>
      </c>
      <c r="N51" s="88">
        <v>0</v>
      </c>
      <c r="O51" s="88">
        <v>0</v>
      </c>
      <c r="P51" s="88">
        <f t="shared" si="4"/>
        <v>1</v>
      </c>
      <c r="Q51" s="88">
        <v>1</v>
      </c>
      <c r="R51" s="88">
        <v>0</v>
      </c>
      <c r="S51" s="88">
        <v>0</v>
      </c>
    </row>
    <row r="52" spans="1:19" ht="13.5" customHeight="1">
      <c r="A52" s="80" t="s">
        <v>105</v>
      </c>
      <c r="B52" s="81" t="s">
        <v>221</v>
      </c>
      <c r="C52" s="80" t="s">
        <v>222</v>
      </c>
      <c r="D52" s="88">
        <f t="shared" si="1"/>
        <v>1</v>
      </c>
      <c r="E52" s="88">
        <v>1</v>
      </c>
      <c r="F52" s="88">
        <v>0</v>
      </c>
      <c r="G52" s="88">
        <v>0</v>
      </c>
      <c r="H52" s="88">
        <f t="shared" si="2"/>
        <v>2</v>
      </c>
      <c r="I52" s="88">
        <v>2</v>
      </c>
      <c r="J52" s="88">
        <v>0</v>
      </c>
      <c r="K52" s="88">
        <v>0</v>
      </c>
      <c r="L52" s="88">
        <f t="shared" si="3"/>
        <v>0</v>
      </c>
      <c r="M52" s="88">
        <v>0</v>
      </c>
      <c r="N52" s="88">
        <v>0</v>
      </c>
      <c r="O52" s="88">
        <v>0</v>
      </c>
      <c r="P52" s="88">
        <f t="shared" si="4"/>
        <v>3</v>
      </c>
      <c r="Q52" s="88">
        <v>3</v>
      </c>
      <c r="R52" s="88">
        <v>0</v>
      </c>
      <c r="S52" s="88">
        <v>0</v>
      </c>
    </row>
    <row r="53" spans="1:19" ht="13.5" customHeight="1">
      <c r="A53" s="80" t="s">
        <v>105</v>
      </c>
      <c r="B53" s="81" t="s">
        <v>223</v>
      </c>
      <c r="C53" s="80" t="s">
        <v>224</v>
      </c>
      <c r="D53" s="88">
        <f t="shared" si="1"/>
        <v>1</v>
      </c>
      <c r="E53" s="88">
        <v>1</v>
      </c>
      <c r="F53" s="88">
        <v>0</v>
      </c>
      <c r="G53" s="88">
        <v>0</v>
      </c>
      <c r="H53" s="88">
        <f t="shared" si="2"/>
        <v>10</v>
      </c>
      <c r="I53" s="88">
        <v>10</v>
      </c>
      <c r="J53" s="88">
        <v>0</v>
      </c>
      <c r="K53" s="88">
        <v>0</v>
      </c>
      <c r="L53" s="88">
        <f t="shared" si="3"/>
        <v>0</v>
      </c>
      <c r="M53" s="88">
        <v>0</v>
      </c>
      <c r="N53" s="88">
        <v>0</v>
      </c>
      <c r="O53" s="88">
        <v>0</v>
      </c>
      <c r="P53" s="88">
        <f t="shared" si="4"/>
        <v>0</v>
      </c>
      <c r="Q53" s="88">
        <v>0</v>
      </c>
      <c r="R53" s="88">
        <v>0</v>
      </c>
      <c r="S53" s="88">
        <v>0</v>
      </c>
    </row>
    <row r="54" spans="1:19" ht="13.5" customHeight="1">
      <c r="A54" s="80" t="s">
        <v>105</v>
      </c>
      <c r="B54" s="81" t="s">
        <v>186</v>
      </c>
      <c r="C54" s="80" t="s">
        <v>194</v>
      </c>
      <c r="D54" s="88">
        <f t="shared" si="1"/>
        <v>3</v>
      </c>
      <c r="E54" s="88">
        <v>2</v>
      </c>
      <c r="F54" s="88">
        <v>1</v>
      </c>
      <c r="G54" s="88">
        <v>0</v>
      </c>
      <c r="H54" s="88">
        <f t="shared" si="2"/>
        <v>3</v>
      </c>
      <c r="I54" s="88">
        <v>3</v>
      </c>
      <c r="J54" s="88">
        <v>0</v>
      </c>
      <c r="K54" s="88">
        <v>0</v>
      </c>
      <c r="L54" s="88">
        <f t="shared" si="3"/>
        <v>0</v>
      </c>
      <c r="M54" s="88">
        <v>0</v>
      </c>
      <c r="N54" s="88">
        <v>0</v>
      </c>
      <c r="O54" s="88">
        <v>0</v>
      </c>
      <c r="P54" s="88">
        <f t="shared" si="4"/>
        <v>1</v>
      </c>
      <c r="Q54" s="88">
        <v>1</v>
      </c>
      <c r="R54" s="88">
        <v>0</v>
      </c>
      <c r="S5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231</v>
      </c>
      <c r="B7" s="81" t="s">
        <v>232</v>
      </c>
      <c r="C7" s="84" t="s">
        <v>230</v>
      </c>
      <c r="D7" s="88">
        <f aca="true" t="shared" si="0" ref="D7:S7">SUM(D8:D21)</f>
        <v>75</v>
      </c>
      <c r="E7" s="88">
        <f t="shared" si="0"/>
        <v>7</v>
      </c>
      <c r="F7" s="88">
        <f t="shared" si="0"/>
        <v>54</v>
      </c>
      <c r="G7" s="88">
        <f t="shared" si="0"/>
        <v>14</v>
      </c>
      <c r="H7" s="88">
        <f t="shared" si="0"/>
        <v>19</v>
      </c>
      <c r="I7" s="88">
        <f t="shared" si="0"/>
        <v>17</v>
      </c>
      <c r="J7" s="88">
        <f t="shared" si="0"/>
        <v>2</v>
      </c>
      <c r="K7" s="88">
        <f t="shared" si="0"/>
        <v>0</v>
      </c>
      <c r="L7" s="88">
        <f t="shared" si="0"/>
        <v>21</v>
      </c>
      <c r="M7" s="88">
        <f t="shared" si="0"/>
        <v>1</v>
      </c>
      <c r="N7" s="88">
        <f t="shared" si="0"/>
        <v>12</v>
      </c>
      <c r="O7" s="88">
        <f t="shared" si="0"/>
        <v>8</v>
      </c>
      <c r="P7" s="88">
        <f t="shared" si="0"/>
        <v>6</v>
      </c>
      <c r="Q7" s="88">
        <f t="shared" si="0"/>
        <v>6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120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121</v>
      </c>
      <c r="D9" s="88">
        <f aca="true" t="shared" si="1" ref="D9:D21">SUM(E9:G9)</f>
        <v>0</v>
      </c>
      <c r="E9" s="88">
        <v>0</v>
      </c>
      <c r="F9" s="88">
        <v>0</v>
      </c>
      <c r="G9" s="88">
        <v>0</v>
      </c>
      <c r="H9" s="88">
        <f aca="true" t="shared" si="2" ref="H9:H21">SUM(I9:K9)</f>
        <v>0</v>
      </c>
      <c r="I9" s="88">
        <v>0</v>
      </c>
      <c r="J9" s="88">
        <v>0</v>
      </c>
      <c r="K9" s="88">
        <v>0</v>
      </c>
      <c r="L9" s="88">
        <f aca="true" t="shared" si="3" ref="L9:L21">SUM(M9:O9)</f>
        <v>1</v>
      </c>
      <c r="M9" s="88">
        <v>0</v>
      </c>
      <c r="N9" s="88">
        <v>0</v>
      </c>
      <c r="O9" s="88">
        <v>1</v>
      </c>
      <c r="P9" s="88">
        <f aca="true" t="shared" si="4" ref="P9:P21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122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2</v>
      </c>
      <c r="M10" s="88">
        <v>0</v>
      </c>
      <c r="N10" s="88">
        <v>1</v>
      </c>
      <c r="O10" s="88">
        <v>1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123</v>
      </c>
      <c r="D11" s="88">
        <f t="shared" si="1"/>
        <v>7</v>
      </c>
      <c r="E11" s="88">
        <v>2</v>
      </c>
      <c r="F11" s="88">
        <v>4</v>
      </c>
      <c r="G11" s="88">
        <v>1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124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125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126</v>
      </c>
      <c r="D14" s="88">
        <f t="shared" si="1"/>
        <v>2</v>
      </c>
      <c r="E14" s="88">
        <v>0</v>
      </c>
      <c r="F14" s="88">
        <v>0</v>
      </c>
      <c r="G14" s="88">
        <v>2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127</v>
      </c>
      <c r="D15" s="88">
        <f t="shared" si="1"/>
        <v>5</v>
      </c>
      <c r="E15" s="88">
        <v>5</v>
      </c>
      <c r="F15" s="88">
        <v>0</v>
      </c>
      <c r="G15" s="88">
        <v>0</v>
      </c>
      <c r="H15" s="88">
        <f t="shared" si="2"/>
        <v>19</v>
      </c>
      <c r="I15" s="88">
        <v>17</v>
      </c>
      <c r="J15" s="88">
        <v>2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6</v>
      </c>
      <c r="Q15" s="88">
        <v>6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128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129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130</v>
      </c>
      <c r="D18" s="88">
        <f t="shared" si="1"/>
        <v>1</v>
      </c>
      <c r="E18" s="88">
        <v>0</v>
      </c>
      <c r="F18" s="88">
        <v>1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2</v>
      </c>
      <c r="M18" s="88">
        <v>1</v>
      </c>
      <c r="N18" s="88">
        <v>0</v>
      </c>
      <c r="O18" s="88">
        <v>1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131</v>
      </c>
      <c r="D19" s="88">
        <f t="shared" si="1"/>
        <v>57</v>
      </c>
      <c r="E19" s="88">
        <v>0</v>
      </c>
      <c r="F19" s="88">
        <v>47</v>
      </c>
      <c r="G19" s="88">
        <v>10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16</v>
      </c>
      <c r="M19" s="88">
        <v>0</v>
      </c>
      <c r="N19" s="88">
        <v>11</v>
      </c>
      <c r="O19" s="88">
        <v>5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132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133</v>
      </c>
      <c r="D21" s="88">
        <f t="shared" si="1"/>
        <v>3</v>
      </c>
      <c r="E21" s="88">
        <v>0</v>
      </c>
      <c r="F21" s="88">
        <v>2</v>
      </c>
      <c r="G21" s="88">
        <v>1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233</v>
      </c>
      <c r="B7" s="81" t="s">
        <v>232</v>
      </c>
      <c r="C7" s="84" t="s">
        <v>230</v>
      </c>
      <c r="D7" s="88">
        <f aca="true" t="shared" si="0" ref="D7:J7">SUM(D8:D54)</f>
        <v>329</v>
      </c>
      <c r="E7" s="88">
        <f t="shared" si="0"/>
        <v>386</v>
      </c>
      <c r="F7" s="88">
        <f t="shared" si="0"/>
        <v>87</v>
      </c>
      <c r="G7" s="88">
        <f t="shared" si="0"/>
        <v>2116</v>
      </c>
      <c r="H7" s="88">
        <f t="shared" si="0"/>
        <v>4048</v>
      </c>
      <c r="I7" s="88">
        <f t="shared" si="0"/>
        <v>824</v>
      </c>
      <c r="J7" s="88">
        <f t="shared" si="0"/>
        <v>60</v>
      </c>
    </row>
    <row r="8" spans="1:10" ht="13.5" customHeight="1">
      <c r="A8" s="80" t="s">
        <v>105</v>
      </c>
      <c r="B8" s="81" t="s">
        <v>145</v>
      </c>
      <c r="C8" s="80" t="s">
        <v>157</v>
      </c>
      <c r="D8" s="89">
        <v>0</v>
      </c>
      <c r="E8" s="89">
        <v>79</v>
      </c>
      <c r="F8" s="89">
        <v>10</v>
      </c>
      <c r="G8" s="89">
        <v>0</v>
      </c>
      <c r="H8" s="89">
        <v>1699</v>
      </c>
      <c r="I8" s="89">
        <v>301</v>
      </c>
      <c r="J8" s="89">
        <v>0</v>
      </c>
    </row>
    <row r="9" spans="1:10" ht="13.5" customHeight="1">
      <c r="A9" s="80" t="s">
        <v>105</v>
      </c>
      <c r="B9" s="81" t="s">
        <v>140</v>
      </c>
      <c r="C9" s="80" t="s">
        <v>152</v>
      </c>
      <c r="D9" s="89">
        <v>47</v>
      </c>
      <c r="E9" s="89">
        <v>43</v>
      </c>
      <c r="F9" s="89">
        <v>5</v>
      </c>
      <c r="G9" s="89">
        <v>134</v>
      </c>
      <c r="H9" s="89">
        <v>134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142</v>
      </c>
      <c r="C10" s="80" t="s">
        <v>154</v>
      </c>
      <c r="D10" s="89">
        <v>5</v>
      </c>
      <c r="E10" s="89">
        <v>4</v>
      </c>
      <c r="F10" s="89">
        <v>2</v>
      </c>
      <c r="G10" s="89">
        <v>50</v>
      </c>
      <c r="H10" s="89">
        <v>50</v>
      </c>
      <c r="I10" s="89">
        <v>18</v>
      </c>
      <c r="J10" s="89">
        <v>0</v>
      </c>
    </row>
    <row r="11" spans="1:10" ht="13.5" customHeight="1">
      <c r="A11" s="80" t="s">
        <v>105</v>
      </c>
      <c r="B11" s="81" t="s">
        <v>226</v>
      </c>
      <c r="C11" s="80" t="s">
        <v>228</v>
      </c>
      <c r="D11" s="89">
        <v>9</v>
      </c>
      <c r="E11" s="89">
        <v>6</v>
      </c>
      <c r="F11" s="89">
        <v>4</v>
      </c>
      <c r="G11" s="89">
        <v>81</v>
      </c>
      <c r="H11" s="89">
        <v>67</v>
      </c>
      <c r="I11" s="89">
        <v>14</v>
      </c>
      <c r="J11" s="89">
        <v>0</v>
      </c>
    </row>
    <row r="12" spans="1:10" ht="13.5" customHeight="1">
      <c r="A12" s="80" t="s">
        <v>105</v>
      </c>
      <c r="B12" s="81" t="s">
        <v>144</v>
      </c>
      <c r="C12" s="80" t="s">
        <v>156</v>
      </c>
      <c r="D12" s="89">
        <v>19</v>
      </c>
      <c r="E12" s="89">
        <v>19</v>
      </c>
      <c r="F12" s="89">
        <v>3</v>
      </c>
      <c r="G12" s="89">
        <v>200</v>
      </c>
      <c r="H12" s="89">
        <v>200</v>
      </c>
      <c r="I12" s="89">
        <v>47</v>
      </c>
      <c r="J12" s="89">
        <v>0</v>
      </c>
    </row>
    <row r="13" spans="1:10" ht="13.5" customHeight="1">
      <c r="A13" s="80" t="s">
        <v>105</v>
      </c>
      <c r="B13" s="81" t="s">
        <v>143</v>
      </c>
      <c r="C13" s="80" t="s">
        <v>155</v>
      </c>
      <c r="D13" s="89">
        <v>25</v>
      </c>
      <c r="E13" s="89">
        <v>21</v>
      </c>
      <c r="F13" s="89">
        <v>5</v>
      </c>
      <c r="G13" s="89">
        <v>0</v>
      </c>
      <c r="H13" s="89">
        <v>118</v>
      </c>
      <c r="I13" s="89">
        <v>7</v>
      </c>
      <c r="J13" s="89">
        <v>0</v>
      </c>
    </row>
    <row r="14" spans="1:10" ht="13.5" customHeight="1">
      <c r="A14" s="80" t="s">
        <v>105</v>
      </c>
      <c r="B14" s="81" t="s">
        <v>139</v>
      </c>
      <c r="C14" s="80" t="s">
        <v>151</v>
      </c>
      <c r="D14" s="89">
        <v>19</v>
      </c>
      <c r="E14" s="89">
        <v>17</v>
      </c>
      <c r="F14" s="89">
        <v>2</v>
      </c>
      <c r="G14" s="89">
        <v>99</v>
      </c>
      <c r="H14" s="89">
        <v>95</v>
      </c>
      <c r="I14" s="89">
        <v>4</v>
      </c>
      <c r="J14" s="89">
        <v>0</v>
      </c>
    </row>
    <row r="15" spans="1:10" ht="13.5" customHeight="1">
      <c r="A15" s="80" t="s">
        <v>105</v>
      </c>
      <c r="B15" s="81" t="s">
        <v>135</v>
      </c>
      <c r="C15" s="80" t="s">
        <v>147</v>
      </c>
      <c r="D15" s="89">
        <v>17</v>
      </c>
      <c r="E15" s="89">
        <v>15</v>
      </c>
      <c r="F15" s="89">
        <v>2</v>
      </c>
      <c r="G15" s="89">
        <v>151</v>
      </c>
      <c r="H15" s="89">
        <v>117</v>
      </c>
      <c r="I15" s="89">
        <v>34</v>
      </c>
      <c r="J15" s="89">
        <v>34</v>
      </c>
    </row>
    <row r="16" spans="1:10" ht="13.5" customHeight="1">
      <c r="A16" s="80" t="s">
        <v>105</v>
      </c>
      <c r="B16" s="81" t="s">
        <v>168</v>
      </c>
      <c r="C16" s="80" t="s">
        <v>178</v>
      </c>
      <c r="D16" s="89">
        <v>7</v>
      </c>
      <c r="E16" s="89">
        <v>7</v>
      </c>
      <c r="F16" s="89">
        <v>2</v>
      </c>
      <c r="G16" s="89">
        <v>75</v>
      </c>
      <c r="H16" s="89">
        <v>51</v>
      </c>
      <c r="I16" s="89">
        <v>24</v>
      </c>
      <c r="J16" s="89">
        <v>0</v>
      </c>
    </row>
    <row r="17" spans="1:10" ht="13.5" customHeight="1">
      <c r="A17" s="80" t="s">
        <v>105</v>
      </c>
      <c r="B17" s="81" t="s">
        <v>137</v>
      </c>
      <c r="C17" s="80" t="s">
        <v>149</v>
      </c>
      <c r="D17" s="89">
        <v>12</v>
      </c>
      <c r="E17" s="89">
        <v>9</v>
      </c>
      <c r="F17" s="89">
        <v>3</v>
      </c>
      <c r="G17" s="89">
        <v>80</v>
      </c>
      <c r="H17" s="89">
        <v>75</v>
      </c>
      <c r="I17" s="89">
        <v>5</v>
      </c>
      <c r="J17" s="89">
        <v>0</v>
      </c>
    </row>
    <row r="18" spans="1:10" ht="13.5" customHeight="1">
      <c r="A18" s="80" t="s">
        <v>105</v>
      </c>
      <c r="B18" s="81" t="s">
        <v>185</v>
      </c>
      <c r="C18" s="80" t="s">
        <v>193</v>
      </c>
      <c r="D18" s="89">
        <v>0</v>
      </c>
      <c r="E18" s="89">
        <v>13</v>
      </c>
      <c r="F18" s="89">
        <v>5</v>
      </c>
      <c r="G18" s="89">
        <v>0</v>
      </c>
      <c r="H18" s="89">
        <v>0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141</v>
      </c>
      <c r="C19" s="80" t="s">
        <v>153</v>
      </c>
      <c r="D19" s="89">
        <v>11</v>
      </c>
      <c r="E19" s="89">
        <v>9</v>
      </c>
      <c r="F19" s="89">
        <v>2</v>
      </c>
      <c r="G19" s="89">
        <v>147</v>
      </c>
      <c r="H19" s="89">
        <v>147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146</v>
      </c>
      <c r="C20" s="80" t="s">
        <v>158</v>
      </c>
      <c r="D20" s="89">
        <v>29</v>
      </c>
      <c r="E20" s="89">
        <v>22</v>
      </c>
      <c r="F20" s="89">
        <v>8</v>
      </c>
      <c r="G20" s="89">
        <v>236</v>
      </c>
      <c r="H20" s="89">
        <v>229</v>
      </c>
      <c r="I20" s="89">
        <v>31</v>
      </c>
      <c r="J20" s="89">
        <v>0</v>
      </c>
    </row>
    <row r="21" spans="1:10" ht="13.5" customHeight="1">
      <c r="A21" s="80" t="s">
        <v>105</v>
      </c>
      <c r="B21" s="81" t="s">
        <v>159</v>
      </c>
      <c r="C21" s="80" t="s">
        <v>169</v>
      </c>
      <c r="D21" s="89">
        <v>5</v>
      </c>
      <c r="E21" s="89">
        <v>5</v>
      </c>
      <c r="F21" s="89">
        <v>1</v>
      </c>
      <c r="G21" s="89">
        <v>204</v>
      </c>
      <c r="H21" s="89">
        <v>204</v>
      </c>
      <c r="I21" s="89">
        <v>172</v>
      </c>
      <c r="J21" s="89">
        <v>0</v>
      </c>
    </row>
    <row r="22" spans="1:10" ht="13.5" customHeight="1">
      <c r="A22" s="80" t="s">
        <v>105</v>
      </c>
      <c r="B22" s="81" t="s">
        <v>199</v>
      </c>
      <c r="C22" s="80" t="s">
        <v>204</v>
      </c>
      <c r="D22" s="89">
        <v>0</v>
      </c>
      <c r="E22" s="89">
        <v>3</v>
      </c>
      <c r="F22" s="89">
        <v>1</v>
      </c>
      <c r="G22" s="89">
        <v>0</v>
      </c>
      <c r="H22" s="89">
        <v>10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208</v>
      </c>
      <c r="C23" s="80" t="s">
        <v>212</v>
      </c>
      <c r="D23" s="89">
        <v>0</v>
      </c>
      <c r="E23" s="89">
        <v>2</v>
      </c>
      <c r="F23" s="89">
        <v>1</v>
      </c>
      <c r="G23" s="89">
        <v>0</v>
      </c>
      <c r="H23" s="89">
        <v>28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166</v>
      </c>
      <c r="C24" s="80" t="s">
        <v>176</v>
      </c>
      <c r="D24" s="89">
        <v>2</v>
      </c>
      <c r="E24" s="89">
        <v>2</v>
      </c>
      <c r="F24" s="89">
        <v>1</v>
      </c>
      <c r="G24" s="89">
        <v>45</v>
      </c>
      <c r="H24" s="89">
        <v>39</v>
      </c>
      <c r="I24" s="89">
        <v>6</v>
      </c>
      <c r="J24" s="89">
        <v>0</v>
      </c>
    </row>
    <row r="25" spans="1:10" ht="13.5" customHeight="1">
      <c r="A25" s="80" t="s">
        <v>105</v>
      </c>
      <c r="B25" s="81" t="s">
        <v>183</v>
      </c>
      <c r="C25" s="80" t="s">
        <v>191</v>
      </c>
      <c r="D25" s="89">
        <v>3</v>
      </c>
      <c r="E25" s="89">
        <v>2</v>
      </c>
      <c r="F25" s="89">
        <v>1</v>
      </c>
      <c r="G25" s="89">
        <v>38</v>
      </c>
      <c r="H25" s="89">
        <v>38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198</v>
      </c>
      <c r="C26" s="80" t="s">
        <v>203</v>
      </c>
      <c r="D26" s="89">
        <v>5</v>
      </c>
      <c r="E26" s="89">
        <v>4</v>
      </c>
      <c r="F26" s="89">
        <v>1</v>
      </c>
      <c r="G26" s="89">
        <v>0</v>
      </c>
      <c r="H26" s="89">
        <v>60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207</v>
      </c>
      <c r="C27" s="80" t="s">
        <v>211</v>
      </c>
      <c r="D27" s="89">
        <v>9</v>
      </c>
      <c r="E27" s="89">
        <v>8</v>
      </c>
      <c r="F27" s="89">
        <v>1</v>
      </c>
      <c r="G27" s="89">
        <v>21</v>
      </c>
      <c r="H27" s="89">
        <v>21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162</v>
      </c>
      <c r="C28" s="80" t="s">
        <v>172</v>
      </c>
      <c r="D28" s="89">
        <v>7</v>
      </c>
      <c r="E28" s="89">
        <v>6</v>
      </c>
      <c r="F28" s="89">
        <v>1</v>
      </c>
      <c r="G28" s="89">
        <v>56</v>
      </c>
      <c r="H28" s="89">
        <v>56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179</v>
      </c>
      <c r="C29" s="80" t="s">
        <v>187</v>
      </c>
      <c r="D29" s="89">
        <v>11</v>
      </c>
      <c r="E29" s="89">
        <v>11</v>
      </c>
      <c r="F29" s="89">
        <v>1</v>
      </c>
      <c r="G29" s="89">
        <v>120</v>
      </c>
      <c r="H29" s="89">
        <v>73</v>
      </c>
      <c r="I29" s="89">
        <v>60</v>
      </c>
      <c r="J29" s="89">
        <v>0</v>
      </c>
    </row>
    <row r="30" spans="1:10" ht="13.5" customHeight="1">
      <c r="A30" s="80" t="s">
        <v>105</v>
      </c>
      <c r="B30" s="81" t="s">
        <v>195</v>
      </c>
      <c r="C30" s="80" t="s">
        <v>200</v>
      </c>
      <c r="D30" s="89">
        <v>5</v>
      </c>
      <c r="E30" s="89">
        <v>5</v>
      </c>
      <c r="F30" s="89">
        <v>1</v>
      </c>
      <c r="G30" s="89">
        <v>46</v>
      </c>
      <c r="H30" s="89">
        <v>46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164</v>
      </c>
      <c r="C31" s="80" t="s">
        <v>174</v>
      </c>
      <c r="D31" s="89">
        <v>2</v>
      </c>
      <c r="E31" s="89">
        <v>2</v>
      </c>
      <c r="F31" s="89">
        <v>0</v>
      </c>
      <c r="G31" s="89">
        <v>10</v>
      </c>
      <c r="H31" s="89">
        <v>2</v>
      </c>
      <c r="I31" s="89">
        <v>8</v>
      </c>
      <c r="J31" s="89">
        <v>0</v>
      </c>
    </row>
    <row r="32" spans="1:10" ht="13.5" customHeight="1">
      <c r="A32" s="80" t="s">
        <v>105</v>
      </c>
      <c r="B32" s="81" t="s">
        <v>181</v>
      </c>
      <c r="C32" s="80" t="s">
        <v>189</v>
      </c>
      <c r="D32" s="89">
        <v>5</v>
      </c>
      <c r="E32" s="89">
        <v>4</v>
      </c>
      <c r="F32" s="89">
        <v>2</v>
      </c>
      <c r="G32" s="89">
        <v>0</v>
      </c>
      <c r="H32" s="89">
        <v>9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196</v>
      </c>
      <c r="C33" s="80" t="s">
        <v>201</v>
      </c>
      <c r="D33" s="89">
        <v>1</v>
      </c>
      <c r="E33" s="89">
        <v>1</v>
      </c>
      <c r="F33" s="89">
        <v>0</v>
      </c>
      <c r="G33" s="89">
        <v>1</v>
      </c>
      <c r="H33" s="89">
        <v>1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205</v>
      </c>
      <c r="C34" s="80" t="s">
        <v>209</v>
      </c>
      <c r="D34" s="89">
        <v>3</v>
      </c>
      <c r="E34" s="89">
        <v>2</v>
      </c>
      <c r="F34" s="89">
        <v>1</v>
      </c>
      <c r="G34" s="89">
        <v>31</v>
      </c>
      <c r="H34" s="89">
        <v>15</v>
      </c>
      <c r="I34" s="89">
        <v>16</v>
      </c>
      <c r="J34" s="89">
        <v>0</v>
      </c>
    </row>
    <row r="35" spans="1:10" ht="13.5" customHeight="1">
      <c r="A35" s="80" t="s">
        <v>105</v>
      </c>
      <c r="B35" s="81" t="s">
        <v>180</v>
      </c>
      <c r="C35" s="80" t="s">
        <v>188</v>
      </c>
      <c r="D35" s="89">
        <v>2</v>
      </c>
      <c r="E35" s="89">
        <v>1</v>
      </c>
      <c r="F35" s="89">
        <v>1</v>
      </c>
      <c r="G35" s="89">
        <v>18</v>
      </c>
      <c r="H35" s="89">
        <v>4</v>
      </c>
      <c r="I35" s="89">
        <v>14</v>
      </c>
      <c r="J35" s="89">
        <v>0</v>
      </c>
    </row>
    <row r="36" spans="1:10" ht="13.5" customHeight="1">
      <c r="A36" s="80" t="s">
        <v>105</v>
      </c>
      <c r="B36" s="81" t="s">
        <v>213</v>
      </c>
      <c r="C36" s="80" t="s">
        <v>215</v>
      </c>
      <c r="D36" s="89">
        <v>3</v>
      </c>
      <c r="E36" s="89">
        <v>2</v>
      </c>
      <c r="F36" s="89">
        <v>1</v>
      </c>
      <c r="G36" s="89">
        <v>0</v>
      </c>
      <c r="H36" s="89">
        <v>15</v>
      </c>
      <c r="I36" s="89">
        <v>16</v>
      </c>
      <c r="J36" s="89">
        <v>0</v>
      </c>
    </row>
    <row r="37" spans="1:10" ht="13.5" customHeight="1">
      <c r="A37" s="80" t="s">
        <v>105</v>
      </c>
      <c r="B37" s="81" t="s">
        <v>136</v>
      </c>
      <c r="C37" s="80" t="s">
        <v>148</v>
      </c>
      <c r="D37" s="89">
        <v>7</v>
      </c>
      <c r="E37" s="89">
        <v>4</v>
      </c>
      <c r="F37" s="89">
        <v>3</v>
      </c>
      <c r="G37" s="89">
        <v>23</v>
      </c>
      <c r="H37" s="89">
        <v>20</v>
      </c>
      <c r="I37" s="89">
        <v>3</v>
      </c>
      <c r="J37" s="89">
        <v>0</v>
      </c>
    </row>
    <row r="38" spans="1:10" ht="13.5" customHeight="1">
      <c r="A38" s="80" t="s">
        <v>105</v>
      </c>
      <c r="B38" s="81" t="s">
        <v>160</v>
      </c>
      <c r="C38" s="80" t="s">
        <v>170</v>
      </c>
      <c r="D38" s="89">
        <v>2</v>
      </c>
      <c r="E38" s="89">
        <v>2</v>
      </c>
      <c r="F38" s="89">
        <v>1</v>
      </c>
      <c r="G38" s="89">
        <v>16</v>
      </c>
      <c r="H38" s="89">
        <v>16</v>
      </c>
      <c r="I38" s="89">
        <v>0</v>
      </c>
      <c r="J38" s="89">
        <v>0</v>
      </c>
    </row>
    <row r="39" spans="1:10" ht="13.5" customHeight="1">
      <c r="A39" s="80" t="s">
        <v>105</v>
      </c>
      <c r="B39" s="81" t="s">
        <v>138</v>
      </c>
      <c r="C39" s="80" t="s">
        <v>150</v>
      </c>
      <c r="D39" s="89">
        <v>3</v>
      </c>
      <c r="E39" s="89">
        <v>2</v>
      </c>
      <c r="F39" s="89">
        <v>1</v>
      </c>
      <c r="G39" s="89">
        <v>36</v>
      </c>
      <c r="H39" s="89">
        <v>25</v>
      </c>
      <c r="I39" s="89">
        <v>11</v>
      </c>
      <c r="J39" s="89">
        <v>0</v>
      </c>
    </row>
    <row r="40" spans="1:10" ht="13.5" customHeight="1">
      <c r="A40" s="80" t="s">
        <v>105</v>
      </c>
      <c r="B40" s="81" t="s">
        <v>161</v>
      </c>
      <c r="C40" s="80" t="s">
        <v>171</v>
      </c>
      <c r="D40" s="89">
        <v>4</v>
      </c>
      <c r="E40" s="89">
        <v>2</v>
      </c>
      <c r="F40" s="89">
        <v>2</v>
      </c>
      <c r="G40" s="89">
        <v>0</v>
      </c>
      <c r="H40" s="89">
        <v>19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227</v>
      </c>
      <c r="C41" s="80" t="s">
        <v>229</v>
      </c>
      <c r="D41" s="89">
        <v>10</v>
      </c>
      <c r="E41" s="89">
        <v>8</v>
      </c>
      <c r="F41" s="89">
        <v>2</v>
      </c>
      <c r="G41" s="89">
        <v>45</v>
      </c>
      <c r="H41" s="89">
        <v>45</v>
      </c>
      <c r="I41" s="89">
        <v>0</v>
      </c>
      <c r="J41" s="89">
        <v>0</v>
      </c>
    </row>
    <row r="42" spans="1:10" ht="13.5" customHeight="1">
      <c r="A42" s="80" t="s">
        <v>105</v>
      </c>
      <c r="B42" s="81" t="s">
        <v>163</v>
      </c>
      <c r="C42" s="80" t="s">
        <v>173</v>
      </c>
      <c r="D42" s="89">
        <v>2</v>
      </c>
      <c r="E42" s="89">
        <v>2</v>
      </c>
      <c r="F42" s="89">
        <v>0</v>
      </c>
      <c r="G42" s="89">
        <v>5</v>
      </c>
      <c r="H42" s="89">
        <v>5</v>
      </c>
      <c r="I42" s="89">
        <v>0</v>
      </c>
      <c r="J42" s="89">
        <v>0</v>
      </c>
    </row>
    <row r="43" spans="1:10" ht="13.5" customHeight="1">
      <c r="A43" s="80" t="s">
        <v>105</v>
      </c>
      <c r="B43" s="81" t="s">
        <v>167</v>
      </c>
      <c r="C43" s="80" t="s">
        <v>177</v>
      </c>
      <c r="D43" s="89">
        <v>4</v>
      </c>
      <c r="E43" s="89">
        <v>3</v>
      </c>
      <c r="F43" s="89">
        <v>1</v>
      </c>
      <c r="G43" s="89">
        <v>26</v>
      </c>
      <c r="H43" s="89">
        <v>26</v>
      </c>
      <c r="I43" s="89">
        <v>26</v>
      </c>
      <c r="J43" s="89">
        <v>26</v>
      </c>
    </row>
    <row r="44" spans="1:10" ht="13.5" customHeight="1">
      <c r="A44" s="80" t="s">
        <v>105</v>
      </c>
      <c r="B44" s="81" t="s">
        <v>184</v>
      </c>
      <c r="C44" s="80" t="s">
        <v>192</v>
      </c>
      <c r="D44" s="89">
        <v>11</v>
      </c>
      <c r="E44" s="89">
        <v>7</v>
      </c>
      <c r="F44" s="89">
        <v>4</v>
      </c>
      <c r="G44" s="89">
        <v>13</v>
      </c>
      <c r="H44" s="89">
        <v>10</v>
      </c>
      <c r="I44" s="89">
        <v>3</v>
      </c>
      <c r="J44" s="89">
        <v>0</v>
      </c>
    </row>
    <row r="45" spans="1:10" ht="13.5" customHeight="1">
      <c r="A45" s="80" t="s">
        <v>105</v>
      </c>
      <c r="B45" s="81" t="s">
        <v>165</v>
      </c>
      <c r="C45" s="80" t="s">
        <v>175</v>
      </c>
      <c r="D45" s="89">
        <v>9</v>
      </c>
      <c r="E45" s="89">
        <v>8</v>
      </c>
      <c r="F45" s="89">
        <v>1</v>
      </c>
      <c r="G45" s="89">
        <v>80</v>
      </c>
      <c r="H45" s="89">
        <v>76</v>
      </c>
      <c r="I45" s="89">
        <v>4</v>
      </c>
      <c r="J45" s="89">
        <v>0</v>
      </c>
    </row>
    <row r="46" spans="1:10" ht="13.5" customHeight="1">
      <c r="A46" s="80" t="s">
        <v>105</v>
      </c>
      <c r="B46" s="81" t="s">
        <v>182</v>
      </c>
      <c r="C46" s="80" t="s">
        <v>190</v>
      </c>
      <c r="D46" s="89">
        <v>5</v>
      </c>
      <c r="E46" s="89">
        <v>5</v>
      </c>
      <c r="F46" s="89">
        <v>1</v>
      </c>
      <c r="G46" s="89">
        <v>0</v>
      </c>
      <c r="H46" s="89">
        <v>75</v>
      </c>
      <c r="I46" s="89">
        <v>0</v>
      </c>
      <c r="J46" s="89">
        <v>0</v>
      </c>
    </row>
    <row r="47" spans="1:10" ht="13.5" customHeight="1">
      <c r="A47" s="80" t="s">
        <v>105</v>
      </c>
      <c r="B47" s="81" t="s">
        <v>197</v>
      </c>
      <c r="C47" s="80" t="s">
        <v>202</v>
      </c>
      <c r="D47" s="89">
        <v>0</v>
      </c>
      <c r="E47" s="89">
        <v>1</v>
      </c>
      <c r="F47" s="89">
        <v>0</v>
      </c>
      <c r="G47" s="89">
        <v>0</v>
      </c>
      <c r="H47" s="89">
        <v>2</v>
      </c>
      <c r="I47" s="89">
        <v>0</v>
      </c>
      <c r="J47" s="89">
        <v>0</v>
      </c>
    </row>
    <row r="48" spans="1:10" ht="13.5" customHeight="1">
      <c r="A48" s="80" t="s">
        <v>105</v>
      </c>
      <c r="B48" s="81" t="s">
        <v>206</v>
      </c>
      <c r="C48" s="80" t="s">
        <v>210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</row>
    <row r="49" spans="1:10" ht="13.5" customHeight="1">
      <c r="A49" s="80" t="s">
        <v>105</v>
      </c>
      <c r="B49" s="81" t="s">
        <v>214</v>
      </c>
      <c r="C49" s="80" t="s">
        <v>216</v>
      </c>
      <c r="D49" s="89">
        <v>1</v>
      </c>
      <c r="E49" s="89">
        <v>1</v>
      </c>
      <c r="F49" s="89">
        <v>0</v>
      </c>
      <c r="G49" s="89">
        <v>1</v>
      </c>
      <c r="H49" s="89">
        <v>1</v>
      </c>
      <c r="I49" s="89">
        <v>0</v>
      </c>
      <c r="J49" s="89">
        <v>0</v>
      </c>
    </row>
    <row r="50" spans="1:10" ht="13.5" customHeight="1">
      <c r="A50" s="80" t="s">
        <v>105</v>
      </c>
      <c r="B50" s="81" t="s">
        <v>217</v>
      </c>
      <c r="C50" s="80" t="s">
        <v>218</v>
      </c>
      <c r="D50" s="89">
        <v>0</v>
      </c>
      <c r="E50" s="89">
        <v>1</v>
      </c>
      <c r="F50" s="89">
        <v>0</v>
      </c>
      <c r="G50" s="89">
        <v>0</v>
      </c>
      <c r="H50" s="89">
        <v>1</v>
      </c>
      <c r="I50" s="89">
        <v>0</v>
      </c>
      <c r="J50" s="89">
        <v>0</v>
      </c>
    </row>
    <row r="51" spans="1:10" ht="13.5" customHeight="1">
      <c r="A51" s="80" t="s">
        <v>105</v>
      </c>
      <c r="B51" s="81" t="s">
        <v>219</v>
      </c>
      <c r="C51" s="80" t="s">
        <v>220</v>
      </c>
      <c r="D51" s="89">
        <v>3</v>
      </c>
      <c r="E51" s="89">
        <v>3</v>
      </c>
      <c r="F51" s="89">
        <v>1</v>
      </c>
      <c r="G51" s="89">
        <v>0</v>
      </c>
      <c r="H51" s="89">
        <v>9</v>
      </c>
      <c r="I51" s="89">
        <v>0</v>
      </c>
      <c r="J51" s="89">
        <v>0</v>
      </c>
    </row>
    <row r="52" spans="1:10" ht="13.5" customHeight="1">
      <c r="A52" s="80" t="s">
        <v>105</v>
      </c>
      <c r="B52" s="81" t="s">
        <v>221</v>
      </c>
      <c r="C52" s="80" t="s">
        <v>222</v>
      </c>
      <c r="D52" s="89">
        <v>1</v>
      </c>
      <c r="E52" s="89">
        <v>1</v>
      </c>
      <c r="F52" s="89">
        <v>0</v>
      </c>
      <c r="G52" s="89">
        <v>2</v>
      </c>
      <c r="H52" s="89">
        <v>2</v>
      </c>
      <c r="I52" s="89">
        <v>0</v>
      </c>
      <c r="J52" s="89">
        <v>0</v>
      </c>
    </row>
    <row r="53" spans="1:10" ht="13.5" customHeight="1">
      <c r="A53" s="80" t="s">
        <v>105</v>
      </c>
      <c r="B53" s="81" t="s">
        <v>223</v>
      </c>
      <c r="C53" s="80" t="s">
        <v>224</v>
      </c>
      <c r="D53" s="89">
        <v>0</v>
      </c>
      <c r="E53" s="89">
        <v>10</v>
      </c>
      <c r="F53" s="89">
        <v>0</v>
      </c>
      <c r="G53" s="89">
        <v>0</v>
      </c>
      <c r="H53" s="89">
        <v>87</v>
      </c>
      <c r="I53" s="89">
        <v>0</v>
      </c>
      <c r="J53" s="89">
        <v>0</v>
      </c>
    </row>
    <row r="54" spans="1:10" ht="13.5" customHeight="1">
      <c r="A54" s="80" t="s">
        <v>105</v>
      </c>
      <c r="B54" s="81" t="s">
        <v>186</v>
      </c>
      <c r="C54" s="80" t="s">
        <v>194</v>
      </c>
      <c r="D54" s="89">
        <v>4</v>
      </c>
      <c r="E54" s="89">
        <v>2</v>
      </c>
      <c r="F54" s="89">
        <v>2</v>
      </c>
      <c r="G54" s="89">
        <v>26</v>
      </c>
      <c r="H54" s="89">
        <v>26</v>
      </c>
      <c r="I54" s="89">
        <v>0</v>
      </c>
      <c r="J54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2010-04-10T02:38:22Z</dcterms:modified>
  <cp:category/>
  <cp:version/>
  <cp:contentType/>
  <cp:contentStatus/>
</cp:coreProperties>
</file>