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'委託許可件数（市町村）'!$A$7:$S$46</definedName>
    <definedName name="_xlnm.Print_Area" localSheetId="6">'委託許可件数（組合）'!$A$7:$S$15</definedName>
    <definedName name="_xlnm.Print_Area" localSheetId="3">'収集運搬機材（市町村）'!$A$7:$BE$46</definedName>
    <definedName name="_xlnm.Print_Area" localSheetId="4">'収集運搬機材（組合）'!$A$7:$BE$15</definedName>
    <definedName name="_xlnm.Print_Area" localSheetId="7">'処理業者と従業員数'!$A$7:$J$46</definedName>
    <definedName name="_xlnm.Print_Area" localSheetId="0">'組合状況'!$A$7:$CD$15</definedName>
    <definedName name="_xlnm.Print_Area" localSheetId="1">'廃棄物処理従事職員数（市町村）'!$A$7:$AD$46</definedName>
    <definedName name="_xlnm.Print_Area" localSheetId="2">'廃棄物処理従事職員数（組合）'!$A$7:$AD$15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<sst xmlns="http://schemas.openxmlformats.org/spreadsheetml/2006/main" count="981" uniqueCount="179">
  <si>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</si>
  <si>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</si>
  <si>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</si>
  <si>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</si>
  <si>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</si>
  <si>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</si>
  <si>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</si>
  <si>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</si>
  <si>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</si>
  <si>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</si>
  <si>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</si>
  <si>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</si>
  <si>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</si>
  <si>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</si>
  <si>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</si>
  <si>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</si>
  <si>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</si>
  <si>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</si>
  <si>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</si>
  <si>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</si>
  <si>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</si>
  <si>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</si>
  <si>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</si>
  <si>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</si>
  <si>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</si>
  <si>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</si>
  <si>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</si>
  <si>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</si>
  <si>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</si>
  <si>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</si>
  <si>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</si>
  <si>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</si>
  <si>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</si>
  <si>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</si>
  <si>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</si>
  <si>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</si>
  <si>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</si>
  <si>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</si>
  <si>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</si>
  <si>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</si>
  <si>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</si>
  <si>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</si>
  <si>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</si>
  <si>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</si>
  <si>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</si>
  <si>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</si>
  <si>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</si>
  <si>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</si>
  <si>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</si>
  <si>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</si>
  <si>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</si>
  <si>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</si>
  <si>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</si>
  <si>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</si>
  <si>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</si>
  <si>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</si>
  <si>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</si>
  <si>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</si>
  <si>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</si>
  <si>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</si>
  <si>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</si>
  <si>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</si>
  <si>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</si>
  <si>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</si>
  <si>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</si>
  <si>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</si>
  <si>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</si>
  <si>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</si>
  <si>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</si>
  <si>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</si>
  <si>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</si>
  <si>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</si>
  <si>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</si>
  <si>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</si>
  <si>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</si>
  <si>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</si>
  <si>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</si>
  <si>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</si>
  <si>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</si>
  <si>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</si>
  <si>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</si>
  <si>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</si>
  <si>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</si>
  <si>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</si>
  <si>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</si>
  <si>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</si>
  <si>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</si>
  <si>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</si>
  <si>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</si>
  <si>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</si>
  <si>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</si>
  <si>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</si>
  <si>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</si>
  <si>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</si>
  <si>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</si>
  <si>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</si>
  <si>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</si>
  <si>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</si>
  <si>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</si>
  <si>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</si>
  <si>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</si>
  <si>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</si>
  <si>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</si>
  <si>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</si>
  <si>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</si>
  <si>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</si>
  <si>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</si>
  <si>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</si>
  <si>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</si>
  <si>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</si>
  <si>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</si>
  <si>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</si>
  <si>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</si>
  <si>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</si>
  <si>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</si>
  <si>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</si>
  <si>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</si>
  <si>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</si>
  <si>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</si>
  <si>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</si>
  <si>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</si>
  <si>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</si>
  <si>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</si>
  <si>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</si>
  <si>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</si>
  <si>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</si>
  <si>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</si>
  <si>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</si>
  <si>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</si>
  <si>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</si>
  <si>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奈良県</t>
  </si>
  <si>
    <t>奈良県葛城地区清掃事務組合</t>
  </si>
  <si>
    <t>○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</si>
  <si>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</si>
  <si>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</si>
  <si>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</si>
  <si>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</si>
  <si>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</si>
  <si>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</si>
  <si>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</si>
  <si>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</si>
  <si>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宇陀衛生一部事務組合</t>
  </si>
  <si>
    <t>宇陀市</t>
  </si>
  <si>
    <t>曽爾村</t>
  </si>
  <si>
    <t>御杖村</t>
  </si>
  <si>
    <t>東吉野村</t>
  </si>
  <si>
    <t>上下北山衛生一部事務組合</t>
  </si>
  <si>
    <t>下北山村</t>
  </si>
  <si>
    <t>上北山村</t>
  </si>
  <si>
    <t>香芝・王寺環境施設組合</t>
  </si>
  <si>
    <t>吉野広域行政組合</t>
  </si>
  <si>
    <t>吉野町</t>
  </si>
  <si>
    <t>川上村</t>
  </si>
  <si>
    <t>山辺環境衛生組合</t>
  </si>
  <si>
    <t>奈良市</t>
  </si>
  <si>
    <t>山添村</t>
  </si>
  <si>
    <t>南和広域衛生組合</t>
  </si>
  <si>
    <t>大淀町</t>
  </si>
  <si>
    <t>高取町</t>
  </si>
  <si>
    <t>黒滝村</t>
  </si>
  <si>
    <t>天川村</t>
  </si>
  <si>
    <t>東宇陀環境衛生組合</t>
  </si>
  <si>
    <t>大和郡山市</t>
  </si>
  <si>
    <t>天理市</t>
  </si>
  <si>
    <t>橿原市</t>
  </si>
  <si>
    <t>桜井市</t>
  </si>
  <si>
    <t>五條市</t>
  </si>
  <si>
    <t>生駒市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</si>
  <si>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</si>
  <si>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</si>
  <si>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</si>
  <si>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</si>
  <si>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</si>
  <si>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</si>
  <si>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</si>
  <si>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明日香村</t>
  </si>
  <si>
    <t>下市町</t>
  </si>
  <si>
    <t>野迫川村</t>
  </si>
  <si>
    <t>十津川村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</si>
</sst>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38" fontId="5" fillId="0" borderId="2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5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奈良県</v>
      </c>
      <c r="B7" s="104">
        <f>INT(B8/1000)*1000</f>
        <v>29000</v>
      </c>
      <c r="C7" s="104" t="s">
        <v>129</v>
      </c>
      <c r="D7" s="105">
        <f>COUNTA(D8:D200)</f>
        <v>3</v>
      </c>
      <c r="E7" s="105">
        <f aca="true" t="shared" si="0" ref="E7:U7">COUNTA(E8:E200)</f>
        <v>4</v>
      </c>
      <c r="F7" s="105">
        <f t="shared" si="0"/>
        <v>4</v>
      </c>
      <c r="G7" s="105">
        <f t="shared" si="0"/>
        <v>1</v>
      </c>
      <c r="H7" s="105">
        <f t="shared" si="0"/>
        <v>0</v>
      </c>
      <c r="I7" s="105">
        <f t="shared" si="0"/>
        <v>0</v>
      </c>
      <c r="J7" s="105">
        <f t="shared" si="0"/>
        <v>2</v>
      </c>
      <c r="K7" s="105">
        <f t="shared" si="0"/>
        <v>1</v>
      </c>
      <c r="L7" s="105">
        <f t="shared" si="0"/>
        <v>0</v>
      </c>
      <c r="M7" s="105">
        <f t="shared" si="0"/>
        <v>4</v>
      </c>
      <c r="N7" s="105">
        <f t="shared" si="0"/>
        <v>0</v>
      </c>
      <c r="O7" s="105">
        <f t="shared" si="0"/>
        <v>3</v>
      </c>
      <c r="P7" s="105">
        <f t="shared" si="0"/>
        <v>1</v>
      </c>
      <c r="Q7" s="105">
        <f t="shared" si="0"/>
        <v>1</v>
      </c>
      <c r="R7" s="105">
        <f t="shared" si="0"/>
        <v>0</v>
      </c>
      <c r="S7" s="105">
        <f t="shared" si="0"/>
        <v>0</v>
      </c>
      <c r="T7" s="105">
        <f t="shared" si="0"/>
        <v>0</v>
      </c>
      <c r="U7" s="105">
        <f t="shared" si="0"/>
        <v>1</v>
      </c>
      <c r="V7" s="106">
        <f>SUM(V8:V200)</f>
        <v>28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29809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 t="s">
        <v>132</v>
      </c>
      <c r="V8" s="152">
        <v>8</v>
      </c>
      <c r="W8" s="153">
        <v>29202</v>
      </c>
      <c r="X8" s="152" t="s">
        <v>133</v>
      </c>
      <c r="Y8" s="153">
        <v>29208</v>
      </c>
      <c r="Z8" s="152" t="s">
        <v>134</v>
      </c>
      <c r="AA8" s="153">
        <v>29210</v>
      </c>
      <c r="AB8" s="152" t="s">
        <v>135</v>
      </c>
      <c r="AC8" s="153">
        <v>29211</v>
      </c>
      <c r="AD8" s="152" t="s">
        <v>136</v>
      </c>
      <c r="AE8" s="153">
        <v>29424</v>
      </c>
      <c r="AF8" s="152" t="s">
        <v>137</v>
      </c>
      <c r="AG8" s="153">
        <v>29425</v>
      </c>
      <c r="AH8" s="152" t="s">
        <v>138</v>
      </c>
      <c r="AI8" s="153">
        <v>29426</v>
      </c>
      <c r="AJ8" s="152" t="s">
        <v>139</v>
      </c>
      <c r="AK8" s="153">
        <v>29427</v>
      </c>
      <c r="AL8" s="152" t="s">
        <v>140</v>
      </c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29810</v>
      </c>
      <c r="C9" s="150" t="s">
        <v>141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 t="s">
        <v>132</v>
      </c>
      <c r="Q9" s="151"/>
      <c r="R9" s="151"/>
      <c r="S9" s="151"/>
      <c r="T9" s="151"/>
      <c r="U9" s="151"/>
      <c r="V9" s="152">
        <v>4</v>
      </c>
      <c r="W9" s="153">
        <v>29212</v>
      </c>
      <c r="X9" s="152" t="s">
        <v>142</v>
      </c>
      <c r="Y9" s="153">
        <v>29385</v>
      </c>
      <c r="Z9" s="152" t="s">
        <v>143</v>
      </c>
      <c r="AA9" s="153">
        <v>29386</v>
      </c>
      <c r="AB9" s="152" t="s">
        <v>144</v>
      </c>
      <c r="AC9" s="153">
        <v>29453</v>
      </c>
      <c r="AD9" s="152" t="s">
        <v>145</v>
      </c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29823</v>
      </c>
      <c r="C10" s="150" t="s">
        <v>146</v>
      </c>
      <c r="D10" s="151"/>
      <c r="E10" s="151" t="s">
        <v>132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 t="s">
        <v>132</v>
      </c>
      <c r="P10" s="151"/>
      <c r="Q10" s="151"/>
      <c r="R10" s="151"/>
      <c r="S10" s="151"/>
      <c r="T10" s="151"/>
      <c r="U10" s="151"/>
      <c r="V10" s="152">
        <v>2</v>
      </c>
      <c r="W10" s="153">
        <v>29450</v>
      </c>
      <c r="X10" s="152" t="s">
        <v>147</v>
      </c>
      <c r="Y10" s="153">
        <v>29451</v>
      </c>
      <c r="Z10" s="152" t="s">
        <v>148</v>
      </c>
      <c r="AA10" s="153"/>
      <c r="AB10" s="152"/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29828</v>
      </c>
      <c r="C11" s="150" t="s">
        <v>149</v>
      </c>
      <c r="D11" s="151"/>
      <c r="E11" s="151"/>
      <c r="F11" s="151" t="s">
        <v>132</v>
      </c>
      <c r="G11" s="151"/>
      <c r="H11" s="151"/>
      <c r="I11" s="151"/>
      <c r="J11" s="151"/>
      <c r="K11" s="151"/>
      <c r="L11" s="151"/>
      <c r="M11" s="151" t="s">
        <v>132</v>
      </c>
      <c r="N11" s="151"/>
      <c r="O11" s="151"/>
      <c r="P11" s="151"/>
      <c r="Q11" s="151"/>
      <c r="R11" s="151"/>
      <c r="S11" s="151"/>
      <c r="T11" s="151"/>
      <c r="U11" s="151"/>
      <c r="V11" s="152">
        <v>2</v>
      </c>
      <c r="W11" s="153">
        <v>29210</v>
      </c>
      <c r="X11" s="152" t="s">
        <v>135</v>
      </c>
      <c r="Y11" s="153">
        <v>29425</v>
      </c>
      <c r="Z11" s="152" t="s">
        <v>138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29834</v>
      </c>
      <c r="C12" s="150" t="s">
        <v>150</v>
      </c>
      <c r="D12" s="151"/>
      <c r="E12" s="151" t="s">
        <v>132</v>
      </c>
      <c r="F12" s="151" t="s">
        <v>132</v>
      </c>
      <c r="G12" s="151" t="s">
        <v>132</v>
      </c>
      <c r="H12" s="151"/>
      <c r="I12" s="151"/>
      <c r="J12" s="151" t="s">
        <v>132</v>
      </c>
      <c r="K12" s="151" t="s">
        <v>132</v>
      </c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3</v>
      </c>
      <c r="W12" s="153">
        <v>29441</v>
      </c>
      <c r="X12" s="152" t="s">
        <v>151</v>
      </c>
      <c r="Y12" s="153">
        <v>29452</v>
      </c>
      <c r="Z12" s="152" t="s">
        <v>152</v>
      </c>
      <c r="AA12" s="153">
        <v>29453</v>
      </c>
      <c r="AB12" s="152" t="s">
        <v>145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29835</v>
      </c>
      <c r="C13" s="150" t="s">
        <v>153</v>
      </c>
      <c r="D13" s="151" t="s">
        <v>132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 t="s">
        <v>132</v>
      </c>
      <c r="P13" s="151"/>
      <c r="Q13" s="151" t="s">
        <v>132</v>
      </c>
      <c r="R13" s="151"/>
      <c r="S13" s="151"/>
      <c r="T13" s="151"/>
      <c r="U13" s="151"/>
      <c r="V13" s="152">
        <v>2</v>
      </c>
      <c r="W13" s="153">
        <v>29201</v>
      </c>
      <c r="X13" s="152" t="s">
        <v>154</v>
      </c>
      <c r="Y13" s="153">
        <v>29322</v>
      </c>
      <c r="Z13" s="152" t="s">
        <v>155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29843</v>
      </c>
      <c r="C14" s="150" t="s">
        <v>156</v>
      </c>
      <c r="D14" s="151"/>
      <c r="E14" s="151" t="s">
        <v>132</v>
      </c>
      <c r="F14" s="151" t="s">
        <v>132</v>
      </c>
      <c r="G14" s="151"/>
      <c r="H14" s="151"/>
      <c r="I14" s="151"/>
      <c r="J14" s="151" t="s">
        <v>132</v>
      </c>
      <c r="K14" s="151"/>
      <c r="L14" s="151"/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4</v>
      </c>
      <c r="W14" s="153">
        <v>29442</v>
      </c>
      <c r="X14" s="152" t="s">
        <v>157</v>
      </c>
      <c r="Y14" s="153">
        <v>29401</v>
      </c>
      <c r="Z14" s="152" t="s">
        <v>158</v>
      </c>
      <c r="AA14" s="153">
        <v>29444</v>
      </c>
      <c r="AB14" s="152" t="s">
        <v>159</v>
      </c>
      <c r="AC14" s="153">
        <v>29446</v>
      </c>
      <c r="AD14" s="152" t="s">
        <v>160</v>
      </c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29844</v>
      </c>
      <c r="C15" s="150" t="s">
        <v>161</v>
      </c>
      <c r="D15" s="151"/>
      <c r="E15" s="151" t="s">
        <v>132</v>
      </c>
      <c r="F15" s="151" t="s">
        <v>132</v>
      </c>
      <c r="G15" s="151"/>
      <c r="H15" s="151"/>
      <c r="I15" s="151"/>
      <c r="J15" s="151"/>
      <c r="K15" s="151"/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3</v>
      </c>
      <c r="W15" s="153">
        <v>29212</v>
      </c>
      <c r="X15" s="152" t="s">
        <v>142</v>
      </c>
      <c r="Y15" s="153">
        <v>29385</v>
      </c>
      <c r="Z15" s="152" t="s">
        <v>143</v>
      </c>
      <c r="AA15" s="153">
        <v>29386</v>
      </c>
      <c r="AB15" s="152" t="s">
        <v>144</v>
      </c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93"/>
      <c r="B16" s="93"/>
      <c r="C16" s="9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96"/>
      <c r="Y16" s="98"/>
      <c r="Z16" s="96"/>
      <c r="AA16" s="98"/>
      <c r="AB16" s="96"/>
      <c r="AC16" s="98"/>
      <c r="AD16" s="96"/>
      <c r="AE16" s="98"/>
      <c r="AF16" s="96"/>
      <c r="AG16" s="98"/>
      <c r="AH16" s="96"/>
      <c r="AI16" s="98"/>
      <c r="AJ16" s="96"/>
      <c r="AK16" s="98"/>
      <c r="AL16" s="96"/>
      <c r="AM16" s="98"/>
      <c r="AN16" s="96"/>
      <c r="AO16" s="98"/>
      <c r="AP16" s="96"/>
      <c r="AQ16" s="98"/>
      <c r="AR16" s="96"/>
      <c r="AS16" s="98"/>
      <c r="AT16" s="96"/>
      <c r="AU16" s="98"/>
      <c r="AV16" s="96"/>
      <c r="AW16" s="98"/>
      <c r="AX16" s="96"/>
      <c r="AY16" s="98"/>
      <c r="AZ16" s="96"/>
      <c r="BA16" s="98"/>
      <c r="BB16" s="96"/>
      <c r="BC16" s="98"/>
      <c r="BD16" s="96"/>
      <c r="BE16" s="98"/>
      <c r="BF16" s="96"/>
      <c r="BG16" s="98"/>
      <c r="BH16" s="96"/>
      <c r="BI16" s="98"/>
      <c r="BJ16" s="96"/>
      <c r="BK16" s="98"/>
      <c r="BL16" s="96"/>
      <c r="BM16" s="98"/>
      <c r="BN16" s="96"/>
      <c r="BO16" s="98"/>
      <c r="BP16" s="96"/>
      <c r="BQ16" s="98"/>
      <c r="BR16" s="96"/>
      <c r="BS16" s="98"/>
      <c r="BT16" s="96"/>
      <c r="BU16" s="98"/>
      <c r="BV16" s="96"/>
      <c r="BW16" s="98"/>
      <c r="BX16" s="96"/>
      <c r="BY16" s="98"/>
      <c r="BZ16" s="96"/>
      <c r="CA16" s="98"/>
      <c r="CB16" s="96"/>
      <c r="CC16" s="98"/>
      <c r="CD16" s="96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4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奈良県</v>
      </c>
      <c r="B7" s="104">
        <f>INT(B8/1000)*1000</f>
        <v>29000</v>
      </c>
      <c r="C7" s="104" t="s">
        <v>129</v>
      </c>
      <c r="D7" s="109">
        <f>SUM(D8:D200)</f>
        <v>1149</v>
      </c>
      <c r="E7" s="109">
        <f aca="true" t="shared" si="0" ref="E7:AD7">SUM(E8:E200)</f>
        <v>274</v>
      </c>
      <c r="F7" s="109">
        <f t="shared" si="0"/>
        <v>186</v>
      </c>
      <c r="G7" s="109">
        <f t="shared" si="0"/>
        <v>88</v>
      </c>
      <c r="H7" s="109">
        <f t="shared" si="0"/>
        <v>875</v>
      </c>
      <c r="I7" s="109">
        <f t="shared" si="0"/>
        <v>669</v>
      </c>
      <c r="J7" s="109">
        <f t="shared" si="0"/>
        <v>185</v>
      </c>
      <c r="K7" s="109">
        <f t="shared" si="0"/>
        <v>11</v>
      </c>
      <c r="L7" s="109">
        <f t="shared" si="0"/>
        <v>10</v>
      </c>
      <c r="M7" s="109">
        <f t="shared" si="0"/>
        <v>120</v>
      </c>
      <c r="N7" s="109">
        <f t="shared" si="0"/>
        <v>72</v>
      </c>
      <c r="O7" s="109">
        <f t="shared" si="0"/>
        <v>52</v>
      </c>
      <c r="P7" s="109">
        <f t="shared" si="0"/>
        <v>20</v>
      </c>
      <c r="Q7" s="109">
        <f t="shared" si="0"/>
        <v>48</v>
      </c>
      <c r="R7" s="109">
        <f t="shared" si="0"/>
        <v>35</v>
      </c>
      <c r="S7" s="109">
        <f t="shared" si="0"/>
        <v>12</v>
      </c>
      <c r="T7" s="109">
        <f t="shared" si="0"/>
        <v>0</v>
      </c>
      <c r="U7" s="109">
        <f t="shared" si="0"/>
        <v>1</v>
      </c>
      <c r="V7" s="109">
        <f t="shared" si="0"/>
        <v>1269</v>
      </c>
      <c r="W7" s="109">
        <f t="shared" si="0"/>
        <v>346</v>
      </c>
      <c r="X7" s="109">
        <f t="shared" si="0"/>
        <v>238</v>
      </c>
      <c r="Y7" s="109">
        <f t="shared" si="0"/>
        <v>108</v>
      </c>
      <c r="Z7" s="109">
        <f t="shared" si="0"/>
        <v>923</v>
      </c>
      <c r="AA7" s="109">
        <f t="shared" si="0"/>
        <v>704</v>
      </c>
      <c r="AB7" s="109">
        <f t="shared" si="0"/>
        <v>197</v>
      </c>
      <c r="AC7" s="109">
        <f t="shared" si="0"/>
        <v>11</v>
      </c>
      <c r="AD7" s="109">
        <f t="shared" si="0"/>
        <v>11</v>
      </c>
    </row>
    <row r="8" spans="1:30" s="99" customFormat="1" ht="13.5">
      <c r="A8" s="150" t="s">
        <v>130</v>
      </c>
      <c r="B8" s="150">
        <v>29201</v>
      </c>
      <c r="C8" s="150" t="s">
        <v>154</v>
      </c>
      <c r="D8" s="154">
        <f aca="true" t="shared" si="1" ref="D8:D46">SUM(E8,H8)</f>
        <v>364</v>
      </c>
      <c r="E8" s="154">
        <f aca="true" t="shared" si="2" ref="E8:E46">SUM(F8:G8)</f>
        <v>67</v>
      </c>
      <c r="F8" s="155">
        <v>45</v>
      </c>
      <c r="G8" s="155">
        <v>22</v>
      </c>
      <c r="H8" s="154">
        <f aca="true" t="shared" si="3" ref="H8:H46">SUM(I8:L8)</f>
        <v>297</v>
      </c>
      <c r="I8" s="155">
        <v>247</v>
      </c>
      <c r="J8" s="155">
        <v>45</v>
      </c>
      <c r="K8" s="155">
        <v>5</v>
      </c>
      <c r="L8" s="155"/>
      <c r="M8" s="154">
        <f aca="true" t="shared" si="4" ref="M8:M46">SUM(N8,Q8)</f>
        <v>3</v>
      </c>
      <c r="N8" s="154">
        <f aca="true" t="shared" si="5" ref="N8:N46">SUM(O8:P8)</f>
        <v>3</v>
      </c>
      <c r="O8" s="155"/>
      <c r="P8" s="155">
        <v>3</v>
      </c>
      <c r="Q8" s="154">
        <f aca="true" t="shared" si="6" ref="Q8:Q46">SUM(R8:U8)</f>
        <v>0</v>
      </c>
      <c r="R8" s="155"/>
      <c r="S8" s="155"/>
      <c r="T8" s="155"/>
      <c r="U8" s="155"/>
      <c r="V8" s="154">
        <f aca="true" t="shared" si="7" ref="V8:V46">SUM(W8,Z8)</f>
        <v>367</v>
      </c>
      <c r="W8" s="154">
        <f aca="true" t="shared" si="8" ref="W8:W46">SUM(X8:Y8)</f>
        <v>70</v>
      </c>
      <c r="X8" s="154">
        <f aca="true" t="shared" si="9" ref="X8:Y46">SUM(F8,O8)</f>
        <v>45</v>
      </c>
      <c r="Y8" s="154">
        <f t="shared" si="9"/>
        <v>25</v>
      </c>
      <c r="Z8" s="154">
        <f aca="true" t="shared" si="10" ref="Z8:Z46">SUM(AA8:AD8)</f>
        <v>297</v>
      </c>
      <c r="AA8" s="154">
        <f aca="true" t="shared" si="11" ref="AA8:AD46">SUM(I8,R8)</f>
        <v>247</v>
      </c>
      <c r="AB8" s="154">
        <f t="shared" si="11"/>
        <v>45</v>
      </c>
      <c r="AC8" s="154">
        <f t="shared" si="11"/>
        <v>5</v>
      </c>
      <c r="AD8" s="154">
        <f t="shared" si="11"/>
        <v>0</v>
      </c>
    </row>
    <row r="9" spans="1:30" s="99" customFormat="1" ht="13.5">
      <c r="A9" s="150" t="s">
        <v>130</v>
      </c>
      <c r="B9" s="150">
        <v>29202</v>
      </c>
      <c r="C9" s="150" t="s">
        <v>133</v>
      </c>
      <c r="D9" s="154">
        <f t="shared" si="1"/>
        <v>99</v>
      </c>
      <c r="E9" s="154">
        <f t="shared" si="2"/>
        <v>26</v>
      </c>
      <c r="F9" s="155">
        <v>7</v>
      </c>
      <c r="G9" s="155">
        <v>19</v>
      </c>
      <c r="H9" s="154">
        <f t="shared" si="3"/>
        <v>73</v>
      </c>
      <c r="I9" s="155">
        <v>46</v>
      </c>
      <c r="J9" s="155">
        <v>27</v>
      </c>
      <c r="K9" s="155"/>
      <c r="L9" s="155"/>
      <c r="M9" s="154">
        <f t="shared" si="4"/>
        <v>8</v>
      </c>
      <c r="N9" s="154">
        <f t="shared" si="5"/>
        <v>8</v>
      </c>
      <c r="O9" s="155">
        <v>8</v>
      </c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107</v>
      </c>
      <c r="W9" s="154">
        <f t="shared" si="8"/>
        <v>34</v>
      </c>
      <c r="X9" s="154">
        <f t="shared" si="9"/>
        <v>15</v>
      </c>
      <c r="Y9" s="154">
        <f t="shared" si="9"/>
        <v>19</v>
      </c>
      <c r="Z9" s="154">
        <f t="shared" si="10"/>
        <v>73</v>
      </c>
      <c r="AA9" s="154">
        <f t="shared" si="11"/>
        <v>46</v>
      </c>
      <c r="AB9" s="154">
        <f t="shared" si="11"/>
        <v>27</v>
      </c>
      <c r="AC9" s="154">
        <f t="shared" si="11"/>
        <v>0</v>
      </c>
      <c r="AD9" s="154">
        <f t="shared" si="11"/>
        <v>0</v>
      </c>
    </row>
    <row r="10" spans="1:30" s="99" customFormat="1" ht="13.5">
      <c r="A10" s="150" t="s">
        <v>130</v>
      </c>
      <c r="B10" s="150">
        <v>29203</v>
      </c>
      <c r="C10" s="150" t="s">
        <v>162</v>
      </c>
      <c r="D10" s="154">
        <f t="shared" si="1"/>
        <v>65</v>
      </c>
      <c r="E10" s="154">
        <f t="shared" si="2"/>
        <v>9</v>
      </c>
      <c r="F10" s="155">
        <v>8</v>
      </c>
      <c r="G10" s="155">
        <v>1</v>
      </c>
      <c r="H10" s="154">
        <f t="shared" si="3"/>
        <v>56</v>
      </c>
      <c r="I10" s="155">
        <v>43</v>
      </c>
      <c r="J10" s="155">
        <v>12</v>
      </c>
      <c r="K10" s="155">
        <v>1</v>
      </c>
      <c r="L10" s="155"/>
      <c r="M10" s="154">
        <f t="shared" si="4"/>
        <v>29</v>
      </c>
      <c r="N10" s="154">
        <f t="shared" si="5"/>
        <v>4</v>
      </c>
      <c r="O10" s="155">
        <v>4</v>
      </c>
      <c r="P10" s="155"/>
      <c r="Q10" s="154">
        <f t="shared" si="6"/>
        <v>25</v>
      </c>
      <c r="R10" s="155">
        <v>20</v>
      </c>
      <c r="S10" s="155">
        <v>5</v>
      </c>
      <c r="T10" s="155"/>
      <c r="U10" s="155"/>
      <c r="V10" s="154">
        <f t="shared" si="7"/>
        <v>94</v>
      </c>
      <c r="W10" s="154">
        <f t="shared" si="8"/>
        <v>13</v>
      </c>
      <c r="X10" s="154">
        <f t="shared" si="9"/>
        <v>12</v>
      </c>
      <c r="Y10" s="154">
        <f t="shared" si="9"/>
        <v>1</v>
      </c>
      <c r="Z10" s="154">
        <f t="shared" si="10"/>
        <v>81</v>
      </c>
      <c r="AA10" s="154">
        <f t="shared" si="11"/>
        <v>63</v>
      </c>
      <c r="AB10" s="154">
        <f t="shared" si="11"/>
        <v>17</v>
      </c>
      <c r="AC10" s="154">
        <f t="shared" si="11"/>
        <v>1</v>
      </c>
      <c r="AD10" s="154">
        <f t="shared" si="11"/>
        <v>0</v>
      </c>
    </row>
    <row r="11" spans="1:30" s="99" customFormat="1" ht="13.5">
      <c r="A11" s="150" t="s">
        <v>130</v>
      </c>
      <c r="B11" s="150">
        <v>29204</v>
      </c>
      <c r="C11" s="150" t="s">
        <v>163</v>
      </c>
      <c r="D11" s="154">
        <f t="shared" si="1"/>
        <v>19</v>
      </c>
      <c r="E11" s="154">
        <f t="shared" si="2"/>
        <v>8</v>
      </c>
      <c r="F11" s="155">
        <v>4</v>
      </c>
      <c r="G11" s="155">
        <v>4</v>
      </c>
      <c r="H11" s="154">
        <f t="shared" si="3"/>
        <v>11</v>
      </c>
      <c r="I11" s="155">
        <v>1</v>
      </c>
      <c r="J11" s="155">
        <v>8</v>
      </c>
      <c r="K11" s="155">
        <v>2</v>
      </c>
      <c r="L11" s="155"/>
      <c r="M11" s="154">
        <f t="shared" si="4"/>
        <v>4</v>
      </c>
      <c r="N11" s="154">
        <f t="shared" si="5"/>
        <v>3</v>
      </c>
      <c r="O11" s="155">
        <v>2</v>
      </c>
      <c r="P11" s="155">
        <v>1</v>
      </c>
      <c r="Q11" s="154">
        <f t="shared" si="6"/>
        <v>1</v>
      </c>
      <c r="R11" s="155"/>
      <c r="S11" s="155">
        <v>1</v>
      </c>
      <c r="T11" s="155"/>
      <c r="U11" s="155"/>
      <c r="V11" s="154">
        <f t="shared" si="7"/>
        <v>23</v>
      </c>
      <c r="W11" s="154">
        <f t="shared" si="8"/>
        <v>11</v>
      </c>
      <c r="X11" s="154">
        <f t="shared" si="9"/>
        <v>6</v>
      </c>
      <c r="Y11" s="154">
        <f t="shared" si="9"/>
        <v>5</v>
      </c>
      <c r="Z11" s="154">
        <f t="shared" si="10"/>
        <v>12</v>
      </c>
      <c r="AA11" s="154">
        <f t="shared" si="11"/>
        <v>1</v>
      </c>
      <c r="AB11" s="154">
        <f t="shared" si="11"/>
        <v>9</v>
      </c>
      <c r="AC11" s="154">
        <f t="shared" si="11"/>
        <v>2</v>
      </c>
      <c r="AD11" s="154">
        <f t="shared" si="11"/>
        <v>0</v>
      </c>
    </row>
    <row r="12" spans="1:30" s="99" customFormat="1" ht="13.5">
      <c r="A12" s="150" t="s">
        <v>130</v>
      </c>
      <c r="B12" s="150">
        <v>29205</v>
      </c>
      <c r="C12" s="150" t="s">
        <v>164</v>
      </c>
      <c r="D12" s="154">
        <f t="shared" si="1"/>
        <v>123</v>
      </c>
      <c r="E12" s="154">
        <f t="shared" si="2"/>
        <v>37</v>
      </c>
      <c r="F12" s="155">
        <v>21</v>
      </c>
      <c r="G12" s="155">
        <v>16</v>
      </c>
      <c r="H12" s="154">
        <f t="shared" si="3"/>
        <v>86</v>
      </c>
      <c r="I12" s="155">
        <v>72</v>
      </c>
      <c r="J12" s="155">
        <v>14</v>
      </c>
      <c r="K12" s="155"/>
      <c r="L12" s="155"/>
      <c r="M12" s="154">
        <f t="shared" si="4"/>
        <v>12</v>
      </c>
      <c r="N12" s="154">
        <f t="shared" si="5"/>
        <v>12</v>
      </c>
      <c r="O12" s="155">
        <v>2</v>
      </c>
      <c r="P12" s="155">
        <v>10</v>
      </c>
      <c r="Q12" s="154">
        <f t="shared" si="6"/>
        <v>0</v>
      </c>
      <c r="R12" s="155"/>
      <c r="S12" s="155"/>
      <c r="T12" s="155"/>
      <c r="U12" s="155"/>
      <c r="V12" s="154">
        <f t="shared" si="7"/>
        <v>135</v>
      </c>
      <c r="W12" s="154">
        <f t="shared" si="8"/>
        <v>49</v>
      </c>
      <c r="X12" s="154">
        <f t="shared" si="9"/>
        <v>23</v>
      </c>
      <c r="Y12" s="154">
        <f t="shared" si="9"/>
        <v>26</v>
      </c>
      <c r="Z12" s="154">
        <f t="shared" si="10"/>
        <v>86</v>
      </c>
      <c r="AA12" s="154">
        <f t="shared" si="11"/>
        <v>72</v>
      </c>
      <c r="AB12" s="154">
        <f t="shared" si="11"/>
        <v>14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29206</v>
      </c>
      <c r="C13" s="150" t="s">
        <v>165</v>
      </c>
      <c r="D13" s="154">
        <f t="shared" si="1"/>
        <v>76</v>
      </c>
      <c r="E13" s="154">
        <f t="shared" si="2"/>
        <v>18</v>
      </c>
      <c r="F13" s="155">
        <v>13</v>
      </c>
      <c r="G13" s="155">
        <v>5</v>
      </c>
      <c r="H13" s="154">
        <f t="shared" si="3"/>
        <v>58</v>
      </c>
      <c r="I13" s="155">
        <v>43</v>
      </c>
      <c r="J13" s="155">
        <v>15</v>
      </c>
      <c r="K13" s="155"/>
      <c r="L13" s="155"/>
      <c r="M13" s="154">
        <f t="shared" si="4"/>
        <v>6</v>
      </c>
      <c r="N13" s="154">
        <f t="shared" si="5"/>
        <v>4</v>
      </c>
      <c r="O13" s="155">
        <v>1</v>
      </c>
      <c r="P13" s="155">
        <v>3</v>
      </c>
      <c r="Q13" s="154">
        <f t="shared" si="6"/>
        <v>2</v>
      </c>
      <c r="R13" s="155"/>
      <c r="S13" s="155">
        <v>2</v>
      </c>
      <c r="T13" s="155"/>
      <c r="U13" s="155"/>
      <c r="V13" s="154">
        <f t="shared" si="7"/>
        <v>82</v>
      </c>
      <c r="W13" s="154">
        <f t="shared" si="8"/>
        <v>22</v>
      </c>
      <c r="X13" s="154">
        <f t="shared" si="9"/>
        <v>14</v>
      </c>
      <c r="Y13" s="154">
        <f t="shared" si="9"/>
        <v>8</v>
      </c>
      <c r="Z13" s="154">
        <f t="shared" si="10"/>
        <v>60</v>
      </c>
      <c r="AA13" s="154">
        <f t="shared" si="11"/>
        <v>43</v>
      </c>
      <c r="AB13" s="154">
        <f t="shared" si="11"/>
        <v>17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29207</v>
      </c>
      <c r="C14" s="150" t="s">
        <v>166</v>
      </c>
      <c r="D14" s="154">
        <f t="shared" si="1"/>
        <v>14</v>
      </c>
      <c r="E14" s="154">
        <f t="shared" si="2"/>
        <v>8</v>
      </c>
      <c r="F14" s="155">
        <v>6</v>
      </c>
      <c r="G14" s="155">
        <v>2</v>
      </c>
      <c r="H14" s="154">
        <f t="shared" si="3"/>
        <v>6</v>
      </c>
      <c r="I14" s="155">
        <v>3</v>
      </c>
      <c r="J14" s="155">
        <v>2</v>
      </c>
      <c r="K14" s="155">
        <v>1</v>
      </c>
      <c r="L14" s="155"/>
      <c r="M14" s="154">
        <f t="shared" si="4"/>
        <v>7</v>
      </c>
      <c r="N14" s="154">
        <f t="shared" si="5"/>
        <v>3</v>
      </c>
      <c r="O14" s="155">
        <v>3</v>
      </c>
      <c r="P14" s="155"/>
      <c r="Q14" s="154">
        <f t="shared" si="6"/>
        <v>4</v>
      </c>
      <c r="R14" s="155"/>
      <c r="S14" s="155">
        <v>3</v>
      </c>
      <c r="T14" s="155"/>
      <c r="U14" s="155">
        <v>1</v>
      </c>
      <c r="V14" s="154">
        <f t="shared" si="7"/>
        <v>21</v>
      </c>
      <c r="W14" s="154">
        <f t="shared" si="8"/>
        <v>11</v>
      </c>
      <c r="X14" s="154">
        <f t="shared" si="9"/>
        <v>9</v>
      </c>
      <c r="Y14" s="154">
        <f t="shared" si="9"/>
        <v>2</v>
      </c>
      <c r="Z14" s="154">
        <f t="shared" si="10"/>
        <v>10</v>
      </c>
      <c r="AA14" s="154">
        <f t="shared" si="11"/>
        <v>3</v>
      </c>
      <c r="AB14" s="154">
        <f t="shared" si="11"/>
        <v>5</v>
      </c>
      <c r="AC14" s="154">
        <f t="shared" si="11"/>
        <v>1</v>
      </c>
      <c r="AD14" s="154">
        <f t="shared" si="11"/>
        <v>1</v>
      </c>
    </row>
    <row r="15" spans="1:30" s="99" customFormat="1" ht="13.5">
      <c r="A15" s="150" t="s">
        <v>130</v>
      </c>
      <c r="B15" s="150">
        <v>29208</v>
      </c>
      <c r="C15" s="150" t="s">
        <v>134</v>
      </c>
      <c r="D15" s="154">
        <f t="shared" si="1"/>
        <v>57</v>
      </c>
      <c r="E15" s="154">
        <f t="shared" si="2"/>
        <v>12</v>
      </c>
      <c r="F15" s="155">
        <v>7</v>
      </c>
      <c r="G15" s="155">
        <v>5</v>
      </c>
      <c r="H15" s="154">
        <f t="shared" si="3"/>
        <v>45</v>
      </c>
      <c r="I15" s="155">
        <v>34</v>
      </c>
      <c r="J15" s="155">
        <v>11</v>
      </c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57</v>
      </c>
      <c r="W15" s="154">
        <f t="shared" si="8"/>
        <v>12</v>
      </c>
      <c r="X15" s="154">
        <f t="shared" si="9"/>
        <v>7</v>
      </c>
      <c r="Y15" s="154">
        <f t="shared" si="9"/>
        <v>5</v>
      </c>
      <c r="Z15" s="154">
        <f t="shared" si="10"/>
        <v>45</v>
      </c>
      <c r="AA15" s="154">
        <f t="shared" si="11"/>
        <v>34</v>
      </c>
      <c r="AB15" s="154">
        <f t="shared" si="11"/>
        <v>11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29209</v>
      </c>
      <c r="C16" s="150" t="s">
        <v>167</v>
      </c>
      <c r="D16" s="154">
        <f t="shared" si="1"/>
        <v>27</v>
      </c>
      <c r="E16" s="154">
        <f t="shared" si="2"/>
        <v>14</v>
      </c>
      <c r="F16" s="155">
        <v>13</v>
      </c>
      <c r="G16" s="155">
        <v>1</v>
      </c>
      <c r="H16" s="154">
        <f t="shared" si="3"/>
        <v>13</v>
      </c>
      <c r="I16" s="155"/>
      <c r="J16" s="155">
        <v>11</v>
      </c>
      <c r="K16" s="155"/>
      <c r="L16" s="155">
        <v>2</v>
      </c>
      <c r="M16" s="154">
        <f t="shared" si="4"/>
        <v>7</v>
      </c>
      <c r="N16" s="154">
        <f t="shared" si="5"/>
        <v>7</v>
      </c>
      <c r="O16" s="155">
        <v>5</v>
      </c>
      <c r="P16" s="155">
        <v>2</v>
      </c>
      <c r="Q16" s="154">
        <f t="shared" si="6"/>
        <v>0</v>
      </c>
      <c r="R16" s="155"/>
      <c r="S16" s="155"/>
      <c r="T16" s="155"/>
      <c r="U16" s="155"/>
      <c r="V16" s="154">
        <f t="shared" si="7"/>
        <v>34</v>
      </c>
      <c r="W16" s="154">
        <f t="shared" si="8"/>
        <v>21</v>
      </c>
      <c r="X16" s="154">
        <f t="shared" si="9"/>
        <v>18</v>
      </c>
      <c r="Y16" s="154">
        <f t="shared" si="9"/>
        <v>3</v>
      </c>
      <c r="Z16" s="154">
        <f t="shared" si="10"/>
        <v>13</v>
      </c>
      <c r="AA16" s="154">
        <f t="shared" si="11"/>
        <v>0</v>
      </c>
      <c r="AB16" s="154">
        <f t="shared" si="11"/>
        <v>11</v>
      </c>
      <c r="AC16" s="154">
        <f t="shared" si="11"/>
        <v>0</v>
      </c>
      <c r="AD16" s="154">
        <f t="shared" si="11"/>
        <v>2</v>
      </c>
    </row>
    <row r="17" spans="1:30" s="99" customFormat="1" ht="13.5">
      <c r="A17" s="150" t="s">
        <v>130</v>
      </c>
      <c r="B17" s="150">
        <v>29210</v>
      </c>
      <c r="C17" s="150" t="s">
        <v>135</v>
      </c>
      <c r="D17" s="154">
        <f t="shared" si="1"/>
        <v>36</v>
      </c>
      <c r="E17" s="154">
        <f t="shared" si="2"/>
        <v>3</v>
      </c>
      <c r="F17" s="155">
        <v>3</v>
      </c>
      <c r="G17" s="155"/>
      <c r="H17" s="154">
        <f t="shared" si="3"/>
        <v>33</v>
      </c>
      <c r="I17" s="155">
        <v>28</v>
      </c>
      <c r="J17" s="155">
        <v>2</v>
      </c>
      <c r="K17" s="155">
        <v>1</v>
      </c>
      <c r="L17" s="155">
        <v>2</v>
      </c>
      <c r="M17" s="154">
        <f t="shared" si="4"/>
        <v>3</v>
      </c>
      <c r="N17" s="154">
        <f t="shared" si="5"/>
        <v>3</v>
      </c>
      <c r="O17" s="155">
        <v>3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39</v>
      </c>
      <c r="W17" s="154">
        <f t="shared" si="8"/>
        <v>6</v>
      </c>
      <c r="X17" s="154">
        <f t="shared" si="9"/>
        <v>6</v>
      </c>
      <c r="Y17" s="154">
        <f t="shared" si="9"/>
        <v>0</v>
      </c>
      <c r="Z17" s="154">
        <f t="shared" si="10"/>
        <v>33</v>
      </c>
      <c r="AA17" s="154">
        <f t="shared" si="11"/>
        <v>28</v>
      </c>
      <c r="AB17" s="154">
        <f t="shared" si="11"/>
        <v>2</v>
      </c>
      <c r="AC17" s="154">
        <f t="shared" si="11"/>
        <v>1</v>
      </c>
      <c r="AD17" s="154">
        <f t="shared" si="11"/>
        <v>2</v>
      </c>
    </row>
    <row r="18" spans="1:30" s="99" customFormat="1" ht="13.5">
      <c r="A18" s="150" t="s">
        <v>130</v>
      </c>
      <c r="B18" s="150">
        <v>29211</v>
      </c>
      <c r="C18" s="150" t="s">
        <v>136</v>
      </c>
      <c r="D18" s="154">
        <f t="shared" si="1"/>
        <v>28</v>
      </c>
      <c r="E18" s="154">
        <f t="shared" si="2"/>
        <v>5</v>
      </c>
      <c r="F18" s="155">
        <v>5</v>
      </c>
      <c r="G18" s="155"/>
      <c r="H18" s="154">
        <f t="shared" si="3"/>
        <v>23</v>
      </c>
      <c r="I18" s="155">
        <v>18</v>
      </c>
      <c r="J18" s="155">
        <v>5</v>
      </c>
      <c r="K18" s="155"/>
      <c r="L18" s="155"/>
      <c r="M18" s="154">
        <f t="shared" si="4"/>
        <v>14</v>
      </c>
      <c r="N18" s="154">
        <f t="shared" si="5"/>
        <v>3</v>
      </c>
      <c r="O18" s="155">
        <v>3</v>
      </c>
      <c r="P18" s="155"/>
      <c r="Q18" s="154">
        <f t="shared" si="6"/>
        <v>11</v>
      </c>
      <c r="R18" s="155">
        <v>11</v>
      </c>
      <c r="S18" s="155"/>
      <c r="T18" s="155"/>
      <c r="U18" s="155"/>
      <c r="V18" s="154">
        <f t="shared" si="7"/>
        <v>42</v>
      </c>
      <c r="W18" s="154">
        <f t="shared" si="8"/>
        <v>8</v>
      </c>
      <c r="X18" s="154">
        <f t="shared" si="9"/>
        <v>8</v>
      </c>
      <c r="Y18" s="154">
        <f t="shared" si="9"/>
        <v>0</v>
      </c>
      <c r="Z18" s="154">
        <f t="shared" si="10"/>
        <v>34</v>
      </c>
      <c r="AA18" s="154">
        <f t="shared" si="11"/>
        <v>29</v>
      </c>
      <c r="AB18" s="154">
        <f t="shared" si="11"/>
        <v>5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29212</v>
      </c>
      <c r="C19" s="150" t="s">
        <v>142</v>
      </c>
      <c r="D19" s="154">
        <f t="shared" si="1"/>
        <v>18</v>
      </c>
      <c r="E19" s="154">
        <f t="shared" si="2"/>
        <v>10</v>
      </c>
      <c r="F19" s="155">
        <v>5</v>
      </c>
      <c r="G19" s="155">
        <v>5</v>
      </c>
      <c r="H19" s="154">
        <f t="shared" si="3"/>
        <v>8</v>
      </c>
      <c r="I19" s="155">
        <v>8</v>
      </c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18</v>
      </c>
      <c r="W19" s="154">
        <f t="shared" si="8"/>
        <v>10</v>
      </c>
      <c r="X19" s="154">
        <f t="shared" si="9"/>
        <v>5</v>
      </c>
      <c r="Y19" s="154">
        <f t="shared" si="9"/>
        <v>5</v>
      </c>
      <c r="Z19" s="154">
        <f t="shared" si="10"/>
        <v>8</v>
      </c>
      <c r="AA19" s="154">
        <f t="shared" si="11"/>
        <v>8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29322</v>
      </c>
      <c r="C20" s="150" t="s">
        <v>155</v>
      </c>
      <c r="D20" s="154">
        <f t="shared" si="1"/>
        <v>2</v>
      </c>
      <c r="E20" s="154">
        <f t="shared" si="2"/>
        <v>1</v>
      </c>
      <c r="F20" s="155">
        <v>1</v>
      </c>
      <c r="G20" s="155"/>
      <c r="H20" s="154">
        <f t="shared" si="3"/>
        <v>1</v>
      </c>
      <c r="I20" s="155">
        <v>1</v>
      </c>
      <c r="J20" s="155"/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2</v>
      </c>
      <c r="W20" s="154">
        <f t="shared" si="8"/>
        <v>1</v>
      </c>
      <c r="X20" s="154">
        <f t="shared" si="9"/>
        <v>1</v>
      </c>
      <c r="Y20" s="154">
        <f t="shared" si="9"/>
        <v>0</v>
      </c>
      <c r="Z20" s="154">
        <f t="shared" si="10"/>
        <v>1</v>
      </c>
      <c r="AA20" s="154">
        <f t="shared" si="11"/>
        <v>1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29342</v>
      </c>
      <c r="C21" s="150" t="s">
        <v>168</v>
      </c>
      <c r="D21" s="154">
        <f t="shared" si="1"/>
        <v>16</v>
      </c>
      <c r="E21" s="154">
        <f t="shared" si="2"/>
        <v>3</v>
      </c>
      <c r="F21" s="155">
        <v>3</v>
      </c>
      <c r="G21" s="155"/>
      <c r="H21" s="154">
        <f t="shared" si="3"/>
        <v>13</v>
      </c>
      <c r="I21" s="155">
        <v>12</v>
      </c>
      <c r="J21" s="155"/>
      <c r="K21" s="155"/>
      <c r="L21" s="155">
        <v>1</v>
      </c>
      <c r="M21" s="154">
        <f t="shared" si="4"/>
        <v>2</v>
      </c>
      <c r="N21" s="154">
        <f t="shared" si="5"/>
        <v>2</v>
      </c>
      <c r="O21" s="155">
        <v>2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18</v>
      </c>
      <c r="W21" s="154">
        <f t="shared" si="8"/>
        <v>5</v>
      </c>
      <c r="X21" s="154">
        <f t="shared" si="9"/>
        <v>5</v>
      </c>
      <c r="Y21" s="154">
        <f t="shared" si="9"/>
        <v>0</v>
      </c>
      <c r="Z21" s="154">
        <f t="shared" si="10"/>
        <v>13</v>
      </c>
      <c r="AA21" s="154">
        <f t="shared" si="11"/>
        <v>12</v>
      </c>
      <c r="AB21" s="154">
        <f t="shared" si="11"/>
        <v>0</v>
      </c>
      <c r="AC21" s="154">
        <f t="shared" si="11"/>
        <v>0</v>
      </c>
      <c r="AD21" s="154">
        <f t="shared" si="11"/>
        <v>1</v>
      </c>
    </row>
    <row r="22" spans="1:30" s="99" customFormat="1" ht="13.5">
      <c r="A22" s="150" t="s">
        <v>130</v>
      </c>
      <c r="B22" s="150">
        <v>29343</v>
      </c>
      <c r="C22" s="150" t="s">
        <v>169</v>
      </c>
      <c r="D22" s="154">
        <f t="shared" si="1"/>
        <v>22</v>
      </c>
      <c r="E22" s="154">
        <f t="shared" si="2"/>
        <v>2</v>
      </c>
      <c r="F22" s="155">
        <v>2</v>
      </c>
      <c r="G22" s="155"/>
      <c r="H22" s="154">
        <f t="shared" si="3"/>
        <v>20</v>
      </c>
      <c r="I22" s="155">
        <v>19</v>
      </c>
      <c r="J22" s="155"/>
      <c r="K22" s="155"/>
      <c r="L22" s="155">
        <v>1</v>
      </c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22</v>
      </c>
      <c r="W22" s="154">
        <f t="shared" si="8"/>
        <v>2</v>
      </c>
      <c r="X22" s="154">
        <f t="shared" si="9"/>
        <v>2</v>
      </c>
      <c r="Y22" s="154">
        <f t="shared" si="9"/>
        <v>0</v>
      </c>
      <c r="Z22" s="154">
        <f t="shared" si="10"/>
        <v>20</v>
      </c>
      <c r="AA22" s="154">
        <f t="shared" si="11"/>
        <v>19</v>
      </c>
      <c r="AB22" s="154">
        <f t="shared" si="11"/>
        <v>0</v>
      </c>
      <c r="AC22" s="154">
        <f t="shared" si="11"/>
        <v>0</v>
      </c>
      <c r="AD22" s="154">
        <f t="shared" si="11"/>
        <v>1</v>
      </c>
    </row>
    <row r="23" spans="1:30" s="99" customFormat="1" ht="13.5">
      <c r="A23" s="150" t="s">
        <v>130</v>
      </c>
      <c r="B23" s="150">
        <v>29344</v>
      </c>
      <c r="C23" s="150" t="s">
        <v>170</v>
      </c>
      <c r="D23" s="154">
        <f t="shared" si="1"/>
        <v>24</v>
      </c>
      <c r="E23" s="154">
        <f t="shared" si="2"/>
        <v>2</v>
      </c>
      <c r="F23" s="155">
        <v>2</v>
      </c>
      <c r="G23" s="155"/>
      <c r="H23" s="154">
        <f t="shared" si="3"/>
        <v>22</v>
      </c>
      <c r="I23" s="155">
        <v>19</v>
      </c>
      <c r="J23" s="155">
        <v>3</v>
      </c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24</v>
      </c>
      <c r="W23" s="154">
        <f t="shared" si="8"/>
        <v>2</v>
      </c>
      <c r="X23" s="154">
        <f t="shared" si="9"/>
        <v>2</v>
      </c>
      <c r="Y23" s="154">
        <f t="shared" si="9"/>
        <v>0</v>
      </c>
      <c r="Z23" s="154">
        <f t="shared" si="10"/>
        <v>22</v>
      </c>
      <c r="AA23" s="154">
        <f t="shared" si="11"/>
        <v>19</v>
      </c>
      <c r="AB23" s="154">
        <f t="shared" si="11"/>
        <v>3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29345</v>
      </c>
      <c r="C24" s="150" t="s">
        <v>171</v>
      </c>
      <c r="D24" s="154">
        <f t="shared" si="1"/>
        <v>12</v>
      </c>
      <c r="E24" s="154">
        <f t="shared" si="2"/>
        <v>4</v>
      </c>
      <c r="F24" s="155">
        <v>1</v>
      </c>
      <c r="G24" s="155">
        <v>3</v>
      </c>
      <c r="H24" s="154">
        <f t="shared" si="3"/>
        <v>8</v>
      </c>
      <c r="I24" s="155">
        <v>7</v>
      </c>
      <c r="J24" s="155"/>
      <c r="K24" s="155"/>
      <c r="L24" s="155">
        <v>1</v>
      </c>
      <c r="M24" s="154">
        <f t="shared" si="4"/>
        <v>1</v>
      </c>
      <c r="N24" s="154">
        <f t="shared" si="5"/>
        <v>1</v>
      </c>
      <c r="O24" s="155">
        <v>1</v>
      </c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13</v>
      </c>
      <c r="W24" s="154">
        <f t="shared" si="8"/>
        <v>5</v>
      </c>
      <c r="X24" s="154">
        <f t="shared" si="9"/>
        <v>2</v>
      </c>
      <c r="Y24" s="154">
        <f t="shared" si="9"/>
        <v>3</v>
      </c>
      <c r="Z24" s="154">
        <f t="shared" si="10"/>
        <v>8</v>
      </c>
      <c r="AA24" s="154">
        <f t="shared" si="11"/>
        <v>7</v>
      </c>
      <c r="AB24" s="154">
        <f t="shared" si="11"/>
        <v>0</v>
      </c>
      <c r="AC24" s="154">
        <f t="shared" si="11"/>
        <v>0</v>
      </c>
      <c r="AD24" s="154">
        <f t="shared" si="11"/>
        <v>1</v>
      </c>
    </row>
    <row r="25" spans="1:30" s="99" customFormat="1" ht="13.5">
      <c r="A25" s="150" t="s">
        <v>130</v>
      </c>
      <c r="B25" s="150">
        <v>29361</v>
      </c>
      <c r="C25" s="150" t="s">
        <v>172</v>
      </c>
      <c r="D25" s="154">
        <f t="shared" si="1"/>
        <v>6</v>
      </c>
      <c r="E25" s="154">
        <f t="shared" si="2"/>
        <v>1</v>
      </c>
      <c r="F25" s="155">
        <v>1</v>
      </c>
      <c r="G25" s="155"/>
      <c r="H25" s="154">
        <f t="shared" si="3"/>
        <v>5</v>
      </c>
      <c r="I25" s="155">
        <v>5</v>
      </c>
      <c r="J25" s="155"/>
      <c r="K25" s="155"/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7</v>
      </c>
      <c r="W25" s="154">
        <f t="shared" si="8"/>
        <v>2</v>
      </c>
      <c r="X25" s="154">
        <f t="shared" si="9"/>
        <v>2</v>
      </c>
      <c r="Y25" s="154">
        <f t="shared" si="9"/>
        <v>0</v>
      </c>
      <c r="Z25" s="154">
        <f t="shared" si="10"/>
        <v>5</v>
      </c>
      <c r="AA25" s="154">
        <f t="shared" si="11"/>
        <v>5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29362</v>
      </c>
      <c r="C26" s="150" t="s">
        <v>173</v>
      </c>
      <c r="D26" s="154">
        <f t="shared" si="1"/>
        <v>8</v>
      </c>
      <c r="E26" s="154">
        <f t="shared" si="2"/>
        <v>3</v>
      </c>
      <c r="F26" s="155">
        <v>3</v>
      </c>
      <c r="G26" s="155"/>
      <c r="H26" s="154">
        <f t="shared" si="3"/>
        <v>5</v>
      </c>
      <c r="I26" s="155">
        <v>5</v>
      </c>
      <c r="J26" s="155"/>
      <c r="K26" s="155"/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8</v>
      </c>
      <c r="W26" s="154">
        <f t="shared" si="8"/>
        <v>3</v>
      </c>
      <c r="X26" s="154">
        <f t="shared" si="9"/>
        <v>3</v>
      </c>
      <c r="Y26" s="154">
        <f t="shared" si="9"/>
        <v>0</v>
      </c>
      <c r="Z26" s="154">
        <f t="shared" si="10"/>
        <v>5</v>
      </c>
      <c r="AA26" s="154">
        <f t="shared" si="11"/>
        <v>5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29363</v>
      </c>
      <c r="C27" s="150" t="s">
        <v>174</v>
      </c>
      <c r="D27" s="154">
        <f t="shared" si="1"/>
        <v>28</v>
      </c>
      <c r="E27" s="154">
        <f t="shared" si="2"/>
        <v>7</v>
      </c>
      <c r="F27" s="155">
        <v>6</v>
      </c>
      <c r="G27" s="155">
        <v>1</v>
      </c>
      <c r="H27" s="154">
        <f t="shared" si="3"/>
        <v>21</v>
      </c>
      <c r="I27" s="155">
        <v>16</v>
      </c>
      <c r="J27" s="155">
        <v>5</v>
      </c>
      <c r="K27" s="155"/>
      <c r="L27" s="155"/>
      <c r="M27" s="154">
        <f t="shared" si="4"/>
        <v>2</v>
      </c>
      <c r="N27" s="154">
        <f t="shared" si="5"/>
        <v>2</v>
      </c>
      <c r="O27" s="155">
        <v>2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30</v>
      </c>
      <c r="W27" s="154">
        <f t="shared" si="8"/>
        <v>9</v>
      </c>
      <c r="X27" s="154">
        <f t="shared" si="9"/>
        <v>8</v>
      </c>
      <c r="Y27" s="154">
        <f t="shared" si="9"/>
        <v>1</v>
      </c>
      <c r="Z27" s="154">
        <f t="shared" si="10"/>
        <v>21</v>
      </c>
      <c r="AA27" s="154">
        <f t="shared" si="11"/>
        <v>16</v>
      </c>
      <c r="AB27" s="154">
        <f t="shared" si="11"/>
        <v>5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29385</v>
      </c>
      <c r="C28" s="150" t="s">
        <v>143</v>
      </c>
      <c r="D28" s="154">
        <f t="shared" si="1"/>
        <v>1</v>
      </c>
      <c r="E28" s="154">
        <f t="shared" si="2"/>
        <v>1</v>
      </c>
      <c r="F28" s="155">
        <v>1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1</v>
      </c>
      <c r="N28" s="154">
        <f t="shared" si="5"/>
        <v>1</v>
      </c>
      <c r="O28" s="155">
        <v>1</v>
      </c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2</v>
      </c>
      <c r="W28" s="154">
        <f t="shared" si="8"/>
        <v>2</v>
      </c>
      <c r="X28" s="154">
        <f t="shared" si="9"/>
        <v>2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29386</v>
      </c>
      <c r="C29" s="150" t="s">
        <v>144</v>
      </c>
      <c r="D29" s="154">
        <f t="shared" si="1"/>
        <v>1</v>
      </c>
      <c r="E29" s="154">
        <f t="shared" si="2"/>
        <v>1</v>
      </c>
      <c r="F29" s="155">
        <v>1</v>
      </c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2</v>
      </c>
      <c r="W29" s="154">
        <f t="shared" si="8"/>
        <v>2</v>
      </c>
      <c r="X29" s="154">
        <f t="shared" si="9"/>
        <v>2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29401</v>
      </c>
      <c r="C30" s="150" t="s">
        <v>158</v>
      </c>
      <c r="D30" s="154">
        <f t="shared" si="1"/>
        <v>8</v>
      </c>
      <c r="E30" s="154">
        <f t="shared" si="2"/>
        <v>1</v>
      </c>
      <c r="F30" s="155">
        <v>1</v>
      </c>
      <c r="G30" s="155"/>
      <c r="H30" s="154">
        <f t="shared" si="3"/>
        <v>7</v>
      </c>
      <c r="I30" s="155">
        <v>7</v>
      </c>
      <c r="J30" s="155"/>
      <c r="K30" s="155"/>
      <c r="L30" s="155"/>
      <c r="M30" s="154">
        <f t="shared" si="4"/>
        <v>0</v>
      </c>
      <c r="N30" s="154">
        <f t="shared" si="5"/>
        <v>0</v>
      </c>
      <c r="O30" s="155"/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8</v>
      </c>
      <c r="W30" s="154">
        <f t="shared" si="8"/>
        <v>1</v>
      </c>
      <c r="X30" s="154">
        <f t="shared" si="9"/>
        <v>1</v>
      </c>
      <c r="Y30" s="154">
        <f t="shared" si="9"/>
        <v>0</v>
      </c>
      <c r="Z30" s="154">
        <f t="shared" si="10"/>
        <v>7</v>
      </c>
      <c r="AA30" s="154">
        <f t="shared" si="11"/>
        <v>7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29402</v>
      </c>
      <c r="C31" s="150" t="s">
        <v>175</v>
      </c>
      <c r="D31" s="154">
        <f t="shared" si="1"/>
        <v>8</v>
      </c>
      <c r="E31" s="154">
        <f t="shared" si="2"/>
        <v>2</v>
      </c>
      <c r="F31" s="155">
        <v>2</v>
      </c>
      <c r="G31" s="155"/>
      <c r="H31" s="154">
        <f t="shared" si="3"/>
        <v>6</v>
      </c>
      <c r="I31" s="155">
        <v>4</v>
      </c>
      <c r="J31" s="155">
        <v>2</v>
      </c>
      <c r="K31" s="155"/>
      <c r="L31" s="155"/>
      <c r="M31" s="154">
        <f t="shared" si="4"/>
        <v>1</v>
      </c>
      <c r="N31" s="154">
        <f t="shared" si="5"/>
        <v>1</v>
      </c>
      <c r="O31" s="155">
        <v>1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9</v>
      </c>
      <c r="W31" s="154">
        <f t="shared" si="8"/>
        <v>3</v>
      </c>
      <c r="X31" s="154">
        <f t="shared" si="9"/>
        <v>3</v>
      </c>
      <c r="Y31" s="154">
        <f t="shared" si="9"/>
        <v>0</v>
      </c>
      <c r="Z31" s="154">
        <f t="shared" si="10"/>
        <v>6</v>
      </c>
      <c r="AA31" s="154">
        <f t="shared" si="11"/>
        <v>4</v>
      </c>
      <c r="AB31" s="154">
        <f t="shared" si="11"/>
        <v>2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29424</v>
      </c>
      <c r="C32" s="150" t="s">
        <v>137</v>
      </c>
      <c r="D32" s="154">
        <f t="shared" si="1"/>
        <v>19</v>
      </c>
      <c r="E32" s="154">
        <f t="shared" si="2"/>
        <v>0</v>
      </c>
      <c r="F32" s="155"/>
      <c r="G32" s="155"/>
      <c r="H32" s="154">
        <f t="shared" si="3"/>
        <v>19</v>
      </c>
      <c r="I32" s="155">
        <v>17</v>
      </c>
      <c r="J32" s="155">
        <v>2</v>
      </c>
      <c r="K32" s="155"/>
      <c r="L32" s="155"/>
      <c r="M32" s="154">
        <f t="shared" si="4"/>
        <v>4</v>
      </c>
      <c r="N32" s="154">
        <f t="shared" si="5"/>
        <v>0</v>
      </c>
      <c r="O32" s="155"/>
      <c r="P32" s="155"/>
      <c r="Q32" s="154">
        <f t="shared" si="6"/>
        <v>4</v>
      </c>
      <c r="R32" s="155">
        <v>4</v>
      </c>
      <c r="S32" s="155"/>
      <c r="T32" s="155"/>
      <c r="U32" s="155"/>
      <c r="V32" s="154">
        <f t="shared" si="7"/>
        <v>23</v>
      </c>
      <c r="W32" s="154">
        <f t="shared" si="8"/>
        <v>0</v>
      </c>
      <c r="X32" s="154">
        <f t="shared" si="9"/>
        <v>0</v>
      </c>
      <c r="Y32" s="154">
        <f t="shared" si="9"/>
        <v>0</v>
      </c>
      <c r="Z32" s="154">
        <f t="shared" si="10"/>
        <v>23</v>
      </c>
      <c r="AA32" s="154">
        <f t="shared" si="11"/>
        <v>21</v>
      </c>
      <c r="AB32" s="154">
        <f t="shared" si="11"/>
        <v>2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29425</v>
      </c>
      <c r="C33" s="150" t="s">
        <v>138</v>
      </c>
      <c r="D33" s="154">
        <f t="shared" si="1"/>
        <v>6</v>
      </c>
      <c r="E33" s="154">
        <f t="shared" si="2"/>
        <v>2</v>
      </c>
      <c r="F33" s="155">
        <v>2</v>
      </c>
      <c r="G33" s="155"/>
      <c r="H33" s="154">
        <f t="shared" si="3"/>
        <v>4</v>
      </c>
      <c r="I33" s="155">
        <v>3</v>
      </c>
      <c r="J33" s="155"/>
      <c r="K33" s="155"/>
      <c r="L33" s="155">
        <v>1</v>
      </c>
      <c r="M33" s="154">
        <f t="shared" si="4"/>
        <v>0</v>
      </c>
      <c r="N33" s="154">
        <f t="shared" si="5"/>
        <v>0</v>
      </c>
      <c r="O33" s="155"/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6</v>
      </c>
      <c r="W33" s="154">
        <f t="shared" si="8"/>
        <v>2</v>
      </c>
      <c r="X33" s="154">
        <f t="shared" si="9"/>
        <v>2</v>
      </c>
      <c r="Y33" s="154">
        <f t="shared" si="9"/>
        <v>0</v>
      </c>
      <c r="Z33" s="154">
        <f t="shared" si="10"/>
        <v>4</v>
      </c>
      <c r="AA33" s="154">
        <f t="shared" si="11"/>
        <v>3</v>
      </c>
      <c r="AB33" s="154">
        <f t="shared" si="11"/>
        <v>0</v>
      </c>
      <c r="AC33" s="154">
        <f t="shared" si="11"/>
        <v>0</v>
      </c>
      <c r="AD33" s="154">
        <f t="shared" si="11"/>
        <v>1</v>
      </c>
    </row>
    <row r="34" spans="1:30" s="99" customFormat="1" ht="13.5">
      <c r="A34" s="150" t="s">
        <v>130</v>
      </c>
      <c r="B34" s="150">
        <v>29426</v>
      </c>
      <c r="C34" s="150" t="s">
        <v>139</v>
      </c>
      <c r="D34" s="154">
        <f t="shared" si="1"/>
        <v>16</v>
      </c>
      <c r="E34" s="154">
        <f t="shared" si="2"/>
        <v>5</v>
      </c>
      <c r="F34" s="155">
        <v>3</v>
      </c>
      <c r="G34" s="155">
        <v>2</v>
      </c>
      <c r="H34" s="154">
        <f t="shared" si="3"/>
        <v>11</v>
      </c>
      <c r="I34" s="155"/>
      <c r="J34" s="155">
        <v>9</v>
      </c>
      <c r="K34" s="155"/>
      <c r="L34" s="155">
        <v>2</v>
      </c>
      <c r="M34" s="154">
        <f t="shared" si="4"/>
        <v>1</v>
      </c>
      <c r="N34" s="154">
        <f t="shared" si="5"/>
        <v>1</v>
      </c>
      <c r="O34" s="155">
        <v>1</v>
      </c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17</v>
      </c>
      <c r="W34" s="154">
        <f t="shared" si="8"/>
        <v>6</v>
      </c>
      <c r="X34" s="154">
        <f t="shared" si="9"/>
        <v>4</v>
      </c>
      <c r="Y34" s="154">
        <f t="shared" si="9"/>
        <v>2</v>
      </c>
      <c r="Z34" s="154">
        <f t="shared" si="10"/>
        <v>11</v>
      </c>
      <c r="AA34" s="154">
        <f t="shared" si="11"/>
        <v>0</v>
      </c>
      <c r="AB34" s="154">
        <f t="shared" si="11"/>
        <v>9</v>
      </c>
      <c r="AC34" s="154">
        <f t="shared" si="11"/>
        <v>0</v>
      </c>
      <c r="AD34" s="154">
        <f t="shared" si="11"/>
        <v>2</v>
      </c>
    </row>
    <row r="35" spans="1:30" s="99" customFormat="1" ht="13.5">
      <c r="A35" s="150" t="s">
        <v>130</v>
      </c>
      <c r="B35" s="150">
        <v>29427</v>
      </c>
      <c r="C35" s="150" t="s">
        <v>140</v>
      </c>
      <c r="D35" s="154">
        <f t="shared" si="1"/>
        <v>15</v>
      </c>
      <c r="E35" s="154">
        <f t="shared" si="2"/>
        <v>7</v>
      </c>
      <c r="F35" s="155">
        <v>7</v>
      </c>
      <c r="G35" s="155"/>
      <c r="H35" s="154">
        <f t="shared" si="3"/>
        <v>8</v>
      </c>
      <c r="I35" s="155"/>
      <c r="J35" s="155">
        <v>8</v>
      </c>
      <c r="K35" s="155"/>
      <c r="L35" s="155"/>
      <c r="M35" s="154">
        <f t="shared" si="4"/>
        <v>1</v>
      </c>
      <c r="N35" s="154">
        <f t="shared" si="5"/>
        <v>1</v>
      </c>
      <c r="O35" s="155">
        <v>1</v>
      </c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16</v>
      </c>
      <c r="W35" s="154">
        <f t="shared" si="8"/>
        <v>8</v>
      </c>
      <c r="X35" s="154">
        <f t="shared" si="9"/>
        <v>8</v>
      </c>
      <c r="Y35" s="154">
        <f t="shared" si="9"/>
        <v>0</v>
      </c>
      <c r="Z35" s="154">
        <f t="shared" si="10"/>
        <v>8</v>
      </c>
      <c r="AA35" s="154">
        <f t="shared" si="11"/>
        <v>0</v>
      </c>
      <c r="AB35" s="154">
        <f t="shared" si="11"/>
        <v>8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29441</v>
      </c>
      <c r="C36" s="150" t="s">
        <v>151</v>
      </c>
      <c r="D36" s="154">
        <f t="shared" si="1"/>
        <v>1</v>
      </c>
      <c r="E36" s="154">
        <f t="shared" si="2"/>
        <v>1</v>
      </c>
      <c r="F36" s="155">
        <v>1</v>
      </c>
      <c r="G36" s="155"/>
      <c r="H36" s="154">
        <f t="shared" si="3"/>
        <v>0</v>
      </c>
      <c r="I36" s="155"/>
      <c r="J36" s="155"/>
      <c r="K36" s="155"/>
      <c r="L36" s="155"/>
      <c r="M36" s="154">
        <f t="shared" si="4"/>
        <v>2</v>
      </c>
      <c r="N36" s="154">
        <f t="shared" si="5"/>
        <v>2</v>
      </c>
      <c r="O36" s="155">
        <v>2</v>
      </c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3</v>
      </c>
      <c r="W36" s="154">
        <f t="shared" si="8"/>
        <v>3</v>
      </c>
      <c r="X36" s="154">
        <f t="shared" si="9"/>
        <v>3</v>
      </c>
      <c r="Y36" s="154">
        <f t="shared" si="9"/>
        <v>0</v>
      </c>
      <c r="Z36" s="154">
        <f t="shared" si="10"/>
        <v>0</v>
      </c>
      <c r="AA36" s="154">
        <f t="shared" si="11"/>
        <v>0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29442</v>
      </c>
      <c r="C37" s="150" t="s">
        <v>157</v>
      </c>
      <c r="D37" s="154">
        <f t="shared" si="1"/>
        <v>4</v>
      </c>
      <c r="E37" s="154">
        <f t="shared" si="2"/>
        <v>4</v>
      </c>
      <c r="F37" s="155">
        <v>3</v>
      </c>
      <c r="G37" s="155">
        <v>1</v>
      </c>
      <c r="H37" s="154">
        <f t="shared" si="3"/>
        <v>0</v>
      </c>
      <c r="I37" s="155"/>
      <c r="J37" s="155"/>
      <c r="K37" s="155"/>
      <c r="L37" s="155"/>
      <c r="M37" s="154">
        <f t="shared" si="4"/>
        <v>1</v>
      </c>
      <c r="N37" s="154">
        <f t="shared" si="5"/>
        <v>1</v>
      </c>
      <c r="O37" s="155">
        <v>1</v>
      </c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5</v>
      </c>
      <c r="W37" s="154">
        <f t="shared" si="8"/>
        <v>5</v>
      </c>
      <c r="X37" s="154">
        <f t="shared" si="9"/>
        <v>4</v>
      </c>
      <c r="Y37" s="154">
        <f t="shared" si="9"/>
        <v>1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29443</v>
      </c>
      <c r="C38" s="150" t="s">
        <v>176</v>
      </c>
      <c r="D38" s="154">
        <f t="shared" si="1"/>
        <v>9</v>
      </c>
      <c r="E38" s="154">
        <f t="shared" si="2"/>
        <v>2</v>
      </c>
      <c r="F38" s="155">
        <v>2</v>
      </c>
      <c r="G38" s="155"/>
      <c r="H38" s="154">
        <f t="shared" si="3"/>
        <v>7</v>
      </c>
      <c r="I38" s="155">
        <v>6</v>
      </c>
      <c r="J38" s="155"/>
      <c r="K38" s="155">
        <v>1</v>
      </c>
      <c r="L38" s="155"/>
      <c r="M38" s="154">
        <f t="shared" si="4"/>
        <v>2</v>
      </c>
      <c r="N38" s="154">
        <f t="shared" si="5"/>
        <v>1</v>
      </c>
      <c r="O38" s="155">
        <v>1</v>
      </c>
      <c r="P38" s="155"/>
      <c r="Q38" s="154">
        <f t="shared" si="6"/>
        <v>1</v>
      </c>
      <c r="R38" s="155"/>
      <c r="S38" s="155">
        <v>1</v>
      </c>
      <c r="T38" s="155"/>
      <c r="U38" s="155"/>
      <c r="V38" s="154">
        <f t="shared" si="7"/>
        <v>11</v>
      </c>
      <c r="W38" s="154">
        <f t="shared" si="8"/>
        <v>3</v>
      </c>
      <c r="X38" s="154">
        <f t="shared" si="9"/>
        <v>3</v>
      </c>
      <c r="Y38" s="154">
        <f t="shared" si="9"/>
        <v>0</v>
      </c>
      <c r="Z38" s="154">
        <f t="shared" si="10"/>
        <v>8</v>
      </c>
      <c r="AA38" s="154">
        <f t="shared" si="11"/>
        <v>6</v>
      </c>
      <c r="AB38" s="154">
        <f t="shared" si="11"/>
        <v>1</v>
      </c>
      <c r="AC38" s="154">
        <f t="shared" si="11"/>
        <v>1</v>
      </c>
      <c r="AD38" s="154">
        <f t="shared" si="11"/>
        <v>0</v>
      </c>
    </row>
    <row r="39" spans="1:30" s="99" customFormat="1" ht="13.5">
      <c r="A39" s="150" t="s">
        <v>130</v>
      </c>
      <c r="B39" s="150">
        <v>29444</v>
      </c>
      <c r="C39" s="150" t="s">
        <v>159</v>
      </c>
      <c r="D39" s="154">
        <f t="shared" si="1"/>
        <v>1</v>
      </c>
      <c r="E39" s="154">
        <f t="shared" si="2"/>
        <v>1</v>
      </c>
      <c r="F39" s="155">
        <v>1</v>
      </c>
      <c r="G39" s="155"/>
      <c r="H39" s="154">
        <f t="shared" si="3"/>
        <v>0</v>
      </c>
      <c r="I39" s="155"/>
      <c r="J39" s="155"/>
      <c r="K39" s="155"/>
      <c r="L39" s="155"/>
      <c r="M39" s="154">
        <f t="shared" si="4"/>
        <v>1</v>
      </c>
      <c r="N39" s="154">
        <f t="shared" si="5"/>
        <v>1</v>
      </c>
      <c r="O39" s="155">
        <v>1</v>
      </c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2</v>
      </c>
      <c r="W39" s="154">
        <f t="shared" si="8"/>
        <v>2</v>
      </c>
      <c r="X39" s="154">
        <f t="shared" si="9"/>
        <v>2</v>
      </c>
      <c r="Y39" s="154">
        <f t="shared" si="9"/>
        <v>0</v>
      </c>
      <c r="Z39" s="154">
        <f t="shared" si="10"/>
        <v>0</v>
      </c>
      <c r="AA39" s="154">
        <f t="shared" si="11"/>
        <v>0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29446</v>
      </c>
      <c r="C40" s="150" t="s">
        <v>160</v>
      </c>
      <c r="D40" s="154">
        <f t="shared" si="1"/>
        <v>6</v>
      </c>
      <c r="E40" s="154">
        <f t="shared" si="2"/>
        <v>1</v>
      </c>
      <c r="F40" s="155">
        <v>1</v>
      </c>
      <c r="G40" s="155"/>
      <c r="H40" s="154">
        <f t="shared" si="3"/>
        <v>5</v>
      </c>
      <c r="I40" s="155">
        <v>5</v>
      </c>
      <c r="J40" s="155"/>
      <c r="K40" s="155"/>
      <c r="L40" s="155"/>
      <c r="M40" s="154">
        <f t="shared" si="4"/>
        <v>1</v>
      </c>
      <c r="N40" s="154">
        <f t="shared" si="5"/>
        <v>1</v>
      </c>
      <c r="O40" s="155">
        <v>1</v>
      </c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7</v>
      </c>
      <c r="W40" s="154">
        <f t="shared" si="8"/>
        <v>2</v>
      </c>
      <c r="X40" s="154">
        <f t="shared" si="9"/>
        <v>2</v>
      </c>
      <c r="Y40" s="154">
        <f t="shared" si="9"/>
        <v>0</v>
      </c>
      <c r="Z40" s="154">
        <f t="shared" si="10"/>
        <v>5</v>
      </c>
      <c r="AA40" s="154">
        <f t="shared" si="11"/>
        <v>5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29447</v>
      </c>
      <c r="C41" s="150" t="s">
        <v>177</v>
      </c>
      <c r="D41" s="154">
        <f t="shared" si="1"/>
        <v>1</v>
      </c>
      <c r="E41" s="154">
        <f t="shared" si="2"/>
        <v>1</v>
      </c>
      <c r="F41" s="155">
        <v>1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1</v>
      </c>
      <c r="N41" s="154">
        <f t="shared" si="5"/>
        <v>1</v>
      </c>
      <c r="O41" s="155">
        <v>1</v>
      </c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2</v>
      </c>
      <c r="W41" s="154">
        <f t="shared" si="8"/>
        <v>2</v>
      </c>
      <c r="X41" s="154">
        <f t="shared" si="9"/>
        <v>2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29449</v>
      </c>
      <c r="C42" s="150" t="s">
        <v>178</v>
      </c>
      <c r="D42" s="154">
        <f t="shared" si="1"/>
        <v>7</v>
      </c>
      <c r="E42" s="154">
        <f t="shared" si="2"/>
        <v>3</v>
      </c>
      <c r="F42" s="155">
        <v>2</v>
      </c>
      <c r="G42" s="155">
        <v>1</v>
      </c>
      <c r="H42" s="154">
        <f t="shared" si="3"/>
        <v>4</v>
      </c>
      <c r="I42" s="155"/>
      <c r="J42" s="155">
        <v>4</v>
      </c>
      <c r="K42" s="155"/>
      <c r="L42" s="155"/>
      <c r="M42" s="154">
        <f t="shared" si="4"/>
        <v>2</v>
      </c>
      <c r="N42" s="154">
        <f t="shared" si="5"/>
        <v>2</v>
      </c>
      <c r="O42" s="155">
        <v>1</v>
      </c>
      <c r="P42" s="155">
        <v>1</v>
      </c>
      <c r="Q42" s="154">
        <f t="shared" si="6"/>
        <v>0</v>
      </c>
      <c r="R42" s="155"/>
      <c r="S42" s="155"/>
      <c r="T42" s="155"/>
      <c r="U42" s="155"/>
      <c r="V42" s="154">
        <f t="shared" si="7"/>
        <v>9</v>
      </c>
      <c r="W42" s="154">
        <f t="shared" si="8"/>
        <v>5</v>
      </c>
      <c r="X42" s="154">
        <f t="shared" si="9"/>
        <v>3</v>
      </c>
      <c r="Y42" s="154">
        <f t="shared" si="9"/>
        <v>2</v>
      </c>
      <c r="Z42" s="154">
        <f t="shared" si="10"/>
        <v>4</v>
      </c>
      <c r="AA42" s="154">
        <f t="shared" si="11"/>
        <v>0</v>
      </c>
      <c r="AB42" s="154">
        <f t="shared" si="11"/>
        <v>4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29450</v>
      </c>
      <c r="C43" s="150" t="s">
        <v>147</v>
      </c>
      <c r="D43" s="154">
        <f t="shared" si="1"/>
        <v>0</v>
      </c>
      <c r="E43" s="154">
        <f t="shared" si="2"/>
        <v>0</v>
      </c>
      <c r="F43" s="155"/>
      <c r="G43" s="155"/>
      <c r="H43" s="154">
        <f t="shared" si="3"/>
        <v>0</v>
      </c>
      <c r="I43" s="155"/>
      <c r="J43" s="155"/>
      <c r="K43" s="155"/>
      <c r="L43" s="155"/>
      <c r="M43" s="154">
        <f t="shared" si="4"/>
        <v>0</v>
      </c>
      <c r="N43" s="154">
        <f t="shared" si="5"/>
        <v>0</v>
      </c>
      <c r="O43" s="155"/>
      <c r="P43" s="155"/>
      <c r="Q43" s="154">
        <f t="shared" si="6"/>
        <v>0</v>
      </c>
      <c r="R43" s="155"/>
      <c r="S43" s="155"/>
      <c r="T43" s="155"/>
      <c r="U43" s="155"/>
      <c r="V43" s="154">
        <f t="shared" si="7"/>
        <v>0</v>
      </c>
      <c r="W43" s="154">
        <f t="shared" si="8"/>
        <v>0</v>
      </c>
      <c r="X43" s="154">
        <f t="shared" si="9"/>
        <v>0</v>
      </c>
      <c r="Y43" s="154">
        <f t="shared" si="9"/>
        <v>0</v>
      </c>
      <c r="Z43" s="154">
        <f t="shared" si="10"/>
        <v>0</v>
      </c>
      <c r="AA43" s="154">
        <f t="shared" si="11"/>
        <v>0</v>
      </c>
      <c r="AB43" s="154">
        <f t="shared" si="11"/>
        <v>0</v>
      </c>
      <c r="AC43" s="154">
        <f t="shared" si="11"/>
        <v>0</v>
      </c>
      <c r="AD43" s="154">
        <f t="shared" si="11"/>
        <v>0</v>
      </c>
    </row>
    <row r="44" spans="1:30" s="99" customFormat="1" ht="13.5">
      <c r="A44" s="150" t="s">
        <v>130</v>
      </c>
      <c r="B44" s="150">
        <v>29451</v>
      </c>
      <c r="C44" s="150" t="s">
        <v>148</v>
      </c>
      <c r="D44" s="154">
        <f t="shared" si="1"/>
        <v>0</v>
      </c>
      <c r="E44" s="154">
        <f t="shared" si="2"/>
        <v>0</v>
      </c>
      <c r="F44" s="155"/>
      <c r="G44" s="155"/>
      <c r="H44" s="154">
        <f t="shared" si="3"/>
        <v>0</v>
      </c>
      <c r="I44" s="155"/>
      <c r="J44" s="155"/>
      <c r="K44" s="155"/>
      <c r="L44" s="155"/>
      <c r="M44" s="154">
        <f t="shared" si="4"/>
        <v>0</v>
      </c>
      <c r="N44" s="154">
        <f t="shared" si="5"/>
        <v>0</v>
      </c>
      <c r="O44" s="155"/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0</v>
      </c>
      <c r="W44" s="154">
        <f t="shared" si="8"/>
        <v>0</v>
      </c>
      <c r="X44" s="154">
        <f t="shared" si="9"/>
        <v>0</v>
      </c>
      <c r="Y44" s="154">
        <f t="shared" si="9"/>
        <v>0</v>
      </c>
      <c r="Z44" s="154">
        <f t="shared" si="10"/>
        <v>0</v>
      </c>
      <c r="AA44" s="154">
        <f t="shared" si="11"/>
        <v>0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29452</v>
      </c>
      <c r="C45" s="150" t="s">
        <v>152</v>
      </c>
      <c r="D45" s="154">
        <f t="shared" si="1"/>
        <v>1</v>
      </c>
      <c r="E45" s="154">
        <f t="shared" si="2"/>
        <v>1</v>
      </c>
      <c r="F45" s="155">
        <v>1</v>
      </c>
      <c r="G45" s="155"/>
      <c r="H45" s="154">
        <f t="shared" si="3"/>
        <v>0</v>
      </c>
      <c r="I45" s="155"/>
      <c r="J45" s="155"/>
      <c r="K45" s="155"/>
      <c r="L45" s="155"/>
      <c r="M45" s="154">
        <f t="shared" si="4"/>
        <v>1</v>
      </c>
      <c r="N45" s="154">
        <f t="shared" si="5"/>
        <v>1</v>
      </c>
      <c r="O45" s="155">
        <v>1</v>
      </c>
      <c r="P45" s="155"/>
      <c r="Q45" s="154">
        <f t="shared" si="6"/>
        <v>0</v>
      </c>
      <c r="R45" s="155"/>
      <c r="S45" s="155"/>
      <c r="T45" s="155"/>
      <c r="U45" s="155"/>
      <c r="V45" s="154">
        <f t="shared" si="7"/>
        <v>2</v>
      </c>
      <c r="W45" s="154">
        <f t="shared" si="8"/>
        <v>2</v>
      </c>
      <c r="X45" s="154">
        <f t="shared" si="9"/>
        <v>2</v>
      </c>
      <c r="Y45" s="154">
        <f t="shared" si="9"/>
        <v>0</v>
      </c>
      <c r="Z45" s="154">
        <f t="shared" si="10"/>
        <v>0</v>
      </c>
      <c r="AA45" s="154">
        <f t="shared" si="11"/>
        <v>0</v>
      </c>
      <c r="AB45" s="154">
        <f t="shared" si="11"/>
        <v>0</v>
      </c>
      <c r="AC45" s="154">
        <f t="shared" si="11"/>
        <v>0</v>
      </c>
      <c r="AD45" s="154">
        <f t="shared" si="11"/>
        <v>0</v>
      </c>
    </row>
    <row r="46" spans="1:30" s="99" customFormat="1" ht="13.5">
      <c r="A46" s="150" t="s">
        <v>130</v>
      </c>
      <c r="B46" s="150">
        <v>29453</v>
      </c>
      <c r="C46" s="150" t="s">
        <v>145</v>
      </c>
      <c r="D46" s="154">
        <f t="shared" si="1"/>
        <v>1</v>
      </c>
      <c r="E46" s="154">
        <f t="shared" si="2"/>
        <v>1</v>
      </c>
      <c r="F46" s="155">
        <v>1</v>
      </c>
      <c r="G46" s="155"/>
      <c r="H46" s="154">
        <f t="shared" si="3"/>
        <v>0</v>
      </c>
      <c r="I46" s="155"/>
      <c r="J46" s="155"/>
      <c r="K46" s="155"/>
      <c r="L46" s="155"/>
      <c r="M46" s="154">
        <f t="shared" si="4"/>
        <v>1</v>
      </c>
      <c r="N46" s="154">
        <f t="shared" si="5"/>
        <v>1</v>
      </c>
      <c r="O46" s="155">
        <v>1</v>
      </c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2</v>
      </c>
      <c r="W46" s="154">
        <f t="shared" si="8"/>
        <v>2</v>
      </c>
      <c r="X46" s="154">
        <f t="shared" si="9"/>
        <v>2</v>
      </c>
      <c r="Y46" s="154">
        <f t="shared" si="9"/>
        <v>0</v>
      </c>
      <c r="Z46" s="154">
        <f t="shared" si="10"/>
        <v>0</v>
      </c>
      <c r="AA46" s="154">
        <f t="shared" si="11"/>
        <v>0</v>
      </c>
      <c r="AB46" s="154">
        <f t="shared" si="11"/>
        <v>0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5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奈良県</v>
      </c>
      <c r="B7" s="104">
        <f>INT(B8/1000)*1000</f>
        <v>29000</v>
      </c>
      <c r="C7" s="104" t="s">
        <v>129</v>
      </c>
      <c r="D7" s="109">
        <f>SUM(D8:D200)</f>
        <v>79</v>
      </c>
      <c r="E7" s="109">
        <f aca="true" t="shared" si="0" ref="E7:AD7">SUM(E8:E200)</f>
        <v>21</v>
      </c>
      <c r="F7" s="109">
        <f t="shared" si="0"/>
        <v>19</v>
      </c>
      <c r="G7" s="109">
        <f t="shared" si="0"/>
        <v>2</v>
      </c>
      <c r="H7" s="109">
        <f t="shared" si="0"/>
        <v>58</v>
      </c>
      <c r="I7" s="109">
        <f t="shared" si="0"/>
        <v>25</v>
      </c>
      <c r="J7" s="109">
        <f t="shared" si="0"/>
        <v>32</v>
      </c>
      <c r="K7" s="109">
        <f t="shared" si="0"/>
        <v>1</v>
      </c>
      <c r="L7" s="109">
        <f t="shared" si="0"/>
        <v>0</v>
      </c>
      <c r="M7" s="109">
        <f t="shared" si="0"/>
        <v>20</v>
      </c>
      <c r="N7" s="109">
        <f t="shared" si="0"/>
        <v>15</v>
      </c>
      <c r="O7" s="109">
        <f t="shared" si="0"/>
        <v>13</v>
      </c>
      <c r="P7" s="109">
        <f t="shared" si="0"/>
        <v>2</v>
      </c>
      <c r="Q7" s="109">
        <f t="shared" si="0"/>
        <v>5</v>
      </c>
      <c r="R7" s="109">
        <f t="shared" si="0"/>
        <v>0</v>
      </c>
      <c r="S7" s="109">
        <f t="shared" si="0"/>
        <v>5</v>
      </c>
      <c r="T7" s="109">
        <f t="shared" si="0"/>
        <v>0</v>
      </c>
      <c r="U7" s="109">
        <f t="shared" si="0"/>
        <v>0</v>
      </c>
      <c r="V7" s="109">
        <f t="shared" si="0"/>
        <v>99</v>
      </c>
      <c r="W7" s="109">
        <f t="shared" si="0"/>
        <v>36</v>
      </c>
      <c r="X7" s="109">
        <f t="shared" si="0"/>
        <v>32</v>
      </c>
      <c r="Y7" s="109">
        <f t="shared" si="0"/>
        <v>4</v>
      </c>
      <c r="Z7" s="109">
        <f t="shared" si="0"/>
        <v>63</v>
      </c>
      <c r="AA7" s="109">
        <f t="shared" si="0"/>
        <v>25</v>
      </c>
      <c r="AB7" s="109">
        <f t="shared" si="0"/>
        <v>37</v>
      </c>
      <c r="AC7" s="109">
        <f t="shared" si="0"/>
        <v>1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29809</v>
      </c>
      <c r="C8" s="150" t="s">
        <v>131</v>
      </c>
      <c r="D8" s="154">
        <f aca="true" t="shared" si="1" ref="D8:D15">SUM(E8,H8)</f>
        <v>0</v>
      </c>
      <c r="E8" s="154">
        <f aca="true" t="shared" si="2" ref="E8:E15">SUM(F8:G8)</f>
        <v>0</v>
      </c>
      <c r="F8" s="155"/>
      <c r="G8" s="155"/>
      <c r="H8" s="154">
        <f aca="true" t="shared" si="3" ref="H8:H15">SUM(I8:L8)</f>
        <v>0</v>
      </c>
      <c r="I8" s="155"/>
      <c r="J8" s="155"/>
      <c r="K8" s="155"/>
      <c r="L8" s="155"/>
      <c r="M8" s="154">
        <f aca="true" t="shared" si="4" ref="M8:M15">SUM(N8,Q8)</f>
        <v>6</v>
      </c>
      <c r="N8" s="154">
        <f aca="true" t="shared" si="5" ref="N8:N15">SUM(O8:P8)</f>
        <v>6</v>
      </c>
      <c r="O8" s="155">
        <v>4</v>
      </c>
      <c r="P8" s="155">
        <v>2</v>
      </c>
      <c r="Q8" s="154">
        <f aca="true" t="shared" si="6" ref="Q8:Q15">SUM(R8:U8)</f>
        <v>0</v>
      </c>
      <c r="R8" s="155"/>
      <c r="S8" s="155"/>
      <c r="T8" s="155"/>
      <c r="U8" s="155"/>
      <c r="V8" s="154">
        <f aca="true" t="shared" si="7" ref="V8:V15">SUM(W8,Z8)</f>
        <v>6</v>
      </c>
      <c r="W8" s="154">
        <f aca="true" t="shared" si="8" ref="W8:W15">SUM(X8:Y8)</f>
        <v>6</v>
      </c>
      <c r="X8" s="154">
        <f aca="true" t="shared" si="9" ref="X8:Y15">SUM(F8,O8)</f>
        <v>4</v>
      </c>
      <c r="Y8" s="154">
        <f t="shared" si="9"/>
        <v>2</v>
      </c>
      <c r="Z8" s="154">
        <f aca="true" t="shared" si="10" ref="Z8:Z15">SUM(AA8:AD8)</f>
        <v>0</v>
      </c>
      <c r="AA8" s="154">
        <f aca="true" t="shared" si="11" ref="AA8:AD15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29810</v>
      </c>
      <c r="C9" s="150" t="s">
        <v>141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8</v>
      </c>
      <c r="N9" s="154">
        <f t="shared" si="5"/>
        <v>3</v>
      </c>
      <c r="O9" s="155">
        <v>3</v>
      </c>
      <c r="P9" s="155"/>
      <c r="Q9" s="154">
        <f t="shared" si="6"/>
        <v>5</v>
      </c>
      <c r="R9" s="155"/>
      <c r="S9" s="155">
        <v>5</v>
      </c>
      <c r="T9" s="155"/>
      <c r="U9" s="155"/>
      <c r="V9" s="154">
        <f t="shared" si="7"/>
        <v>8</v>
      </c>
      <c r="W9" s="154">
        <f t="shared" si="8"/>
        <v>3</v>
      </c>
      <c r="X9" s="154">
        <f t="shared" si="9"/>
        <v>3</v>
      </c>
      <c r="Y9" s="154">
        <f t="shared" si="9"/>
        <v>0</v>
      </c>
      <c r="Z9" s="154">
        <f t="shared" si="10"/>
        <v>5</v>
      </c>
      <c r="AA9" s="154">
        <f t="shared" si="11"/>
        <v>0</v>
      </c>
      <c r="AB9" s="154">
        <f t="shared" si="11"/>
        <v>5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29823</v>
      </c>
      <c r="C10" s="150" t="s">
        <v>146</v>
      </c>
      <c r="D10" s="154">
        <f t="shared" si="1"/>
        <v>4</v>
      </c>
      <c r="E10" s="154">
        <f t="shared" si="2"/>
        <v>1</v>
      </c>
      <c r="F10" s="155">
        <v>1</v>
      </c>
      <c r="G10" s="155"/>
      <c r="H10" s="154">
        <f t="shared" si="3"/>
        <v>3</v>
      </c>
      <c r="I10" s="155">
        <v>1</v>
      </c>
      <c r="J10" s="155">
        <v>2</v>
      </c>
      <c r="K10" s="155"/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4</v>
      </c>
      <c r="W10" s="154">
        <f t="shared" si="8"/>
        <v>1</v>
      </c>
      <c r="X10" s="154">
        <f t="shared" si="9"/>
        <v>1</v>
      </c>
      <c r="Y10" s="154">
        <f t="shared" si="9"/>
        <v>0</v>
      </c>
      <c r="Z10" s="154">
        <f t="shared" si="10"/>
        <v>3</v>
      </c>
      <c r="AA10" s="154">
        <f t="shared" si="11"/>
        <v>1</v>
      </c>
      <c r="AB10" s="154">
        <f t="shared" si="11"/>
        <v>2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29828</v>
      </c>
      <c r="C11" s="150" t="s">
        <v>149</v>
      </c>
      <c r="D11" s="154">
        <f t="shared" si="1"/>
        <v>6</v>
      </c>
      <c r="E11" s="154">
        <f t="shared" si="2"/>
        <v>6</v>
      </c>
      <c r="F11" s="155">
        <v>6</v>
      </c>
      <c r="G11" s="155"/>
      <c r="H11" s="154">
        <f t="shared" si="3"/>
        <v>0</v>
      </c>
      <c r="I11" s="155"/>
      <c r="J11" s="155"/>
      <c r="K11" s="155"/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6</v>
      </c>
      <c r="W11" s="154">
        <f t="shared" si="8"/>
        <v>6</v>
      </c>
      <c r="X11" s="154">
        <f t="shared" si="9"/>
        <v>6</v>
      </c>
      <c r="Y11" s="154">
        <f t="shared" si="9"/>
        <v>0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29834</v>
      </c>
      <c r="C12" s="150" t="s">
        <v>150</v>
      </c>
      <c r="D12" s="154">
        <f t="shared" si="1"/>
        <v>13</v>
      </c>
      <c r="E12" s="154">
        <f t="shared" si="2"/>
        <v>6</v>
      </c>
      <c r="F12" s="155">
        <v>4</v>
      </c>
      <c r="G12" s="155">
        <v>2</v>
      </c>
      <c r="H12" s="154">
        <f t="shared" si="3"/>
        <v>7</v>
      </c>
      <c r="I12" s="155"/>
      <c r="J12" s="155">
        <v>6</v>
      </c>
      <c r="K12" s="155">
        <v>1</v>
      </c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13</v>
      </c>
      <c r="W12" s="154">
        <f t="shared" si="8"/>
        <v>6</v>
      </c>
      <c r="X12" s="154">
        <f t="shared" si="9"/>
        <v>4</v>
      </c>
      <c r="Y12" s="154">
        <f t="shared" si="9"/>
        <v>2</v>
      </c>
      <c r="Z12" s="154">
        <f t="shared" si="10"/>
        <v>7</v>
      </c>
      <c r="AA12" s="154">
        <f t="shared" si="11"/>
        <v>0</v>
      </c>
      <c r="AB12" s="154">
        <f t="shared" si="11"/>
        <v>6</v>
      </c>
      <c r="AC12" s="154">
        <f t="shared" si="11"/>
        <v>1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29835</v>
      </c>
      <c r="C13" s="150" t="s">
        <v>153</v>
      </c>
      <c r="D13" s="154">
        <f t="shared" si="1"/>
        <v>0</v>
      </c>
      <c r="E13" s="154">
        <f t="shared" si="2"/>
        <v>0</v>
      </c>
      <c r="F13" s="155"/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6</v>
      </c>
      <c r="N13" s="154">
        <f t="shared" si="5"/>
        <v>6</v>
      </c>
      <c r="O13" s="155">
        <v>6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6</v>
      </c>
      <c r="W13" s="154">
        <f t="shared" si="8"/>
        <v>6</v>
      </c>
      <c r="X13" s="154">
        <f t="shared" si="9"/>
        <v>6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29843</v>
      </c>
      <c r="C14" s="150" t="s">
        <v>156</v>
      </c>
      <c r="D14" s="154">
        <f t="shared" si="1"/>
        <v>44</v>
      </c>
      <c r="E14" s="154">
        <f t="shared" si="2"/>
        <v>5</v>
      </c>
      <c r="F14" s="155">
        <v>5</v>
      </c>
      <c r="G14" s="155"/>
      <c r="H14" s="154">
        <f t="shared" si="3"/>
        <v>39</v>
      </c>
      <c r="I14" s="155">
        <v>18</v>
      </c>
      <c r="J14" s="155">
        <v>21</v>
      </c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44</v>
      </c>
      <c r="W14" s="154">
        <f t="shared" si="8"/>
        <v>5</v>
      </c>
      <c r="X14" s="154">
        <f t="shared" si="9"/>
        <v>5</v>
      </c>
      <c r="Y14" s="154">
        <f t="shared" si="9"/>
        <v>0</v>
      </c>
      <c r="Z14" s="154">
        <f t="shared" si="10"/>
        <v>39</v>
      </c>
      <c r="AA14" s="154">
        <f t="shared" si="11"/>
        <v>18</v>
      </c>
      <c r="AB14" s="154">
        <f t="shared" si="11"/>
        <v>21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29844</v>
      </c>
      <c r="C15" s="150" t="s">
        <v>161</v>
      </c>
      <c r="D15" s="154">
        <f t="shared" si="1"/>
        <v>12</v>
      </c>
      <c r="E15" s="154">
        <f t="shared" si="2"/>
        <v>3</v>
      </c>
      <c r="F15" s="155">
        <v>3</v>
      </c>
      <c r="G15" s="155"/>
      <c r="H15" s="154">
        <f t="shared" si="3"/>
        <v>9</v>
      </c>
      <c r="I15" s="155">
        <v>6</v>
      </c>
      <c r="J15" s="155">
        <v>3</v>
      </c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12</v>
      </c>
      <c r="W15" s="154">
        <f t="shared" si="8"/>
        <v>3</v>
      </c>
      <c r="X15" s="154">
        <f t="shared" si="9"/>
        <v>3</v>
      </c>
      <c r="Y15" s="154">
        <f t="shared" si="9"/>
        <v>0</v>
      </c>
      <c r="Z15" s="154">
        <f t="shared" si="10"/>
        <v>9</v>
      </c>
      <c r="AA15" s="154">
        <f t="shared" si="11"/>
        <v>6</v>
      </c>
      <c r="AB15" s="154">
        <f t="shared" si="11"/>
        <v>3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奈良県</v>
      </c>
      <c r="B7" s="104">
        <f>INT(B8/1000)*1000</f>
        <v>29000</v>
      </c>
      <c r="C7" s="104" t="s">
        <v>129</v>
      </c>
      <c r="D7" s="109">
        <f>SUM(D8:D200)</f>
        <v>394</v>
      </c>
      <c r="E7" s="109">
        <f aca="true" t="shared" si="0" ref="E7:BE7">SUM(E8:E200)</f>
        <v>795</v>
      </c>
      <c r="F7" s="109">
        <f t="shared" si="0"/>
        <v>76</v>
      </c>
      <c r="G7" s="109">
        <f t="shared" si="0"/>
        <v>221</v>
      </c>
      <c r="H7" s="109">
        <f t="shared" si="0"/>
        <v>17</v>
      </c>
      <c r="I7" s="109">
        <f t="shared" si="0"/>
        <v>71</v>
      </c>
      <c r="J7" s="109">
        <f t="shared" si="0"/>
        <v>0</v>
      </c>
      <c r="K7" s="109">
        <f t="shared" si="0"/>
        <v>0</v>
      </c>
      <c r="L7" s="109">
        <f t="shared" si="0"/>
        <v>133</v>
      </c>
      <c r="M7" s="109">
        <f t="shared" si="0"/>
        <v>352</v>
      </c>
      <c r="N7" s="109">
        <f t="shared" si="0"/>
        <v>74</v>
      </c>
      <c r="O7" s="109">
        <f t="shared" si="0"/>
        <v>236</v>
      </c>
      <c r="P7" s="109">
        <f t="shared" si="0"/>
        <v>5</v>
      </c>
      <c r="Q7" s="109">
        <f t="shared" si="0"/>
        <v>30</v>
      </c>
      <c r="R7" s="109">
        <f t="shared" si="0"/>
        <v>0</v>
      </c>
      <c r="S7" s="109">
        <f t="shared" si="0"/>
        <v>0</v>
      </c>
      <c r="T7" s="109">
        <f t="shared" si="0"/>
        <v>560</v>
      </c>
      <c r="U7" s="109">
        <f t="shared" si="0"/>
        <v>1217</v>
      </c>
      <c r="V7" s="109">
        <f t="shared" si="0"/>
        <v>147</v>
      </c>
      <c r="W7" s="109">
        <f t="shared" si="0"/>
        <v>361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19</v>
      </c>
      <c r="AC7" s="109">
        <f t="shared" si="0"/>
        <v>37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6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77</v>
      </c>
      <c r="AM7" s="109">
        <f t="shared" si="0"/>
        <v>184</v>
      </c>
      <c r="AN7" s="109">
        <f t="shared" si="0"/>
        <v>0</v>
      </c>
      <c r="AO7" s="109">
        <f t="shared" si="0"/>
        <v>0</v>
      </c>
      <c r="AP7" s="109">
        <f t="shared" si="0"/>
        <v>44</v>
      </c>
      <c r="AQ7" s="109">
        <f t="shared" si="0"/>
        <v>532</v>
      </c>
      <c r="AR7" s="109">
        <f t="shared" si="0"/>
        <v>5</v>
      </c>
      <c r="AS7" s="109">
        <f t="shared" si="0"/>
        <v>11780</v>
      </c>
      <c r="AT7" s="109">
        <f t="shared" si="0"/>
        <v>11</v>
      </c>
      <c r="AU7" s="109">
        <f t="shared" si="0"/>
        <v>32681</v>
      </c>
      <c r="AV7" s="109">
        <f t="shared" si="0"/>
        <v>238</v>
      </c>
      <c r="AW7" s="109">
        <f t="shared" si="0"/>
        <v>701</v>
      </c>
      <c r="AX7" s="109">
        <f t="shared" si="0"/>
        <v>2</v>
      </c>
      <c r="AY7" s="109">
        <f t="shared" si="0"/>
        <v>5</v>
      </c>
      <c r="AZ7" s="109">
        <f t="shared" si="0"/>
        <v>21</v>
      </c>
      <c r="BA7" s="109">
        <f t="shared" si="0"/>
        <v>90</v>
      </c>
      <c r="BB7" s="109">
        <f t="shared" si="0"/>
        <v>0</v>
      </c>
      <c r="BC7" s="109">
        <f t="shared" si="0"/>
        <v>0</v>
      </c>
      <c r="BD7" s="109">
        <f t="shared" si="0"/>
        <v>1</v>
      </c>
      <c r="BE7" s="109">
        <f t="shared" si="0"/>
        <v>1200</v>
      </c>
    </row>
    <row r="8" spans="1:57" s="99" customFormat="1" ht="13.5">
      <c r="A8" s="150" t="s">
        <v>130</v>
      </c>
      <c r="B8" s="150">
        <v>29201</v>
      </c>
      <c r="C8" s="150" t="s">
        <v>154</v>
      </c>
      <c r="D8" s="156">
        <v>80</v>
      </c>
      <c r="E8" s="156">
        <v>160</v>
      </c>
      <c r="F8" s="156">
        <v>8</v>
      </c>
      <c r="G8" s="156">
        <v>58</v>
      </c>
      <c r="H8" s="156"/>
      <c r="I8" s="156"/>
      <c r="J8" s="156"/>
      <c r="K8" s="156"/>
      <c r="L8" s="156">
        <v>12</v>
      </c>
      <c r="M8" s="156">
        <v>24</v>
      </c>
      <c r="N8" s="156">
        <v>1</v>
      </c>
      <c r="O8" s="156">
        <v>10</v>
      </c>
      <c r="P8" s="156"/>
      <c r="Q8" s="156"/>
      <c r="R8" s="156"/>
      <c r="S8" s="156"/>
      <c r="T8" s="156">
        <v>102</v>
      </c>
      <c r="U8" s="156">
        <v>206</v>
      </c>
      <c r="V8" s="156">
        <v>46</v>
      </c>
      <c r="W8" s="156">
        <v>121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7</v>
      </c>
      <c r="AM8" s="156">
        <v>14</v>
      </c>
      <c r="AN8" s="156"/>
      <c r="AO8" s="156"/>
      <c r="AP8" s="156"/>
      <c r="AQ8" s="156"/>
      <c r="AR8" s="156"/>
      <c r="AS8" s="156"/>
      <c r="AT8" s="156"/>
      <c r="AU8" s="156"/>
      <c r="AV8" s="156">
        <v>21</v>
      </c>
      <c r="AW8" s="156">
        <v>62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29202</v>
      </c>
      <c r="C9" s="150" t="s">
        <v>133</v>
      </c>
      <c r="D9" s="156">
        <v>21</v>
      </c>
      <c r="E9" s="156">
        <v>50</v>
      </c>
      <c r="F9" s="156">
        <v>18</v>
      </c>
      <c r="G9" s="156">
        <v>17</v>
      </c>
      <c r="H9" s="156">
        <v>10</v>
      </c>
      <c r="I9" s="156">
        <v>33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>
        <v>54</v>
      </c>
      <c r="U9" s="156">
        <v>109</v>
      </c>
      <c r="V9" s="156">
        <v>40</v>
      </c>
      <c r="W9" s="156">
        <v>86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>
        <v>6</v>
      </c>
      <c r="AM9" s="156">
        <v>22</v>
      </c>
      <c r="AN9" s="156"/>
      <c r="AO9" s="156"/>
      <c r="AP9" s="156"/>
      <c r="AQ9" s="156"/>
      <c r="AR9" s="156"/>
      <c r="AS9" s="156"/>
      <c r="AT9" s="156"/>
      <c r="AU9" s="156"/>
      <c r="AV9" s="156">
        <v>15</v>
      </c>
      <c r="AW9" s="156">
        <v>42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29203</v>
      </c>
      <c r="C10" s="150" t="s">
        <v>162</v>
      </c>
      <c r="D10" s="156">
        <v>28</v>
      </c>
      <c r="E10" s="156">
        <v>49</v>
      </c>
      <c r="F10" s="156">
        <v>2</v>
      </c>
      <c r="G10" s="156">
        <v>4</v>
      </c>
      <c r="H10" s="156">
        <v>2</v>
      </c>
      <c r="I10" s="156">
        <v>19</v>
      </c>
      <c r="J10" s="156"/>
      <c r="K10" s="156"/>
      <c r="L10" s="156">
        <v>11</v>
      </c>
      <c r="M10" s="156">
        <v>22</v>
      </c>
      <c r="N10" s="156">
        <v>20</v>
      </c>
      <c r="O10" s="156">
        <v>34</v>
      </c>
      <c r="P10" s="156"/>
      <c r="Q10" s="156"/>
      <c r="R10" s="156"/>
      <c r="S10" s="156"/>
      <c r="T10" s="156">
        <v>83</v>
      </c>
      <c r="U10" s="156">
        <v>173</v>
      </c>
      <c r="V10" s="156">
        <v>21</v>
      </c>
      <c r="W10" s="156">
        <v>40</v>
      </c>
      <c r="X10" s="156"/>
      <c r="Y10" s="156"/>
      <c r="Z10" s="156"/>
      <c r="AA10" s="156"/>
      <c r="AB10" s="156">
        <v>9</v>
      </c>
      <c r="AC10" s="156">
        <v>18</v>
      </c>
      <c r="AD10" s="156"/>
      <c r="AE10" s="156"/>
      <c r="AF10" s="156">
        <v>1</v>
      </c>
      <c r="AG10" s="156">
        <v>4</v>
      </c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>
        <v>2</v>
      </c>
      <c r="AU10" s="156">
        <v>8255</v>
      </c>
      <c r="AV10" s="156">
        <v>18</v>
      </c>
      <c r="AW10" s="156">
        <v>106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29204</v>
      </c>
      <c r="C11" s="150" t="s">
        <v>163</v>
      </c>
      <c r="D11" s="156"/>
      <c r="E11" s="156"/>
      <c r="F11" s="156"/>
      <c r="G11" s="156"/>
      <c r="H11" s="156"/>
      <c r="I11" s="156"/>
      <c r="J11" s="156"/>
      <c r="K11" s="156"/>
      <c r="L11" s="156">
        <v>21</v>
      </c>
      <c r="M11" s="156">
        <v>42</v>
      </c>
      <c r="N11" s="156">
        <v>2</v>
      </c>
      <c r="O11" s="156">
        <v>14</v>
      </c>
      <c r="P11" s="156"/>
      <c r="Q11" s="156"/>
      <c r="R11" s="156"/>
      <c r="S11" s="156"/>
      <c r="T11" s="156">
        <v>59</v>
      </c>
      <c r="U11" s="156">
        <v>138</v>
      </c>
      <c r="V11" s="156"/>
      <c r="W11" s="156"/>
      <c r="X11" s="156"/>
      <c r="Y11" s="156"/>
      <c r="Z11" s="156"/>
      <c r="AA11" s="156"/>
      <c r="AB11" s="156">
        <v>2</v>
      </c>
      <c r="AC11" s="156">
        <v>4</v>
      </c>
      <c r="AD11" s="156"/>
      <c r="AE11" s="156"/>
      <c r="AF11" s="156"/>
      <c r="AG11" s="156"/>
      <c r="AH11" s="156"/>
      <c r="AI11" s="156"/>
      <c r="AJ11" s="156"/>
      <c r="AK11" s="156"/>
      <c r="AL11" s="156">
        <v>3</v>
      </c>
      <c r="AM11" s="156">
        <v>7</v>
      </c>
      <c r="AN11" s="156"/>
      <c r="AO11" s="156"/>
      <c r="AP11" s="156"/>
      <c r="AQ11" s="156"/>
      <c r="AR11" s="156"/>
      <c r="AS11" s="156"/>
      <c r="AT11" s="156"/>
      <c r="AU11" s="156"/>
      <c r="AV11" s="156">
        <v>27</v>
      </c>
      <c r="AW11" s="156">
        <v>98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29205</v>
      </c>
      <c r="C12" s="150" t="s">
        <v>164</v>
      </c>
      <c r="D12" s="156">
        <v>63</v>
      </c>
      <c r="E12" s="156">
        <v>125</v>
      </c>
      <c r="F12" s="156"/>
      <c r="G12" s="156"/>
      <c r="H12" s="156">
        <v>2</v>
      </c>
      <c r="I12" s="156">
        <v>7</v>
      </c>
      <c r="J12" s="156"/>
      <c r="K12" s="156"/>
      <c r="L12" s="156">
        <v>5</v>
      </c>
      <c r="M12" s="156">
        <v>8</v>
      </c>
      <c r="N12" s="156"/>
      <c r="O12" s="156"/>
      <c r="P12" s="156"/>
      <c r="Q12" s="156"/>
      <c r="R12" s="156"/>
      <c r="S12" s="156"/>
      <c r="T12" s="156">
        <v>80</v>
      </c>
      <c r="U12" s="156">
        <v>159</v>
      </c>
      <c r="V12" s="156">
        <v>36</v>
      </c>
      <c r="W12" s="156">
        <v>107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>
        <v>7</v>
      </c>
      <c r="AQ12" s="156">
        <v>125</v>
      </c>
      <c r="AR12" s="156">
        <v>2</v>
      </c>
      <c r="AS12" s="156">
        <v>7000</v>
      </c>
      <c r="AT12" s="156">
        <v>1</v>
      </c>
      <c r="AU12" s="156">
        <v>3200</v>
      </c>
      <c r="AV12" s="156">
        <v>20</v>
      </c>
      <c r="AW12" s="156">
        <v>50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29206</v>
      </c>
      <c r="C13" s="150" t="s">
        <v>165</v>
      </c>
      <c r="D13" s="156">
        <v>30</v>
      </c>
      <c r="E13" s="156">
        <v>60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>
        <v>61</v>
      </c>
      <c r="U13" s="156">
        <v>128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>
        <v>15</v>
      </c>
      <c r="AM13" s="156">
        <v>27</v>
      </c>
      <c r="AN13" s="156"/>
      <c r="AO13" s="156"/>
      <c r="AP13" s="156">
        <v>1</v>
      </c>
      <c r="AQ13" s="156">
        <v>11</v>
      </c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29207</v>
      </c>
      <c r="C14" s="150" t="s">
        <v>166</v>
      </c>
      <c r="D14" s="156">
        <v>3</v>
      </c>
      <c r="E14" s="156">
        <v>6</v>
      </c>
      <c r="F14" s="156">
        <v>10</v>
      </c>
      <c r="G14" s="156">
        <v>13</v>
      </c>
      <c r="H14" s="156"/>
      <c r="I14" s="156"/>
      <c r="J14" s="156"/>
      <c r="K14" s="156"/>
      <c r="L14" s="156">
        <v>7</v>
      </c>
      <c r="M14" s="156">
        <v>16</v>
      </c>
      <c r="N14" s="156">
        <v>3</v>
      </c>
      <c r="O14" s="156">
        <v>1</v>
      </c>
      <c r="P14" s="156"/>
      <c r="Q14" s="156"/>
      <c r="R14" s="156"/>
      <c r="S14" s="156"/>
      <c r="T14" s="156">
        <v>5</v>
      </c>
      <c r="U14" s="156">
        <v>12</v>
      </c>
      <c r="V14" s="156">
        <v>2</v>
      </c>
      <c r="W14" s="156">
        <v>1</v>
      </c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>
        <v>1</v>
      </c>
      <c r="AM14" s="156">
        <v>2</v>
      </c>
      <c r="AN14" s="156"/>
      <c r="AO14" s="156"/>
      <c r="AP14" s="156">
        <v>3</v>
      </c>
      <c r="AQ14" s="156">
        <v>24</v>
      </c>
      <c r="AR14" s="156"/>
      <c r="AS14" s="156"/>
      <c r="AT14" s="156">
        <v>2</v>
      </c>
      <c r="AU14" s="156">
        <v>5700</v>
      </c>
      <c r="AV14" s="156">
        <v>21</v>
      </c>
      <c r="AW14" s="156">
        <v>54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29208</v>
      </c>
      <c r="C15" s="150" t="s">
        <v>134</v>
      </c>
      <c r="D15" s="156">
        <v>24</v>
      </c>
      <c r="E15" s="156">
        <v>47</v>
      </c>
      <c r="F15" s="156"/>
      <c r="G15" s="156"/>
      <c r="H15" s="156">
        <v>2</v>
      </c>
      <c r="I15" s="156">
        <v>8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v>37</v>
      </c>
      <c r="U15" s="156">
        <v>63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5</v>
      </c>
      <c r="AW15" s="156">
        <v>11</v>
      </c>
      <c r="AX15" s="156">
        <v>2</v>
      </c>
      <c r="AY15" s="156">
        <v>5</v>
      </c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29209</v>
      </c>
      <c r="C16" s="150" t="s">
        <v>167</v>
      </c>
      <c r="D16" s="156"/>
      <c r="E16" s="156"/>
      <c r="F16" s="156">
        <v>4</v>
      </c>
      <c r="G16" s="156">
        <v>40</v>
      </c>
      <c r="H16" s="156"/>
      <c r="I16" s="156"/>
      <c r="J16" s="156"/>
      <c r="K16" s="156"/>
      <c r="L16" s="156">
        <v>30</v>
      </c>
      <c r="M16" s="156">
        <v>89</v>
      </c>
      <c r="N16" s="156"/>
      <c r="O16" s="156"/>
      <c r="P16" s="156"/>
      <c r="Q16" s="156"/>
      <c r="R16" s="156"/>
      <c r="S16" s="156"/>
      <c r="T16" s="156">
        <v>22</v>
      </c>
      <c r="U16" s="156">
        <v>56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>
        <v>4</v>
      </c>
      <c r="AM16" s="156">
        <v>8</v>
      </c>
      <c r="AN16" s="156"/>
      <c r="AO16" s="156"/>
      <c r="AP16" s="156"/>
      <c r="AQ16" s="156"/>
      <c r="AR16" s="156"/>
      <c r="AS16" s="156"/>
      <c r="AT16" s="156"/>
      <c r="AU16" s="156"/>
      <c r="AV16" s="156">
        <v>10</v>
      </c>
      <c r="AW16" s="156">
        <v>28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29210</v>
      </c>
      <c r="C17" s="150" t="s">
        <v>135</v>
      </c>
      <c r="D17" s="156">
        <v>21</v>
      </c>
      <c r="E17" s="156">
        <v>44</v>
      </c>
      <c r="F17" s="156">
        <v>1</v>
      </c>
      <c r="G17" s="156">
        <v>10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>
        <v>15</v>
      </c>
      <c r="U17" s="156">
        <v>40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>
        <v>2</v>
      </c>
      <c r="AM17" s="156">
        <v>9</v>
      </c>
      <c r="AN17" s="156"/>
      <c r="AO17" s="156"/>
      <c r="AP17" s="156"/>
      <c r="AQ17" s="156"/>
      <c r="AR17" s="156"/>
      <c r="AS17" s="156"/>
      <c r="AT17" s="156"/>
      <c r="AU17" s="156"/>
      <c r="AV17" s="156">
        <v>8</v>
      </c>
      <c r="AW17" s="156">
        <v>34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29211</v>
      </c>
      <c r="C18" s="150" t="s">
        <v>136</v>
      </c>
      <c r="D18" s="156">
        <v>11</v>
      </c>
      <c r="E18" s="156">
        <v>22</v>
      </c>
      <c r="F18" s="156">
        <v>3</v>
      </c>
      <c r="G18" s="156">
        <v>7</v>
      </c>
      <c r="H18" s="156"/>
      <c r="I18" s="156"/>
      <c r="J18" s="156"/>
      <c r="K18" s="156"/>
      <c r="L18" s="156">
        <v>11</v>
      </c>
      <c r="M18" s="156">
        <v>27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>
        <v>6</v>
      </c>
      <c r="AC18" s="156">
        <v>11</v>
      </c>
      <c r="AD18" s="156"/>
      <c r="AE18" s="156"/>
      <c r="AF18" s="156"/>
      <c r="AG18" s="156"/>
      <c r="AH18" s="156"/>
      <c r="AI18" s="156"/>
      <c r="AJ18" s="156"/>
      <c r="AK18" s="156"/>
      <c r="AL18" s="156">
        <v>1</v>
      </c>
      <c r="AM18" s="156">
        <v>2</v>
      </c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29212</v>
      </c>
      <c r="C19" s="150" t="s">
        <v>142</v>
      </c>
      <c r="D19" s="156">
        <v>4</v>
      </c>
      <c r="E19" s="156">
        <v>12</v>
      </c>
      <c r="F19" s="156"/>
      <c r="G19" s="156"/>
      <c r="H19" s="156"/>
      <c r="I19" s="156"/>
      <c r="J19" s="156"/>
      <c r="K19" s="156"/>
      <c r="L19" s="156">
        <v>14</v>
      </c>
      <c r="M19" s="156">
        <v>50</v>
      </c>
      <c r="N19" s="156">
        <v>11</v>
      </c>
      <c r="O19" s="156">
        <v>44</v>
      </c>
      <c r="P19" s="156"/>
      <c r="Q19" s="156"/>
      <c r="R19" s="156"/>
      <c r="S19" s="156"/>
      <c r="T19" s="156">
        <v>11</v>
      </c>
      <c r="U19" s="156">
        <v>44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>
        <v>8</v>
      </c>
      <c r="AM19" s="156">
        <v>17</v>
      </c>
      <c r="AN19" s="156"/>
      <c r="AO19" s="156"/>
      <c r="AP19" s="156"/>
      <c r="AQ19" s="156"/>
      <c r="AR19" s="156"/>
      <c r="AS19" s="156"/>
      <c r="AT19" s="156"/>
      <c r="AU19" s="156"/>
      <c r="AV19" s="156">
        <v>8</v>
      </c>
      <c r="AW19" s="156">
        <v>33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29322</v>
      </c>
      <c r="C20" s="150" t="s">
        <v>155</v>
      </c>
      <c r="D20" s="156">
        <v>1</v>
      </c>
      <c r="E20" s="156">
        <v>4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29342</v>
      </c>
      <c r="C21" s="150" t="s">
        <v>168</v>
      </c>
      <c r="D21" s="156">
        <v>10</v>
      </c>
      <c r="E21" s="156">
        <v>18</v>
      </c>
      <c r="F21" s="156"/>
      <c r="G21" s="156"/>
      <c r="H21" s="156">
        <v>1</v>
      </c>
      <c r="I21" s="156">
        <v>4</v>
      </c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>
        <v>4</v>
      </c>
      <c r="U21" s="156">
        <v>10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>
        <v>3</v>
      </c>
      <c r="AM21" s="156">
        <v>8</v>
      </c>
      <c r="AN21" s="156"/>
      <c r="AO21" s="156"/>
      <c r="AP21" s="156">
        <v>2</v>
      </c>
      <c r="AQ21" s="156">
        <v>25</v>
      </c>
      <c r="AR21" s="156"/>
      <c r="AS21" s="156"/>
      <c r="AT21" s="156">
        <v>1</v>
      </c>
      <c r="AU21" s="156">
        <v>2800</v>
      </c>
      <c r="AV21" s="156">
        <v>4</v>
      </c>
      <c r="AW21" s="156">
        <v>16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29343</v>
      </c>
      <c r="C22" s="150" t="s">
        <v>169</v>
      </c>
      <c r="D22" s="156">
        <v>9</v>
      </c>
      <c r="E22" s="156">
        <v>22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>
        <v>2</v>
      </c>
      <c r="Q22" s="156">
        <v>12</v>
      </c>
      <c r="R22" s="156"/>
      <c r="S22" s="156"/>
      <c r="T22" s="156">
        <v>4</v>
      </c>
      <c r="U22" s="156">
        <v>11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>
        <v>4</v>
      </c>
      <c r="AQ22" s="156">
        <v>40</v>
      </c>
      <c r="AR22" s="156"/>
      <c r="AS22" s="156"/>
      <c r="AT22" s="156">
        <v>1</v>
      </c>
      <c r="AU22" s="156">
        <v>2876</v>
      </c>
      <c r="AV22" s="156">
        <v>10</v>
      </c>
      <c r="AW22" s="156">
        <v>20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29344</v>
      </c>
      <c r="C23" s="150" t="s">
        <v>170</v>
      </c>
      <c r="D23" s="156">
        <v>9</v>
      </c>
      <c r="E23" s="156">
        <v>18</v>
      </c>
      <c r="F23" s="156">
        <v>6</v>
      </c>
      <c r="G23" s="156">
        <v>14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>
        <v>2</v>
      </c>
      <c r="AM23" s="156">
        <v>4</v>
      </c>
      <c r="AN23" s="156"/>
      <c r="AO23" s="156"/>
      <c r="AP23" s="156"/>
      <c r="AQ23" s="156"/>
      <c r="AR23" s="156"/>
      <c r="AS23" s="156"/>
      <c r="AT23" s="156"/>
      <c r="AU23" s="156"/>
      <c r="AV23" s="156">
        <v>3</v>
      </c>
      <c r="AW23" s="156">
        <v>6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29345</v>
      </c>
      <c r="C24" s="150" t="s">
        <v>171</v>
      </c>
      <c r="D24" s="156">
        <v>6</v>
      </c>
      <c r="E24" s="156">
        <v>7</v>
      </c>
      <c r="F24" s="156"/>
      <c r="G24" s="156"/>
      <c r="H24" s="156"/>
      <c r="I24" s="156"/>
      <c r="J24" s="156"/>
      <c r="K24" s="156"/>
      <c r="L24" s="156"/>
      <c r="M24" s="156"/>
      <c r="N24" s="156">
        <v>13</v>
      </c>
      <c r="O24" s="156">
        <v>18</v>
      </c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>
        <v>4</v>
      </c>
      <c r="AM24" s="156">
        <v>6</v>
      </c>
      <c r="AN24" s="156"/>
      <c r="AO24" s="156"/>
      <c r="AP24" s="156">
        <v>3</v>
      </c>
      <c r="AQ24" s="156">
        <v>4</v>
      </c>
      <c r="AR24" s="156">
        <v>2</v>
      </c>
      <c r="AS24" s="156">
        <v>3780</v>
      </c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29361</v>
      </c>
      <c r="C25" s="150" t="s">
        <v>172</v>
      </c>
      <c r="D25" s="156">
        <v>5</v>
      </c>
      <c r="E25" s="156">
        <v>14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1</v>
      </c>
      <c r="AW25" s="156">
        <v>2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29362</v>
      </c>
      <c r="C26" s="150" t="s">
        <v>173</v>
      </c>
      <c r="D26" s="156">
        <v>4</v>
      </c>
      <c r="E26" s="156">
        <v>10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1</v>
      </c>
      <c r="AW26" s="156">
        <v>2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29363</v>
      </c>
      <c r="C27" s="150" t="s">
        <v>174</v>
      </c>
      <c r="D27" s="156">
        <v>6</v>
      </c>
      <c r="E27" s="156">
        <v>15</v>
      </c>
      <c r="F27" s="156">
        <v>6</v>
      </c>
      <c r="G27" s="156">
        <v>15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4</v>
      </c>
      <c r="AW27" s="156">
        <v>7</v>
      </c>
      <c r="AX27" s="156"/>
      <c r="AY27" s="156"/>
      <c r="AZ27" s="156">
        <v>2</v>
      </c>
      <c r="BA27" s="156">
        <v>20</v>
      </c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29385</v>
      </c>
      <c r="C28" s="150" t="s">
        <v>143</v>
      </c>
      <c r="D28" s="156"/>
      <c r="E28" s="156"/>
      <c r="F28" s="156"/>
      <c r="G28" s="156"/>
      <c r="H28" s="156"/>
      <c r="I28" s="156"/>
      <c r="J28" s="156"/>
      <c r="K28" s="156"/>
      <c r="L28" s="156">
        <v>3</v>
      </c>
      <c r="M28" s="156">
        <v>10</v>
      </c>
      <c r="N28" s="156">
        <v>1</v>
      </c>
      <c r="O28" s="156">
        <v>4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>
        <v>3</v>
      </c>
      <c r="AM28" s="156">
        <v>10</v>
      </c>
      <c r="AN28" s="156"/>
      <c r="AO28" s="156"/>
      <c r="AP28" s="156">
        <v>2</v>
      </c>
      <c r="AQ28" s="156">
        <v>8</v>
      </c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29386</v>
      </c>
      <c r="C29" s="150" t="s">
        <v>144</v>
      </c>
      <c r="D29" s="156"/>
      <c r="E29" s="156"/>
      <c r="F29" s="156"/>
      <c r="G29" s="156"/>
      <c r="H29" s="156"/>
      <c r="I29" s="156"/>
      <c r="J29" s="156"/>
      <c r="K29" s="156"/>
      <c r="L29" s="156">
        <v>3</v>
      </c>
      <c r="M29" s="156">
        <v>12</v>
      </c>
      <c r="N29" s="156">
        <v>1</v>
      </c>
      <c r="O29" s="156">
        <v>4</v>
      </c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>
        <v>1</v>
      </c>
      <c r="AQ29" s="156">
        <v>4</v>
      </c>
      <c r="AR29" s="156"/>
      <c r="AS29" s="156"/>
      <c r="AT29" s="156"/>
      <c r="AU29" s="156"/>
      <c r="AV29" s="156">
        <v>3</v>
      </c>
      <c r="AW29" s="156">
        <v>8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29401</v>
      </c>
      <c r="C30" s="150" t="s">
        <v>158</v>
      </c>
      <c r="D30" s="156">
        <v>3</v>
      </c>
      <c r="E30" s="156">
        <v>6</v>
      </c>
      <c r="F30" s="156">
        <v>3</v>
      </c>
      <c r="G30" s="156">
        <v>3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>
        <v>3</v>
      </c>
      <c r="AQ30" s="156">
        <v>45</v>
      </c>
      <c r="AR30" s="156">
        <v>1</v>
      </c>
      <c r="AS30" s="156">
        <v>1000</v>
      </c>
      <c r="AT30" s="156">
        <v>2</v>
      </c>
      <c r="AU30" s="156">
        <v>4150</v>
      </c>
      <c r="AV30" s="156">
        <v>6</v>
      </c>
      <c r="AW30" s="156">
        <v>10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29402</v>
      </c>
      <c r="C31" s="150" t="s">
        <v>175</v>
      </c>
      <c r="D31" s="156">
        <v>2</v>
      </c>
      <c r="E31" s="156">
        <v>4</v>
      </c>
      <c r="F31" s="156">
        <v>2</v>
      </c>
      <c r="G31" s="156">
        <v>4</v>
      </c>
      <c r="H31" s="156"/>
      <c r="I31" s="156"/>
      <c r="J31" s="156"/>
      <c r="K31" s="156"/>
      <c r="L31" s="156"/>
      <c r="M31" s="156"/>
      <c r="N31" s="156">
        <v>12</v>
      </c>
      <c r="O31" s="156">
        <v>72</v>
      </c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>
        <v>11</v>
      </c>
      <c r="AQ31" s="156">
        <v>176</v>
      </c>
      <c r="AR31" s="156"/>
      <c r="AS31" s="156"/>
      <c r="AT31" s="156"/>
      <c r="AU31" s="156"/>
      <c r="AV31" s="156">
        <v>10</v>
      </c>
      <c r="AW31" s="156">
        <v>20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29424</v>
      </c>
      <c r="C32" s="150" t="s">
        <v>137</v>
      </c>
      <c r="D32" s="156">
        <v>9</v>
      </c>
      <c r="E32" s="156">
        <v>20</v>
      </c>
      <c r="F32" s="156">
        <v>1</v>
      </c>
      <c r="G32" s="156">
        <v>11</v>
      </c>
      <c r="H32" s="156"/>
      <c r="I32" s="156"/>
      <c r="J32" s="156"/>
      <c r="K32" s="156"/>
      <c r="L32" s="156"/>
      <c r="M32" s="156"/>
      <c r="N32" s="156">
        <v>2</v>
      </c>
      <c r="O32" s="156">
        <v>20</v>
      </c>
      <c r="P32" s="156"/>
      <c r="Q32" s="156"/>
      <c r="R32" s="156"/>
      <c r="S32" s="156"/>
      <c r="T32" s="156">
        <v>15</v>
      </c>
      <c r="U32" s="156">
        <v>36</v>
      </c>
      <c r="V32" s="156"/>
      <c r="W32" s="156"/>
      <c r="X32" s="156"/>
      <c r="Y32" s="156"/>
      <c r="Z32" s="156"/>
      <c r="AA32" s="156"/>
      <c r="AB32" s="156">
        <v>2</v>
      </c>
      <c r="AC32" s="156">
        <v>4</v>
      </c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>
        <v>1</v>
      </c>
      <c r="AW32" s="156">
        <v>2</v>
      </c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29425</v>
      </c>
      <c r="C33" s="150" t="s">
        <v>138</v>
      </c>
      <c r="D33" s="156">
        <v>7</v>
      </c>
      <c r="E33" s="156">
        <v>16</v>
      </c>
      <c r="F33" s="156">
        <v>4</v>
      </c>
      <c r="G33" s="156">
        <v>8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>
        <v>8</v>
      </c>
      <c r="U33" s="156">
        <v>32</v>
      </c>
      <c r="V33" s="156">
        <v>2</v>
      </c>
      <c r="W33" s="156">
        <v>6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>
        <v>1</v>
      </c>
      <c r="AM33" s="156">
        <v>3</v>
      </c>
      <c r="AN33" s="156"/>
      <c r="AO33" s="156"/>
      <c r="AP33" s="156"/>
      <c r="AQ33" s="156"/>
      <c r="AR33" s="156"/>
      <c r="AS33" s="156"/>
      <c r="AT33" s="156"/>
      <c r="AU33" s="156"/>
      <c r="AV33" s="156">
        <v>4</v>
      </c>
      <c r="AW33" s="156">
        <v>10</v>
      </c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29426</v>
      </c>
      <c r="C34" s="150" t="s">
        <v>139</v>
      </c>
      <c r="D34" s="156">
        <v>16</v>
      </c>
      <c r="E34" s="156">
        <v>22</v>
      </c>
      <c r="F34" s="156">
        <v>4</v>
      </c>
      <c r="G34" s="156">
        <v>8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>
        <v>2</v>
      </c>
      <c r="AM34" s="156">
        <v>3</v>
      </c>
      <c r="AN34" s="156"/>
      <c r="AO34" s="156"/>
      <c r="AP34" s="156"/>
      <c r="AQ34" s="156"/>
      <c r="AR34" s="156"/>
      <c r="AS34" s="156"/>
      <c r="AT34" s="156"/>
      <c r="AU34" s="156"/>
      <c r="AV34" s="156">
        <v>2</v>
      </c>
      <c r="AW34" s="156">
        <v>4</v>
      </c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29427</v>
      </c>
      <c r="C35" s="150" t="s">
        <v>140</v>
      </c>
      <c r="D35" s="156"/>
      <c r="E35" s="156"/>
      <c r="F35" s="156"/>
      <c r="G35" s="156"/>
      <c r="H35" s="156"/>
      <c r="I35" s="156"/>
      <c r="J35" s="156"/>
      <c r="K35" s="156"/>
      <c r="L35" s="156">
        <v>4</v>
      </c>
      <c r="M35" s="156">
        <v>9</v>
      </c>
      <c r="N35" s="156">
        <v>4</v>
      </c>
      <c r="O35" s="156">
        <v>7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>
        <v>2</v>
      </c>
      <c r="AM35" s="156">
        <v>4</v>
      </c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29441</v>
      </c>
      <c r="C36" s="150" t="s">
        <v>151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>
        <v>9</v>
      </c>
      <c r="AM36" s="156">
        <v>19</v>
      </c>
      <c r="AN36" s="156"/>
      <c r="AO36" s="156"/>
      <c r="AP36" s="156">
        <v>4</v>
      </c>
      <c r="AQ36" s="156">
        <v>40</v>
      </c>
      <c r="AR36" s="156"/>
      <c r="AS36" s="156"/>
      <c r="AT36" s="156">
        <v>2</v>
      </c>
      <c r="AU36" s="156">
        <v>5700</v>
      </c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29442</v>
      </c>
      <c r="C37" s="150" t="s">
        <v>157</v>
      </c>
      <c r="D37" s="156">
        <v>10</v>
      </c>
      <c r="E37" s="156">
        <v>19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>
        <v>2</v>
      </c>
      <c r="AQ37" s="156">
        <v>20</v>
      </c>
      <c r="AR37" s="156"/>
      <c r="AS37" s="156"/>
      <c r="AT37" s="156"/>
      <c r="AU37" s="156"/>
      <c r="AV37" s="156">
        <v>8</v>
      </c>
      <c r="AW37" s="156">
        <v>18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29443</v>
      </c>
      <c r="C38" s="150" t="s">
        <v>176</v>
      </c>
      <c r="D38" s="156">
        <v>7</v>
      </c>
      <c r="E38" s="156">
        <v>13</v>
      </c>
      <c r="F38" s="156">
        <v>1</v>
      </c>
      <c r="G38" s="156">
        <v>2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>
        <v>1</v>
      </c>
      <c r="AG38" s="156">
        <v>2</v>
      </c>
      <c r="AH38" s="156"/>
      <c r="AI38" s="156"/>
      <c r="AJ38" s="156"/>
      <c r="AK38" s="156"/>
      <c r="AL38" s="156">
        <v>2</v>
      </c>
      <c r="AM38" s="156">
        <v>6</v>
      </c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29444</v>
      </c>
      <c r="C39" s="150" t="s">
        <v>159</v>
      </c>
      <c r="D39" s="156"/>
      <c r="E39" s="156"/>
      <c r="F39" s="156"/>
      <c r="G39" s="156"/>
      <c r="H39" s="156"/>
      <c r="I39" s="156"/>
      <c r="J39" s="156"/>
      <c r="K39" s="156"/>
      <c r="L39" s="156">
        <v>3</v>
      </c>
      <c r="M39" s="156">
        <v>10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>
        <v>2</v>
      </c>
      <c r="AM39" s="156">
        <v>13</v>
      </c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29446</v>
      </c>
      <c r="C40" s="150" t="s">
        <v>160</v>
      </c>
      <c r="D40" s="156">
        <v>5</v>
      </c>
      <c r="E40" s="156">
        <v>12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>
        <v>1</v>
      </c>
      <c r="AQ40" s="156">
        <v>10</v>
      </c>
      <c r="AR40" s="156"/>
      <c r="AS40" s="156"/>
      <c r="AT40" s="156"/>
      <c r="AU40" s="156"/>
      <c r="AV40" s="156">
        <v>1</v>
      </c>
      <c r="AW40" s="156">
        <v>2</v>
      </c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29447</v>
      </c>
      <c r="C41" s="150" t="s">
        <v>177</v>
      </c>
      <c r="D41" s="156"/>
      <c r="E41" s="156"/>
      <c r="F41" s="156">
        <v>3</v>
      </c>
      <c r="G41" s="156">
        <v>7</v>
      </c>
      <c r="H41" s="156"/>
      <c r="I41" s="156"/>
      <c r="J41" s="156"/>
      <c r="K41" s="156"/>
      <c r="L41" s="156">
        <v>5</v>
      </c>
      <c r="M41" s="156">
        <v>25</v>
      </c>
      <c r="N41" s="156"/>
      <c r="O41" s="156"/>
      <c r="P41" s="156">
        <v>3</v>
      </c>
      <c r="Q41" s="156">
        <v>18</v>
      </c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>
        <v>4</v>
      </c>
      <c r="AW41" s="156">
        <v>12</v>
      </c>
      <c r="AX41" s="156"/>
      <c r="AY41" s="156"/>
      <c r="AZ41" s="156">
        <v>13</v>
      </c>
      <c r="BA41" s="156">
        <v>30</v>
      </c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29449</v>
      </c>
      <c r="C42" s="150" t="s">
        <v>178</v>
      </c>
      <c r="D42" s="156"/>
      <c r="E42" s="156"/>
      <c r="F42" s="156"/>
      <c r="G42" s="156"/>
      <c r="H42" s="156"/>
      <c r="I42" s="156"/>
      <c r="J42" s="156"/>
      <c r="K42" s="156"/>
      <c r="L42" s="156">
        <v>4</v>
      </c>
      <c r="M42" s="156">
        <v>8</v>
      </c>
      <c r="N42" s="156">
        <v>4</v>
      </c>
      <c r="O42" s="156">
        <v>8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3</v>
      </c>
      <c r="AW42" s="156">
        <v>13</v>
      </c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29450</v>
      </c>
      <c r="C43" s="150" t="s">
        <v>147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29451</v>
      </c>
      <c r="C44" s="150" t="s">
        <v>148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29452</v>
      </c>
      <c r="C45" s="150" t="s">
        <v>152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>
        <v>10</v>
      </c>
      <c r="AW45" s="156">
        <v>28</v>
      </c>
      <c r="AX45" s="156"/>
      <c r="AY45" s="156"/>
      <c r="AZ45" s="156">
        <v>3</v>
      </c>
      <c r="BA45" s="156">
        <v>30</v>
      </c>
      <c r="BB45" s="156"/>
      <c r="BC45" s="156"/>
      <c r="BD45" s="156">
        <v>1</v>
      </c>
      <c r="BE45" s="156">
        <v>1200</v>
      </c>
    </row>
    <row r="46" spans="1:57" s="99" customFormat="1" ht="13.5">
      <c r="A46" s="150" t="s">
        <v>130</v>
      </c>
      <c r="B46" s="150">
        <v>29453</v>
      </c>
      <c r="C46" s="150" t="s">
        <v>145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>
        <v>10</v>
      </c>
      <c r="AW46" s="156">
        <v>3</v>
      </c>
      <c r="AX46" s="156"/>
      <c r="AY46" s="156"/>
      <c r="AZ46" s="156">
        <v>3</v>
      </c>
      <c r="BA46" s="156">
        <v>10</v>
      </c>
      <c r="BB46" s="156"/>
      <c r="BC46" s="156"/>
      <c r="BD46" s="156"/>
      <c r="BE46" s="156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奈良県</v>
      </c>
      <c r="B7" s="104">
        <f>INT(B8/1000)*1000</f>
        <v>29000</v>
      </c>
      <c r="C7" s="104" t="s">
        <v>129</v>
      </c>
      <c r="D7" s="109">
        <f>SUM(D8:D200)</f>
        <v>12</v>
      </c>
      <c r="E7" s="109">
        <f aca="true" t="shared" si="0" ref="E7:BE7">SUM(E8:E200)</f>
        <v>28</v>
      </c>
      <c r="F7" s="109">
        <f t="shared" si="0"/>
        <v>1</v>
      </c>
      <c r="G7" s="109">
        <f t="shared" si="0"/>
        <v>2</v>
      </c>
      <c r="H7" s="109">
        <f t="shared" si="0"/>
        <v>1</v>
      </c>
      <c r="I7" s="109">
        <f t="shared" si="0"/>
        <v>2</v>
      </c>
      <c r="J7" s="109">
        <f t="shared" si="0"/>
        <v>0</v>
      </c>
      <c r="K7" s="109">
        <f t="shared" si="0"/>
        <v>0</v>
      </c>
      <c r="L7" s="109">
        <f t="shared" si="0"/>
        <v>11</v>
      </c>
      <c r="M7" s="109">
        <f t="shared" si="0"/>
        <v>26</v>
      </c>
      <c r="N7" s="109">
        <f t="shared" si="0"/>
        <v>0</v>
      </c>
      <c r="O7" s="109">
        <f t="shared" si="0"/>
        <v>0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6</v>
      </c>
      <c r="U7" s="109">
        <f t="shared" si="0"/>
        <v>12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3</v>
      </c>
      <c r="AM7" s="109">
        <f t="shared" si="0"/>
        <v>10</v>
      </c>
      <c r="AN7" s="109">
        <f t="shared" si="0"/>
        <v>1</v>
      </c>
      <c r="AO7" s="109">
        <f t="shared" si="0"/>
        <v>4</v>
      </c>
      <c r="AP7" s="109">
        <f t="shared" si="0"/>
        <v>22</v>
      </c>
      <c r="AQ7" s="109">
        <f t="shared" si="0"/>
        <v>252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2</v>
      </c>
      <c r="AW7" s="109">
        <f t="shared" si="0"/>
        <v>6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29809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>
        <v>22</v>
      </c>
      <c r="AQ8" s="156">
        <v>252</v>
      </c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29810</v>
      </c>
      <c r="C9" s="150" t="s">
        <v>141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29823</v>
      </c>
      <c r="C10" s="150" t="s">
        <v>146</v>
      </c>
      <c r="D10" s="156">
        <v>4</v>
      </c>
      <c r="E10" s="156">
        <v>8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2</v>
      </c>
      <c r="AW10" s="156">
        <v>6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29828</v>
      </c>
      <c r="C11" s="150" t="s">
        <v>149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29834</v>
      </c>
      <c r="C12" s="150" t="s">
        <v>150</v>
      </c>
      <c r="D12" s="156">
        <v>4</v>
      </c>
      <c r="E12" s="156">
        <v>12</v>
      </c>
      <c r="F12" s="156"/>
      <c r="G12" s="156"/>
      <c r="H12" s="156"/>
      <c r="I12" s="156"/>
      <c r="J12" s="156"/>
      <c r="K12" s="156"/>
      <c r="L12" s="156">
        <v>11</v>
      </c>
      <c r="M12" s="156">
        <v>26</v>
      </c>
      <c r="N12" s="156"/>
      <c r="O12" s="156"/>
      <c r="P12" s="156"/>
      <c r="Q12" s="156"/>
      <c r="R12" s="156"/>
      <c r="S12" s="156"/>
      <c r="T12" s="156">
        <v>6</v>
      </c>
      <c r="U12" s="156">
        <v>12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29835</v>
      </c>
      <c r="C13" s="150" t="s">
        <v>153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>
        <v>3</v>
      </c>
      <c r="AM13" s="156">
        <v>10</v>
      </c>
      <c r="AN13" s="156">
        <v>1</v>
      </c>
      <c r="AO13" s="156">
        <v>4</v>
      </c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29843</v>
      </c>
      <c r="C14" s="150" t="s">
        <v>156</v>
      </c>
      <c r="D14" s="156"/>
      <c r="E14" s="156"/>
      <c r="F14" s="156">
        <v>1</v>
      </c>
      <c r="G14" s="156">
        <v>2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29844</v>
      </c>
      <c r="C15" s="150" t="s">
        <v>161</v>
      </c>
      <c r="D15" s="156">
        <v>4</v>
      </c>
      <c r="E15" s="156">
        <v>8</v>
      </c>
      <c r="F15" s="156"/>
      <c r="G15" s="156"/>
      <c r="H15" s="156">
        <v>1</v>
      </c>
      <c r="I15" s="156">
        <v>2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4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奈良県</v>
      </c>
      <c r="B7" s="104">
        <f>INT(B8/1000)*1000</f>
        <v>29000</v>
      </c>
      <c r="C7" s="104" t="s">
        <v>129</v>
      </c>
      <c r="D7" s="109">
        <f aca="true" t="shared" si="0" ref="D7:S7">SUM(D8:D200)</f>
        <v>88</v>
      </c>
      <c r="E7" s="109">
        <f t="shared" si="0"/>
        <v>32</v>
      </c>
      <c r="F7" s="109">
        <f t="shared" si="0"/>
        <v>32</v>
      </c>
      <c r="G7" s="109">
        <f t="shared" si="0"/>
        <v>24</v>
      </c>
      <c r="H7" s="109">
        <f t="shared" si="0"/>
        <v>319</v>
      </c>
      <c r="I7" s="109">
        <f t="shared" si="0"/>
        <v>318</v>
      </c>
      <c r="J7" s="109">
        <f t="shared" si="0"/>
        <v>1</v>
      </c>
      <c r="K7" s="109">
        <f t="shared" si="0"/>
        <v>0</v>
      </c>
      <c r="L7" s="109">
        <f t="shared" si="0"/>
        <v>62</v>
      </c>
      <c r="M7" s="109">
        <f t="shared" si="0"/>
        <v>34</v>
      </c>
      <c r="N7" s="109">
        <f t="shared" si="0"/>
        <v>10</v>
      </c>
      <c r="O7" s="109">
        <f t="shared" si="0"/>
        <v>18</v>
      </c>
      <c r="P7" s="109">
        <f t="shared" si="0"/>
        <v>64</v>
      </c>
      <c r="Q7" s="109">
        <f t="shared" si="0"/>
        <v>64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29201</v>
      </c>
      <c r="C8" s="150" t="s">
        <v>154</v>
      </c>
      <c r="D8" s="157">
        <f aca="true" t="shared" si="1" ref="D8:D46">SUM(E8:G8)</f>
        <v>1</v>
      </c>
      <c r="E8" s="158">
        <v>1</v>
      </c>
      <c r="F8" s="158"/>
      <c r="G8" s="158"/>
      <c r="H8" s="157">
        <f aca="true" t="shared" si="2" ref="H8:H46">SUM(I8:K8)</f>
        <v>46</v>
      </c>
      <c r="I8" s="158">
        <v>46</v>
      </c>
      <c r="J8" s="158"/>
      <c r="K8" s="158"/>
      <c r="L8" s="157">
        <f aca="true" t="shared" si="3" ref="L8:L46">SUM(M8:O8)</f>
        <v>1</v>
      </c>
      <c r="M8" s="158">
        <v>1</v>
      </c>
      <c r="N8" s="158"/>
      <c r="O8" s="158"/>
      <c r="P8" s="157">
        <f aca="true" t="shared" si="4" ref="P8:P46">SUM(Q8:S8)</f>
        <v>5</v>
      </c>
      <c r="Q8" s="158">
        <v>5</v>
      </c>
      <c r="R8" s="158"/>
      <c r="S8" s="158"/>
    </row>
    <row r="9" spans="1:19" s="99" customFormat="1" ht="13.5">
      <c r="A9" s="150" t="s">
        <v>130</v>
      </c>
      <c r="B9" s="150">
        <v>29202</v>
      </c>
      <c r="C9" s="150" t="s">
        <v>133</v>
      </c>
      <c r="D9" s="157">
        <f t="shared" si="1"/>
        <v>0</v>
      </c>
      <c r="E9" s="158"/>
      <c r="F9" s="158"/>
      <c r="G9" s="158"/>
      <c r="H9" s="157">
        <f t="shared" si="2"/>
        <v>41</v>
      </c>
      <c r="I9" s="158">
        <v>41</v>
      </c>
      <c r="J9" s="158"/>
      <c r="K9" s="158"/>
      <c r="L9" s="157">
        <f t="shared" si="3"/>
        <v>2</v>
      </c>
      <c r="M9" s="158">
        <v>2</v>
      </c>
      <c r="N9" s="158"/>
      <c r="O9" s="158"/>
      <c r="P9" s="157">
        <f t="shared" si="4"/>
        <v>2</v>
      </c>
      <c r="Q9" s="158">
        <v>2</v>
      </c>
      <c r="R9" s="158"/>
      <c r="S9" s="158"/>
    </row>
    <row r="10" spans="1:19" s="99" customFormat="1" ht="13.5">
      <c r="A10" s="150" t="s">
        <v>130</v>
      </c>
      <c r="B10" s="150">
        <v>29203</v>
      </c>
      <c r="C10" s="150" t="s">
        <v>162</v>
      </c>
      <c r="D10" s="157">
        <f t="shared" si="1"/>
        <v>9</v>
      </c>
      <c r="E10" s="158">
        <v>1</v>
      </c>
      <c r="F10" s="158">
        <v>6</v>
      </c>
      <c r="G10" s="158">
        <v>2</v>
      </c>
      <c r="H10" s="157">
        <f t="shared" si="2"/>
        <v>42</v>
      </c>
      <c r="I10" s="158">
        <v>42</v>
      </c>
      <c r="J10" s="158"/>
      <c r="K10" s="158"/>
      <c r="L10" s="157">
        <f t="shared" si="3"/>
        <v>2</v>
      </c>
      <c r="M10" s="158"/>
      <c r="N10" s="158"/>
      <c r="O10" s="158">
        <v>2</v>
      </c>
      <c r="P10" s="157">
        <f t="shared" si="4"/>
        <v>3</v>
      </c>
      <c r="Q10" s="158">
        <v>3</v>
      </c>
      <c r="R10" s="158"/>
      <c r="S10" s="158"/>
    </row>
    <row r="11" spans="1:19" s="99" customFormat="1" ht="13.5">
      <c r="A11" s="150" t="s">
        <v>130</v>
      </c>
      <c r="B11" s="150">
        <v>29204</v>
      </c>
      <c r="C11" s="150" t="s">
        <v>163</v>
      </c>
      <c r="D11" s="157">
        <f t="shared" si="1"/>
        <v>4</v>
      </c>
      <c r="E11" s="158">
        <v>1</v>
      </c>
      <c r="F11" s="158">
        <v>3</v>
      </c>
      <c r="G11" s="158"/>
      <c r="H11" s="157">
        <f t="shared" si="2"/>
        <v>22</v>
      </c>
      <c r="I11" s="158">
        <v>22</v>
      </c>
      <c r="J11" s="158"/>
      <c r="K11" s="158"/>
      <c r="L11" s="157">
        <f t="shared" si="3"/>
        <v>3</v>
      </c>
      <c r="M11" s="158">
        <v>1</v>
      </c>
      <c r="N11" s="158">
        <v>1</v>
      </c>
      <c r="O11" s="158">
        <v>1</v>
      </c>
      <c r="P11" s="157">
        <f t="shared" si="4"/>
        <v>4</v>
      </c>
      <c r="Q11" s="158">
        <v>4</v>
      </c>
      <c r="R11" s="158"/>
      <c r="S11" s="158"/>
    </row>
    <row r="12" spans="1:19" s="99" customFormat="1" ht="13.5">
      <c r="A12" s="150" t="s">
        <v>130</v>
      </c>
      <c r="B12" s="150">
        <v>29205</v>
      </c>
      <c r="C12" s="150" t="s">
        <v>164</v>
      </c>
      <c r="D12" s="157">
        <f t="shared" si="1"/>
        <v>1</v>
      </c>
      <c r="E12" s="158">
        <v>1</v>
      </c>
      <c r="F12" s="158"/>
      <c r="G12" s="158"/>
      <c r="H12" s="157">
        <f t="shared" si="2"/>
        <v>43</v>
      </c>
      <c r="I12" s="158">
        <v>43</v>
      </c>
      <c r="J12" s="158"/>
      <c r="K12" s="158"/>
      <c r="L12" s="157">
        <f t="shared" si="3"/>
        <v>1</v>
      </c>
      <c r="M12" s="158"/>
      <c r="N12" s="158"/>
      <c r="O12" s="158">
        <v>1</v>
      </c>
      <c r="P12" s="157">
        <f t="shared" si="4"/>
        <v>3</v>
      </c>
      <c r="Q12" s="158">
        <v>3</v>
      </c>
      <c r="R12" s="158"/>
      <c r="S12" s="158"/>
    </row>
    <row r="13" spans="1:19" s="99" customFormat="1" ht="13.5">
      <c r="A13" s="150" t="s">
        <v>130</v>
      </c>
      <c r="B13" s="150">
        <v>29206</v>
      </c>
      <c r="C13" s="150" t="s">
        <v>165</v>
      </c>
      <c r="D13" s="157">
        <f t="shared" si="1"/>
        <v>2</v>
      </c>
      <c r="E13" s="158"/>
      <c r="F13" s="158">
        <v>1</v>
      </c>
      <c r="G13" s="158">
        <v>1</v>
      </c>
      <c r="H13" s="157">
        <f t="shared" si="2"/>
        <v>23</v>
      </c>
      <c r="I13" s="158">
        <v>23</v>
      </c>
      <c r="J13" s="158"/>
      <c r="K13" s="158"/>
      <c r="L13" s="157">
        <f t="shared" si="3"/>
        <v>1</v>
      </c>
      <c r="M13" s="158">
        <v>1</v>
      </c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29207</v>
      </c>
      <c r="C14" s="150" t="s">
        <v>166</v>
      </c>
      <c r="D14" s="157">
        <f t="shared" si="1"/>
        <v>2</v>
      </c>
      <c r="E14" s="158">
        <v>2</v>
      </c>
      <c r="F14" s="158"/>
      <c r="G14" s="158"/>
      <c r="H14" s="157">
        <f t="shared" si="2"/>
        <v>1</v>
      </c>
      <c r="I14" s="158">
        <v>1</v>
      </c>
      <c r="J14" s="158"/>
      <c r="K14" s="158"/>
      <c r="L14" s="157">
        <f t="shared" si="3"/>
        <v>6</v>
      </c>
      <c r="M14" s="158">
        <v>3</v>
      </c>
      <c r="N14" s="158"/>
      <c r="O14" s="158">
        <v>3</v>
      </c>
      <c r="P14" s="157">
        <f t="shared" si="4"/>
        <v>6</v>
      </c>
      <c r="Q14" s="158">
        <v>6</v>
      </c>
      <c r="R14" s="158"/>
      <c r="S14" s="158"/>
    </row>
    <row r="15" spans="1:19" s="99" customFormat="1" ht="13.5">
      <c r="A15" s="150" t="s">
        <v>130</v>
      </c>
      <c r="B15" s="150">
        <v>29208</v>
      </c>
      <c r="C15" s="150" t="s">
        <v>134</v>
      </c>
      <c r="D15" s="157">
        <f t="shared" si="1"/>
        <v>0</v>
      </c>
      <c r="E15" s="158"/>
      <c r="F15" s="158"/>
      <c r="G15" s="158"/>
      <c r="H15" s="157">
        <f t="shared" si="2"/>
        <v>24</v>
      </c>
      <c r="I15" s="158">
        <v>24</v>
      </c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1</v>
      </c>
      <c r="Q15" s="158">
        <v>1</v>
      </c>
      <c r="R15" s="158"/>
      <c r="S15" s="158"/>
    </row>
    <row r="16" spans="1:19" s="99" customFormat="1" ht="13.5">
      <c r="A16" s="150" t="s">
        <v>130</v>
      </c>
      <c r="B16" s="150">
        <v>29209</v>
      </c>
      <c r="C16" s="150" t="s">
        <v>167</v>
      </c>
      <c r="D16" s="157">
        <f t="shared" si="1"/>
        <v>12</v>
      </c>
      <c r="E16" s="158">
        <v>6</v>
      </c>
      <c r="F16" s="158">
        <v>3</v>
      </c>
      <c r="G16" s="158">
        <v>3</v>
      </c>
      <c r="H16" s="157">
        <f t="shared" si="2"/>
        <v>3</v>
      </c>
      <c r="I16" s="158">
        <v>3</v>
      </c>
      <c r="J16" s="158"/>
      <c r="K16" s="158"/>
      <c r="L16" s="157">
        <f t="shared" si="3"/>
        <v>1</v>
      </c>
      <c r="M16" s="158">
        <v>1</v>
      </c>
      <c r="N16" s="158"/>
      <c r="O16" s="158"/>
      <c r="P16" s="157">
        <f t="shared" si="4"/>
        <v>3</v>
      </c>
      <c r="Q16" s="158">
        <v>3</v>
      </c>
      <c r="R16" s="158"/>
      <c r="S16" s="158"/>
    </row>
    <row r="17" spans="1:19" s="99" customFormat="1" ht="13.5">
      <c r="A17" s="150" t="s">
        <v>130</v>
      </c>
      <c r="B17" s="150">
        <v>29210</v>
      </c>
      <c r="C17" s="150" t="s">
        <v>135</v>
      </c>
      <c r="D17" s="157">
        <f t="shared" si="1"/>
        <v>4</v>
      </c>
      <c r="E17" s="158"/>
      <c r="F17" s="158">
        <v>1</v>
      </c>
      <c r="G17" s="158">
        <v>3</v>
      </c>
      <c r="H17" s="157">
        <f t="shared" si="2"/>
        <v>14</v>
      </c>
      <c r="I17" s="158">
        <v>14</v>
      </c>
      <c r="J17" s="158"/>
      <c r="K17" s="158"/>
      <c r="L17" s="157">
        <f t="shared" si="3"/>
        <v>2</v>
      </c>
      <c r="M17" s="158">
        <v>2</v>
      </c>
      <c r="N17" s="158"/>
      <c r="O17" s="158"/>
      <c r="P17" s="157">
        <f t="shared" si="4"/>
        <v>2</v>
      </c>
      <c r="Q17" s="158">
        <v>2</v>
      </c>
      <c r="R17" s="158"/>
      <c r="S17" s="158"/>
    </row>
    <row r="18" spans="1:19" s="99" customFormat="1" ht="13.5">
      <c r="A18" s="150" t="s">
        <v>130</v>
      </c>
      <c r="B18" s="150">
        <v>29211</v>
      </c>
      <c r="C18" s="150" t="s">
        <v>136</v>
      </c>
      <c r="D18" s="157">
        <f t="shared" si="1"/>
        <v>7</v>
      </c>
      <c r="E18" s="158">
        <v>2</v>
      </c>
      <c r="F18" s="158">
        <v>2</v>
      </c>
      <c r="G18" s="158">
        <v>3</v>
      </c>
      <c r="H18" s="157">
        <f t="shared" si="2"/>
        <v>0</v>
      </c>
      <c r="I18" s="158"/>
      <c r="J18" s="158"/>
      <c r="K18" s="158"/>
      <c r="L18" s="157">
        <f t="shared" si="3"/>
        <v>1</v>
      </c>
      <c r="M18" s="158">
        <v>1</v>
      </c>
      <c r="N18" s="158"/>
      <c r="O18" s="158"/>
      <c r="P18" s="157">
        <f t="shared" si="4"/>
        <v>1</v>
      </c>
      <c r="Q18" s="158">
        <v>1</v>
      </c>
      <c r="R18" s="158"/>
      <c r="S18" s="158"/>
    </row>
    <row r="19" spans="1:19" s="99" customFormat="1" ht="13.5">
      <c r="A19" s="150" t="s">
        <v>130</v>
      </c>
      <c r="B19" s="150">
        <v>29212</v>
      </c>
      <c r="C19" s="150" t="s">
        <v>142</v>
      </c>
      <c r="D19" s="157">
        <f t="shared" si="1"/>
        <v>8</v>
      </c>
      <c r="E19" s="158">
        <v>4</v>
      </c>
      <c r="F19" s="158">
        <v>3</v>
      </c>
      <c r="G19" s="158">
        <v>1</v>
      </c>
      <c r="H19" s="157">
        <f t="shared" si="2"/>
        <v>8</v>
      </c>
      <c r="I19" s="158">
        <v>8</v>
      </c>
      <c r="J19" s="158"/>
      <c r="K19" s="158"/>
      <c r="L19" s="157">
        <f t="shared" si="3"/>
        <v>2</v>
      </c>
      <c r="M19" s="158">
        <v>1</v>
      </c>
      <c r="N19" s="158"/>
      <c r="O19" s="158">
        <v>1</v>
      </c>
      <c r="P19" s="157">
        <f t="shared" si="4"/>
        <v>2</v>
      </c>
      <c r="Q19" s="158">
        <v>2</v>
      </c>
      <c r="R19" s="158"/>
      <c r="S19" s="158"/>
    </row>
    <row r="20" spans="1:19" s="99" customFormat="1" ht="13.5">
      <c r="A20" s="150" t="s">
        <v>130</v>
      </c>
      <c r="B20" s="150">
        <v>29322</v>
      </c>
      <c r="C20" s="150" t="s">
        <v>155</v>
      </c>
      <c r="D20" s="157">
        <f t="shared" si="1"/>
        <v>1</v>
      </c>
      <c r="E20" s="158">
        <v>1</v>
      </c>
      <c r="F20" s="158"/>
      <c r="G20" s="158"/>
      <c r="H20" s="157">
        <f t="shared" si="2"/>
        <v>0</v>
      </c>
      <c r="I20" s="158"/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0</v>
      </c>
      <c r="Q20" s="158"/>
      <c r="R20" s="158"/>
      <c r="S20" s="158"/>
    </row>
    <row r="21" spans="1:19" s="99" customFormat="1" ht="13.5">
      <c r="A21" s="150" t="s">
        <v>130</v>
      </c>
      <c r="B21" s="150">
        <v>29342</v>
      </c>
      <c r="C21" s="150" t="s">
        <v>168</v>
      </c>
      <c r="D21" s="157">
        <f t="shared" si="1"/>
        <v>1</v>
      </c>
      <c r="E21" s="158"/>
      <c r="F21" s="158">
        <v>1</v>
      </c>
      <c r="G21" s="158"/>
      <c r="H21" s="157">
        <f t="shared" si="2"/>
        <v>1</v>
      </c>
      <c r="I21" s="158">
        <v>1</v>
      </c>
      <c r="J21" s="158"/>
      <c r="K21" s="158"/>
      <c r="L21" s="157">
        <f t="shared" si="3"/>
        <v>3</v>
      </c>
      <c r="M21" s="158">
        <v>1</v>
      </c>
      <c r="N21" s="158">
        <v>1</v>
      </c>
      <c r="O21" s="158">
        <v>1</v>
      </c>
      <c r="P21" s="157">
        <f t="shared" si="4"/>
        <v>2</v>
      </c>
      <c r="Q21" s="158">
        <v>2</v>
      </c>
      <c r="R21" s="158"/>
      <c r="S21" s="158"/>
    </row>
    <row r="22" spans="1:19" s="99" customFormat="1" ht="13.5">
      <c r="A22" s="150" t="s">
        <v>130</v>
      </c>
      <c r="B22" s="150">
        <v>29343</v>
      </c>
      <c r="C22" s="150" t="s">
        <v>169</v>
      </c>
      <c r="D22" s="157">
        <f t="shared" si="1"/>
        <v>2</v>
      </c>
      <c r="E22" s="158"/>
      <c r="F22" s="158">
        <v>1</v>
      </c>
      <c r="G22" s="158">
        <v>1</v>
      </c>
      <c r="H22" s="157">
        <f t="shared" si="2"/>
        <v>3</v>
      </c>
      <c r="I22" s="158">
        <v>3</v>
      </c>
      <c r="J22" s="158"/>
      <c r="K22" s="158"/>
      <c r="L22" s="157">
        <f t="shared" si="3"/>
        <v>3</v>
      </c>
      <c r="M22" s="158">
        <v>1</v>
      </c>
      <c r="N22" s="158">
        <v>1</v>
      </c>
      <c r="O22" s="158">
        <v>1</v>
      </c>
      <c r="P22" s="157">
        <f t="shared" si="4"/>
        <v>2</v>
      </c>
      <c r="Q22" s="158">
        <v>2</v>
      </c>
      <c r="R22" s="158"/>
      <c r="S22" s="158"/>
    </row>
    <row r="23" spans="1:19" s="99" customFormat="1" ht="13.5">
      <c r="A23" s="150" t="s">
        <v>130</v>
      </c>
      <c r="B23" s="150">
        <v>29344</v>
      </c>
      <c r="C23" s="150" t="s">
        <v>170</v>
      </c>
      <c r="D23" s="157">
        <f t="shared" si="1"/>
        <v>0</v>
      </c>
      <c r="E23" s="158"/>
      <c r="F23" s="158"/>
      <c r="G23" s="158"/>
      <c r="H23" s="157">
        <f t="shared" si="2"/>
        <v>0</v>
      </c>
      <c r="I23" s="158"/>
      <c r="J23" s="158"/>
      <c r="K23" s="158"/>
      <c r="L23" s="157">
        <f t="shared" si="3"/>
        <v>1</v>
      </c>
      <c r="M23" s="158">
        <v>1</v>
      </c>
      <c r="N23" s="158"/>
      <c r="O23" s="158"/>
      <c r="P23" s="157">
        <f t="shared" si="4"/>
        <v>2</v>
      </c>
      <c r="Q23" s="158">
        <v>2</v>
      </c>
      <c r="R23" s="158"/>
      <c r="S23" s="158"/>
    </row>
    <row r="24" spans="1:19" s="99" customFormat="1" ht="13.5">
      <c r="A24" s="150" t="s">
        <v>130</v>
      </c>
      <c r="B24" s="150">
        <v>29345</v>
      </c>
      <c r="C24" s="150" t="s">
        <v>171</v>
      </c>
      <c r="D24" s="157">
        <f t="shared" si="1"/>
        <v>1</v>
      </c>
      <c r="E24" s="158">
        <v>1</v>
      </c>
      <c r="F24" s="158"/>
      <c r="G24" s="158"/>
      <c r="H24" s="157">
        <f t="shared" si="2"/>
        <v>0</v>
      </c>
      <c r="I24" s="158"/>
      <c r="J24" s="158"/>
      <c r="K24" s="158"/>
      <c r="L24" s="157">
        <f t="shared" si="3"/>
        <v>3</v>
      </c>
      <c r="M24" s="158">
        <v>1</v>
      </c>
      <c r="N24" s="158">
        <v>1</v>
      </c>
      <c r="O24" s="158">
        <v>1</v>
      </c>
      <c r="P24" s="157">
        <f t="shared" si="4"/>
        <v>0</v>
      </c>
      <c r="Q24" s="158"/>
      <c r="R24" s="158"/>
      <c r="S24" s="158"/>
    </row>
    <row r="25" spans="1:19" s="99" customFormat="1" ht="13.5">
      <c r="A25" s="150" t="s">
        <v>130</v>
      </c>
      <c r="B25" s="150">
        <v>29361</v>
      </c>
      <c r="C25" s="150" t="s">
        <v>172</v>
      </c>
      <c r="D25" s="157">
        <f t="shared" si="1"/>
        <v>0</v>
      </c>
      <c r="E25" s="158"/>
      <c r="F25" s="158"/>
      <c r="G25" s="158"/>
      <c r="H25" s="157">
        <f t="shared" si="2"/>
        <v>0</v>
      </c>
      <c r="I25" s="158"/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1</v>
      </c>
      <c r="Q25" s="158">
        <v>1</v>
      </c>
      <c r="R25" s="158"/>
      <c r="S25" s="158"/>
    </row>
    <row r="26" spans="1:19" s="99" customFormat="1" ht="13.5">
      <c r="A26" s="150" t="s">
        <v>130</v>
      </c>
      <c r="B26" s="150">
        <v>29362</v>
      </c>
      <c r="C26" s="150" t="s">
        <v>173</v>
      </c>
      <c r="D26" s="157">
        <f t="shared" si="1"/>
        <v>0</v>
      </c>
      <c r="E26" s="158"/>
      <c r="F26" s="158"/>
      <c r="G26" s="158"/>
      <c r="H26" s="157">
        <f t="shared" si="2"/>
        <v>0</v>
      </c>
      <c r="I26" s="158"/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1</v>
      </c>
      <c r="Q26" s="158">
        <v>1</v>
      </c>
      <c r="R26" s="158"/>
      <c r="S26" s="158"/>
    </row>
    <row r="27" spans="1:19" s="99" customFormat="1" ht="13.5">
      <c r="A27" s="150" t="s">
        <v>130</v>
      </c>
      <c r="B27" s="150">
        <v>29363</v>
      </c>
      <c r="C27" s="150" t="s">
        <v>174</v>
      </c>
      <c r="D27" s="157">
        <f t="shared" si="1"/>
        <v>0</v>
      </c>
      <c r="E27" s="158"/>
      <c r="F27" s="158"/>
      <c r="G27" s="158"/>
      <c r="H27" s="157">
        <f t="shared" si="2"/>
        <v>10</v>
      </c>
      <c r="I27" s="158">
        <v>10</v>
      </c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1</v>
      </c>
      <c r="Q27" s="158">
        <v>1</v>
      </c>
      <c r="R27" s="158"/>
      <c r="S27" s="158"/>
    </row>
    <row r="28" spans="1:19" s="99" customFormat="1" ht="13.5">
      <c r="A28" s="150" t="s">
        <v>130</v>
      </c>
      <c r="B28" s="150">
        <v>29385</v>
      </c>
      <c r="C28" s="150" t="s">
        <v>143</v>
      </c>
      <c r="D28" s="157">
        <f t="shared" si="1"/>
        <v>3</v>
      </c>
      <c r="E28" s="158">
        <v>1</v>
      </c>
      <c r="F28" s="158">
        <v>2</v>
      </c>
      <c r="G28" s="158"/>
      <c r="H28" s="157">
        <f t="shared" si="2"/>
        <v>0</v>
      </c>
      <c r="I28" s="158"/>
      <c r="J28" s="158"/>
      <c r="K28" s="158"/>
      <c r="L28" s="157">
        <f t="shared" si="3"/>
        <v>1</v>
      </c>
      <c r="M28" s="158">
        <v>1</v>
      </c>
      <c r="N28" s="158"/>
      <c r="O28" s="158"/>
      <c r="P28" s="157">
        <f t="shared" si="4"/>
        <v>0</v>
      </c>
      <c r="Q28" s="158"/>
      <c r="R28" s="158"/>
      <c r="S28" s="158"/>
    </row>
    <row r="29" spans="1:19" s="99" customFormat="1" ht="13.5">
      <c r="A29" s="150" t="s">
        <v>130</v>
      </c>
      <c r="B29" s="150">
        <v>29386</v>
      </c>
      <c r="C29" s="150" t="s">
        <v>144</v>
      </c>
      <c r="D29" s="157">
        <f t="shared" si="1"/>
        <v>3</v>
      </c>
      <c r="E29" s="158">
        <v>1</v>
      </c>
      <c r="F29" s="158">
        <v>2</v>
      </c>
      <c r="G29" s="158"/>
      <c r="H29" s="157">
        <f t="shared" si="2"/>
        <v>0</v>
      </c>
      <c r="I29" s="158"/>
      <c r="J29" s="158"/>
      <c r="K29" s="158"/>
      <c r="L29" s="157">
        <f t="shared" si="3"/>
        <v>1</v>
      </c>
      <c r="M29" s="158">
        <v>1</v>
      </c>
      <c r="N29" s="158"/>
      <c r="O29" s="158"/>
      <c r="P29" s="157">
        <f t="shared" si="4"/>
        <v>2</v>
      </c>
      <c r="Q29" s="158">
        <v>2</v>
      </c>
      <c r="R29" s="158"/>
      <c r="S29" s="158"/>
    </row>
    <row r="30" spans="1:19" s="99" customFormat="1" ht="13.5">
      <c r="A30" s="150" t="s">
        <v>130</v>
      </c>
      <c r="B30" s="150">
        <v>29401</v>
      </c>
      <c r="C30" s="150" t="s">
        <v>158</v>
      </c>
      <c r="D30" s="157">
        <f t="shared" si="1"/>
        <v>0</v>
      </c>
      <c r="E30" s="158"/>
      <c r="F30" s="158"/>
      <c r="G30" s="158"/>
      <c r="H30" s="157">
        <f t="shared" si="2"/>
        <v>0</v>
      </c>
      <c r="I30" s="158"/>
      <c r="J30" s="158"/>
      <c r="K30" s="158"/>
      <c r="L30" s="157">
        <f t="shared" si="3"/>
        <v>2</v>
      </c>
      <c r="M30" s="158"/>
      <c r="N30" s="158">
        <v>1</v>
      </c>
      <c r="O30" s="158">
        <v>1</v>
      </c>
      <c r="P30" s="157">
        <f t="shared" si="4"/>
        <v>1</v>
      </c>
      <c r="Q30" s="158">
        <v>1</v>
      </c>
      <c r="R30" s="158"/>
      <c r="S30" s="158"/>
    </row>
    <row r="31" spans="1:19" s="99" customFormat="1" ht="13.5">
      <c r="A31" s="150" t="s">
        <v>130</v>
      </c>
      <c r="B31" s="150">
        <v>29402</v>
      </c>
      <c r="C31" s="150" t="s">
        <v>175</v>
      </c>
      <c r="D31" s="157">
        <f t="shared" si="1"/>
        <v>2</v>
      </c>
      <c r="E31" s="158"/>
      <c r="F31" s="158">
        <v>2</v>
      </c>
      <c r="G31" s="158"/>
      <c r="H31" s="157">
        <f t="shared" si="2"/>
        <v>3</v>
      </c>
      <c r="I31" s="158">
        <v>3</v>
      </c>
      <c r="J31" s="158"/>
      <c r="K31" s="158"/>
      <c r="L31" s="157">
        <f t="shared" si="3"/>
        <v>2</v>
      </c>
      <c r="M31" s="158">
        <v>1</v>
      </c>
      <c r="N31" s="158"/>
      <c r="O31" s="158">
        <v>1</v>
      </c>
      <c r="P31" s="157">
        <f t="shared" si="4"/>
        <v>1</v>
      </c>
      <c r="Q31" s="158">
        <v>1</v>
      </c>
      <c r="R31" s="158"/>
      <c r="S31" s="158"/>
    </row>
    <row r="32" spans="1:19" s="99" customFormat="1" ht="13.5">
      <c r="A32" s="150" t="s">
        <v>130</v>
      </c>
      <c r="B32" s="150">
        <v>29424</v>
      </c>
      <c r="C32" s="150" t="s">
        <v>137</v>
      </c>
      <c r="D32" s="157">
        <f t="shared" si="1"/>
        <v>2</v>
      </c>
      <c r="E32" s="158">
        <v>2</v>
      </c>
      <c r="F32" s="158"/>
      <c r="G32" s="158"/>
      <c r="H32" s="157">
        <f t="shared" si="2"/>
        <v>8</v>
      </c>
      <c r="I32" s="158">
        <v>8</v>
      </c>
      <c r="J32" s="158"/>
      <c r="K32" s="158"/>
      <c r="L32" s="157">
        <f t="shared" si="3"/>
        <v>0</v>
      </c>
      <c r="M32" s="158"/>
      <c r="N32" s="158"/>
      <c r="O32" s="158"/>
      <c r="P32" s="157">
        <f t="shared" si="4"/>
        <v>1</v>
      </c>
      <c r="Q32" s="158">
        <v>1</v>
      </c>
      <c r="R32" s="158"/>
      <c r="S32" s="158"/>
    </row>
    <row r="33" spans="1:19" s="99" customFormat="1" ht="13.5">
      <c r="A33" s="150" t="s">
        <v>130</v>
      </c>
      <c r="B33" s="150">
        <v>29425</v>
      </c>
      <c r="C33" s="150" t="s">
        <v>138</v>
      </c>
      <c r="D33" s="157">
        <f t="shared" si="1"/>
        <v>0</v>
      </c>
      <c r="E33" s="158"/>
      <c r="F33" s="158"/>
      <c r="G33" s="158"/>
      <c r="H33" s="157">
        <f t="shared" si="2"/>
        <v>3</v>
      </c>
      <c r="I33" s="158">
        <v>3</v>
      </c>
      <c r="J33" s="158"/>
      <c r="K33" s="158"/>
      <c r="L33" s="157">
        <f t="shared" si="3"/>
        <v>1</v>
      </c>
      <c r="M33" s="158">
        <v>1</v>
      </c>
      <c r="N33" s="158"/>
      <c r="O33" s="158"/>
      <c r="P33" s="157">
        <f t="shared" si="4"/>
        <v>1</v>
      </c>
      <c r="Q33" s="158">
        <v>1</v>
      </c>
      <c r="R33" s="158"/>
      <c r="S33" s="158"/>
    </row>
    <row r="34" spans="1:19" s="99" customFormat="1" ht="13.5">
      <c r="A34" s="150" t="s">
        <v>130</v>
      </c>
      <c r="B34" s="150">
        <v>29426</v>
      </c>
      <c r="C34" s="150" t="s">
        <v>139</v>
      </c>
      <c r="D34" s="157">
        <f t="shared" si="1"/>
        <v>6</v>
      </c>
      <c r="E34" s="158">
        <v>2</v>
      </c>
      <c r="F34" s="158">
        <v>1</v>
      </c>
      <c r="G34" s="158">
        <v>3</v>
      </c>
      <c r="H34" s="157">
        <f t="shared" si="2"/>
        <v>17</v>
      </c>
      <c r="I34" s="158">
        <v>17</v>
      </c>
      <c r="J34" s="158"/>
      <c r="K34" s="158"/>
      <c r="L34" s="157">
        <f t="shared" si="3"/>
        <v>2</v>
      </c>
      <c r="M34" s="158">
        <v>2</v>
      </c>
      <c r="N34" s="158"/>
      <c r="O34" s="158"/>
      <c r="P34" s="157">
        <f t="shared" si="4"/>
        <v>2</v>
      </c>
      <c r="Q34" s="158">
        <v>2</v>
      </c>
      <c r="R34" s="158"/>
      <c r="S34" s="158"/>
    </row>
    <row r="35" spans="1:19" s="99" customFormat="1" ht="13.5">
      <c r="A35" s="150" t="s">
        <v>130</v>
      </c>
      <c r="B35" s="150">
        <v>29427</v>
      </c>
      <c r="C35" s="150" t="s">
        <v>140</v>
      </c>
      <c r="D35" s="157">
        <f t="shared" si="1"/>
        <v>2</v>
      </c>
      <c r="E35" s="158">
        <v>2</v>
      </c>
      <c r="F35" s="158"/>
      <c r="G35" s="158"/>
      <c r="H35" s="157">
        <f t="shared" si="2"/>
        <v>5</v>
      </c>
      <c r="I35" s="158">
        <v>5</v>
      </c>
      <c r="J35" s="158"/>
      <c r="K35" s="158"/>
      <c r="L35" s="157">
        <f t="shared" si="3"/>
        <v>3</v>
      </c>
      <c r="M35" s="158">
        <v>3</v>
      </c>
      <c r="N35" s="158"/>
      <c r="O35" s="158"/>
      <c r="P35" s="157">
        <f t="shared" si="4"/>
        <v>3</v>
      </c>
      <c r="Q35" s="158">
        <v>3</v>
      </c>
      <c r="R35" s="158"/>
      <c r="S35" s="158"/>
    </row>
    <row r="36" spans="1:19" s="99" customFormat="1" ht="13.5">
      <c r="A36" s="150" t="s">
        <v>130</v>
      </c>
      <c r="B36" s="150">
        <v>29441</v>
      </c>
      <c r="C36" s="150" t="s">
        <v>151</v>
      </c>
      <c r="D36" s="157">
        <f t="shared" si="1"/>
        <v>0</v>
      </c>
      <c r="E36" s="158"/>
      <c r="F36" s="158"/>
      <c r="G36" s="158"/>
      <c r="H36" s="157">
        <f t="shared" si="2"/>
        <v>0</v>
      </c>
      <c r="I36" s="158"/>
      <c r="J36" s="158"/>
      <c r="K36" s="158"/>
      <c r="L36" s="157">
        <f t="shared" si="3"/>
        <v>4</v>
      </c>
      <c r="M36" s="158">
        <v>2</v>
      </c>
      <c r="N36" s="158">
        <v>1</v>
      </c>
      <c r="O36" s="158">
        <v>1</v>
      </c>
      <c r="P36" s="157">
        <f t="shared" si="4"/>
        <v>0</v>
      </c>
      <c r="Q36" s="158"/>
      <c r="R36" s="158"/>
      <c r="S36" s="158"/>
    </row>
    <row r="37" spans="1:19" s="99" customFormat="1" ht="13.5">
      <c r="A37" s="150" t="s">
        <v>130</v>
      </c>
      <c r="B37" s="150">
        <v>29442</v>
      </c>
      <c r="C37" s="150" t="s">
        <v>157</v>
      </c>
      <c r="D37" s="157">
        <f t="shared" si="1"/>
        <v>0</v>
      </c>
      <c r="E37" s="158"/>
      <c r="F37" s="158"/>
      <c r="G37" s="158"/>
      <c r="H37" s="157">
        <f t="shared" si="2"/>
        <v>0</v>
      </c>
      <c r="I37" s="158"/>
      <c r="J37" s="158"/>
      <c r="K37" s="158"/>
      <c r="L37" s="157">
        <f t="shared" si="3"/>
        <v>3</v>
      </c>
      <c r="M37" s="158">
        <v>2</v>
      </c>
      <c r="N37" s="158">
        <v>1</v>
      </c>
      <c r="O37" s="158"/>
      <c r="P37" s="157">
        <f t="shared" si="4"/>
        <v>4</v>
      </c>
      <c r="Q37" s="158">
        <v>4</v>
      </c>
      <c r="R37" s="158"/>
      <c r="S37" s="158"/>
    </row>
    <row r="38" spans="1:19" s="99" customFormat="1" ht="13.5">
      <c r="A38" s="150" t="s">
        <v>130</v>
      </c>
      <c r="B38" s="150">
        <v>29443</v>
      </c>
      <c r="C38" s="150" t="s">
        <v>176</v>
      </c>
      <c r="D38" s="157">
        <f t="shared" si="1"/>
        <v>6</v>
      </c>
      <c r="E38" s="158"/>
      <c r="F38" s="158">
        <v>3</v>
      </c>
      <c r="G38" s="158">
        <v>3</v>
      </c>
      <c r="H38" s="157">
        <f t="shared" si="2"/>
        <v>0</v>
      </c>
      <c r="I38" s="158"/>
      <c r="J38" s="158"/>
      <c r="K38" s="158"/>
      <c r="L38" s="157">
        <f t="shared" si="3"/>
        <v>2</v>
      </c>
      <c r="M38" s="158">
        <v>1</v>
      </c>
      <c r="N38" s="158"/>
      <c r="O38" s="158">
        <v>1</v>
      </c>
      <c r="P38" s="157">
        <f t="shared" si="4"/>
        <v>1</v>
      </c>
      <c r="Q38" s="158">
        <v>1</v>
      </c>
      <c r="R38" s="158"/>
      <c r="S38" s="158"/>
    </row>
    <row r="39" spans="1:19" s="99" customFormat="1" ht="13.5">
      <c r="A39" s="150" t="s">
        <v>130</v>
      </c>
      <c r="B39" s="150">
        <v>29444</v>
      </c>
      <c r="C39" s="150" t="s">
        <v>159</v>
      </c>
      <c r="D39" s="157">
        <f t="shared" si="1"/>
        <v>1</v>
      </c>
      <c r="E39" s="158">
        <v>1</v>
      </c>
      <c r="F39" s="158"/>
      <c r="G39" s="158"/>
      <c r="H39" s="157">
        <f t="shared" si="2"/>
        <v>0</v>
      </c>
      <c r="I39" s="158"/>
      <c r="J39" s="158"/>
      <c r="K39" s="158"/>
      <c r="L39" s="157">
        <f t="shared" si="3"/>
        <v>3</v>
      </c>
      <c r="M39" s="158">
        <v>1</v>
      </c>
      <c r="N39" s="158">
        <v>1</v>
      </c>
      <c r="O39" s="158">
        <v>1</v>
      </c>
      <c r="P39" s="157">
        <f t="shared" si="4"/>
        <v>0</v>
      </c>
      <c r="Q39" s="158"/>
      <c r="R39" s="158"/>
      <c r="S39" s="158"/>
    </row>
    <row r="40" spans="1:19" s="99" customFormat="1" ht="13.5">
      <c r="A40" s="150" t="s">
        <v>130</v>
      </c>
      <c r="B40" s="150">
        <v>29446</v>
      </c>
      <c r="C40" s="150" t="s">
        <v>160</v>
      </c>
      <c r="D40" s="157">
        <f t="shared" si="1"/>
        <v>0</v>
      </c>
      <c r="E40" s="158"/>
      <c r="F40" s="158"/>
      <c r="G40" s="158"/>
      <c r="H40" s="157">
        <f t="shared" si="2"/>
        <v>0</v>
      </c>
      <c r="I40" s="158"/>
      <c r="J40" s="158"/>
      <c r="K40" s="158"/>
      <c r="L40" s="157">
        <f t="shared" si="3"/>
        <v>3</v>
      </c>
      <c r="M40" s="158">
        <v>1</v>
      </c>
      <c r="N40" s="158">
        <v>1</v>
      </c>
      <c r="O40" s="158">
        <v>1</v>
      </c>
      <c r="P40" s="157">
        <f t="shared" si="4"/>
        <v>1</v>
      </c>
      <c r="Q40" s="158">
        <v>1</v>
      </c>
      <c r="R40" s="158"/>
      <c r="S40" s="158"/>
    </row>
    <row r="41" spans="1:19" s="99" customFormat="1" ht="13.5">
      <c r="A41" s="150" t="s">
        <v>130</v>
      </c>
      <c r="B41" s="150">
        <v>29447</v>
      </c>
      <c r="C41" s="150" t="s">
        <v>177</v>
      </c>
      <c r="D41" s="157">
        <f t="shared" si="1"/>
        <v>1</v>
      </c>
      <c r="E41" s="158"/>
      <c r="F41" s="158">
        <v>1</v>
      </c>
      <c r="G41" s="158"/>
      <c r="H41" s="157">
        <f t="shared" si="2"/>
        <v>0</v>
      </c>
      <c r="I41" s="158"/>
      <c r="J41" s="158"/>
      <c r="K41" s="158"/>
      <c r="L41" s="157">
        <f t="shared" si="3"/>
        <v>1</v>
      </c>
      <c r="M41" s="158"/>
      <c r="N41" s="158">
        <v>1</v>
      </c>
      <c r="O41" s="158"/>
      <c r="P41" s="157">
        <f t="shared" si="4"/>
        <v>1</v>
      </c>
      <c r="Q41" s="158">
        <v>1</v>
      </c>
      <c r="R41" s="158"/>
      <c r="S41" s="158"/>
    </row>
    <row r="42" spans="1:19" s="99" customFormat="1" ht="13.5">
      <c r="A42" s="150" t="s">
        <v>130</v>
      </c>
      <c r="B42" s="150">
        <v>29449</v>
      </c>
      <c r="C42" s="150" t="s">
        <v>178</v>
      </c>
      <c r="D42" s="157">
        <f t="shared" si="1"/>
        <v>7</v>
      </c>
      <c r="E42" s="158">
        <v>3</v>
      </c>
      <c r="F42" s="158"/>
      <c r="G42" s="158">
        <v>4</v>
      </c>
      <c r="H42" s="157">
        <f t="shared" si="2"/>
        <v>2</v>
      </c>
      <c r="I42" s="158">
        <v>1</v>
      </c>
      <c r="J42" s="158">
        <v>1</v>
      </c>
      <c r="K42" s="158"/>
      <c r="L42" s="157">
        <f t="shared" si="3"/>
        <v>0</v>
      </c>
      <c r="M42" s="158"/>
      <c r="N42" s="158"/>
      <c r="O42" s="158"/>
      <c r="P42" s="157">
        <f t="shared" si="4"/>
        <v>3</v>
      </c>
      <c r="Q42" s="158">
        <v>3</v>
      </c>
      <c r="R42" s="158"/>
      <c r="S42" s="158"/>
    </row>
    <row r="43" spans="1:19" s="99" customFormat="1" ht="13.5">
      <c r="A43" s="150" t="s">
        <v>130</v>
      </c>
      <c r="B43" s="150">
        <v>29450</v>
      </c>
      <c r="C43" s="150" t="s">
        <v>147</v>
      </c>
      <c r="D43" s="157">
        <f t="shared" si="1"/>
        <v>0</v>
      </c>
      <c r="E43" s="158"/>
      <c r="F43" s="158"/>
      <c r="G43" s="158"/>
      <c r="H43" s="157">
        <f t="shared" si="2"/>
        <v>0</v>
      </c>
      <c r="I43" s="158"/>
      <c r="J43" s="158"/>
      <c r="K43" s="158"/>
      <c r="L43" s="157">
        <f t="shared" si="3"/>
        <v>0</v>
      </c>
      <c r="M43" s="158"/>
      <c r="N43" s="158"/>
      <c r="O43" s="158"/>
      <c r="P43" s="157">
        <f t="shared" si="4"/>
        <v>0</v>
      </c>
      <c r="Q43" s="158"/>
      <c r="R43" s="158"/>
      <c r="S43" s="158"/>
    </row>
    <row r="44" spans="1:19" s="99" customFormat="1" ht="13.5">
      <c r="A44" s="150" t="s">
        <v>130</v>
      </c>
      <c r="B44" s="150">
        <v>29451</v>
      </c>
      <c r="C44" s="150" t="s">
        <v>148</v>
      </c>
      <c r="D44" s="157">
        <f t="shared" si="1"/>
        <v>0</v>
      </c>
      <c r="E44" s="158"/>
      <c r="F44" s="158"/>
      <c r="G44" s="158"/>
      <c r="H44" s="157">
        <f t="shared" si="2"/>
        <v>0</v>
      </c>
      <c r="I44" s="158"/>
      <c r="J44" s="158"/>
      <c r="K44" s="158"/>
      <c r="L44" s="157">
        <f t="shared" si="3"/>
        <v>0</v>
      </c>
      <c r="M44" s="158"/>
      <c r="N44" s="158"/>
      <c r="O44" s="158"/>
      <c r="P44" s="157">
        <f t="shared" si="4"/>
        <v>0</v>
      </c>
      <c r="Q44" s="158"/>
      <c r="R44" s="158"/>
      <c r="S44" s="158"/>
    </row>
    <row r="45" spans="1:19" s="99" customFormat="1" ht="13.5">
      <c r="A45" s="150" t="s">
        <v>130</v>
      </c>
      <c r="B45" s="150">
        <v>29452</v>
      </c>
      <c r="C45" s="150" t="s">
        <v>152</v>
      </c>
      <c r="D45" s="157">
        <f t="shared" si="1"/>
        <v>0</v>
      </c>
      <c r="E45" s="158"/>
      <c r="F45" s="158"/>
      <c r="G45" s="158"/>
      <c r="H45" s="157">
        <f t="shared" si="2"/>
        <v>0</v>
      </c>
      <c r="I45" s="158"/>
      <c r="J45" s="158"/>
      <c r="K45" s="158"/>
      <c r="L45" s="157">
        <f t="shared" si="3"/>
        <v>2</v>
      </c>
      <c r="M45" s="158">
        <v>1</v>
      </c>
      <c r="N45" s="158"/>
      <c r="O45" s="158">
        <v>1</v>
      </c>
      <c r="P45" s="157">
        <f t="shared" si="4"/>
        <v>1</v>
      </c>
      <c r="Q45" s="158">
        <v>1</v>
      </c>
      <c r="R45" s="158"/>
      <c r="S45" s="158"/>
    </row>
    <row r="46" spans="1:19" s="99" customFormat="1" ht="13.5">
      <c r="A46" s="150" t="s">
        <v>130</v>
      </c>
      <c r="B46" s="150">
        <v>29453</v>
      </c>
      <c r="C46" s="150" t="s">
        <v>145</v>
      </c>
      <c r="D46" s="157">
        <f t="shared" si="1"/>
        <v>0</v>
      </c>
      <c r="E46" s="158"/>
      <c r="F46" s="158"/>
      <c r="G46" s="158"/>
      <c r="H46" s="157">
        <f t="shared" si="2"/>
        <v>0</v>
      </c>
      <c r="I46" s="158"/>
      <c r="J46" s="158"/>
      <c r="K46" s="158"/>
      <c r="L46" s="157">
        <f t="shared" si="3"/>
        <v>0</v>
      </c>
      <c r="M46" s="158"/>
      <c r="N46" s="158"/>
      <c r="O46" s="158"/>
      <c r="P46" s="157">
        <f t="shared" si="4"/>
        <v>1</v>
      </c>
      <c r="Q46" s="158">
        <v>1</v>
      </c>
      <c r="R46" s="158"/>
      <c r="S46" s="15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奈良県</v>
      </c>
      <c r="B7" s="104">
        <f>INT(B8/1000)*1000</f>
        <v>29000</v>
      </c>
      <c r="C7" s="104" t="s">
        <v>129</v>
      </c>
      <c r="D7" s="109">
        <f>SUM(D8:D200)</f>
        <v>6</v>
      </c>
      <c r="E7" s="109">
        <f aca="true" t="shared" si="0" ref="E7:S7">SUM(E8:E200)</f>
        <v>1</v>
      </c>
      <c r="F7" s="109">
        <f t="shared" si="0"/>
        <v>2</v>
      </c>
      <c r="G7" s="109">
        <f t="shared" si="0"/>
        <v>3</v>
      </c>
      <c r="H7" s="109">
        <f t="shared" si="0"/>
        <v>5</v>
      </c>
      <c r="I7" s="109">
        <f t="shared" si="0"/>
        <v>5</v>
      </c>
      <c r="J7" s="109">
        <f t="shared" si="0"/>
        <v>0</v>
      </c>
      <c r="K7" s="109">
        <f t="shared" si="0"/>
        <v>0</v>
      </c>
      <c r="L7" s="109">
        <f t="shared" si="0"/>
        <v>5</v>
      </c>
      <c r="M7" s="109">
        <f t="shared" si="0"/>
        <v>4</v>
      </c>
      <c r="N7" s="109">
        <f t="shared" si="0"/>
        <v>0</v>
      </c>
      <c r="O7" s="109">
        <f t="shared" si="0"/>
        <v>1</v>
      </c>
      <c r="P7" s="109">
        <f t="shared" si="0"/>
        <v>2</v>
      </c>
      <c r="Q7" s="109">
        <f t="shared" si="0"/>
        <v>2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29809</v>
      </c>
      <c r="C8" s="150" t="s">
        <v>131</v>
      </c>
      <c r="D8" s="157">
        <f aca="true" t="shared" si="1" ref="D8:D15">SUM(E8:G8)</f>
        <v>0</v>
      </c>
      <c r="E8" s="158"/>
      <c r="F8" s="158"/>
      <c r="G8" s="158"/>
      <c r="H8" s="157">
        <f aca="true" t="shared" si="2" ref="H8:H15">SUM(I8:K8)</f>
        <v>0</v>
      </c>
      <c r="I8" s="158"/>
      <c r="J8" s="158"/>
      <c r="K8" s="158"/>
      <c r="L8" s="157">
        <f aca="true" t="shared" si="3" ref="L8:L15">SUM(M8:O8)</f>
        <v>4</v>
      </c>
      <c r="M8" s="158">
        <v>3</v>
      </c>
      <c r="N8" s="158"/>
      <c r="O8" s="158">
        <v>1</v>
      </c>
      <c r="P8" s="157">
        <f aca="true" t="shared" si="4" ref="P8:P15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29810</v>
      </c>
      <c r="C9" s="150" t="s">
        <v>141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29823</v>
      </c>
      <c r="C10" s="150" t="s">
        <v>146</v>
      </c>
      <c r="D10" s="157">
        <f t="shared" si="1"/>
        <v>3</v>
      </c>
      <c r="E10" s="158"/>
      <c r="F10" s="158">
        <v>2</v>
      </c>
      <c r="G10" s="158">
        <v>1</v>
      </c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1</v>
      </c>
      <c r="Q10" s="158">
        <v>1</v>
      </c>
      <c r="R10" s="158"/>
      <c r="S10" s="158"/>
    </row>
    <row r="11" spans="1:19" s="99" customFormat="1" ht="13.5">
      <c r="A11" s="150" t="s">
        <v>130</v>
      </c>
      <c r="B11" s="150">
        <v>29828</v>
      </c>
      <c r="C11" s="150" t="s">
        <v>149</v>
      </c>
      <c r="D11" s="157">
        <f t="shared" si="1"/>
        <v>0</v>
      </c>
      <c r="E11" s="158"/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29834</v>
      </c>
      <c r="C12" s="150" t="s">
        <v>150</v>
      </c>
      <c r="D12" s="157">
        <f t="shared" si="1"/>
        <v>1</v>
      </c>
      <c r="E12" s="158">
        <v>1</v>
      </c>
      <c r="F12" s="158"/>
      <c r="G12" s="158"/>
      <c r="H12" s="157">
        <f t="shared" si="2"/>
        <v>5</v>
      </c>
      <c r="I12" s="158">
        <v>5</v>
      </c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29835</v>
      </c>
      <c r="C13" s="150" t="s">
        <v>153</v>
      </c>
      <c r="D13" s="157">
        <f t="shared" si="1"/>
        <v>0</v>
      </c>
      <c r="E13" s="158"/>
      <c r="F13" s="158"/>
      <c r="G13" s="158"/>
      <c r="H13" s="157">
        <f t="shared" si="2"/>
        <v>0</v>
      </c>
      <c r="I13" s="158"/>
      <c r="J13" s="158"/>
      <c r="K13" s="158"/>
      <c r="L13" s="157">
        <f t="shared" si="3"/>
        <v>1</v>
      </c>
      <c r="M13" s="158">
        <v>1</v>
      </c>
      <c r="N13" s="158"/>
      <c r="O13" s="158"/>
      <c r="P13" s="157">
        <f t="shared" si="4"/>
        <v>1</v>
      </c>
      <c r="Q13" s="158">
        <v>1</v>
      </c>
      <c r="R13" s="158"/>
      <c r="S13" s="158"/>
    </row>
    <row r="14" spans="1:19" s="99" customFormat="1" ht="13.5">
      <c r="A14" s="150" t="s">
        <v>130</v>
      </c>
      <c r="B14" s="150">
        <v>29843</v>
      </c>
      <c r="C14" s="150" t="s">
        <v>156</v>
      </c>
      <c r="D14" s="157">
        <f t="shared" si="1"/>
        <v>2</v>
      </c>
      <c r="E14" s="158"/>
      <c r="F14" s="158"/>
      <c r="G14" s="158">
        <v>2</v>
      </c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29844</v>
      </c>
      <c r="C15" s="150" t="s">
        <v>161</v>
      </c>
      <c r="D15" s="157">
        <f t="shared" si="1"/>
        <v>0</v>
      </c>
      <c r="E15" s="158"/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4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奈良県</v>
      </c>
      <c r="B7" s="104">
        <f>INT(B8/1000)*1000</f>
        <v>29000</v>
      </c>
      <c r="C7" s="104" t="s">
        <v>129</v>
      </c>
      <c r="D7" s="109">
        <f aca="true" t="shared" si="0" ref="D7:J7">SUM(D8:D200)</f>
        <v>255</v>
      </c>
      <c r="E7" s="109">
        <f t="shared" si="0"/>
        <v>203</v>
      </c>
      <c r="F7" s="109">
        <f t="shared" si="0"/>
        <v>50</v>
      </c>
      <c r="G7" s="109">
        <f t="shared" si="0"/>
        <v>1392</v>
      </c>
      <c r="H7" s="109">
        <f t="shared" si="0"/>
        <v>1312</v>
      </c>
      <c r="I7" s="109">
        <f t="shared" si="0"/>
        <v>73</v>
      </c>
      <c r="J7" s="109">
        <f t="shared" si="0"/>
        <v>13</v>
      </c>
    </row>
    <row r="8" spans="1:10" s="99" customFormat="1" ht="13.5">
      <c r="A8" s="150" t="s">
        <v>130</v>
      </c>
      <c r="B8" s="150">
        <v>29201</v>
      </c>
      <c r="C8" s="150" t="s">
        <v>154</v>
      </c>
      <c r="D8" s="156">
        <v>51</v>
      </c>
      <c r="E8" s="156">
        <v>46</v>
      </c>
      <c r="F8" s="156">
        <v>5</v>
      </c>
      <c r="G8" s="156">
        <v>237</v>
      </c>
      <c r="H8" s="156">
        <v>237</v>
      </c>
      <c r="I8" s="156"/>
      <c r="J8" s="156"/>
    </row>
    <row r="9" spans="1:10" s="99" customFormat="1" ht="13.5">
      <c r="A9" s="150" t="s">
        <v>130</v>
      </c>
      <c r="B9" s="150">
        <v>29202</v>
      </c>
      <c r="C9" s="150" t="s">
        <v>133</v>
      </c>
      <c r="D9" s="156">
        <v>25</v>
      </c>
      <c r="E9" s="156">
        <v>23</v>
      </c>
      <c r="F9" s="156">
        <v>2</v>
      </c>
      <c r="G9" s="156">
        <v>79</v>
      </c>
      <c r="H9" s="156">
        <v>79</v>
      </c>
      <c r="I9" s="156"/>
      <c r="J9" s="156"/>
    </row>
    <row r="10" spans="1:10" s="99" customFormat="1" ht="13.5">
      <c r="A10" s="150" t="s">
        <v>130</v>
      </c>
      <c r="B10" s="150">
        <v>29203</v>
      </c>
      <c r="C10" s="150" t="s">
        <v>162</v>
      </c>
      <c r="D10" s="156">
        <v>46</v>
      </c>
      <c r="E10" s="156">
        <v>43</v>
      </c>
      <c r="F10" s="156">
        <v>3</v>
      </c>
      <c r="G10" s="156">
        <v>181</v>
      </c>
      <c r="H10" s="156">
        <v>173</v>
      </c>
      <c r="I10" s="156">
        <v>8</v>
      </c>
      <c r="J10" s="156"/>
    </row>
    <row r="11" spans="1:10" s="99" customFormat="1" ht="13.5">
      <c r="A11" s="150" t="s">
        <v>130</v>
      </c>
      <c r="B11" s="150">
        <v>29204</v>
      </c>
      <c r="C11" s="150" t="s">
        <v>163</v>
      </c>
      <c r="D11" s="156">
        <v>7</v>
      </c>
      <c r="E11" s="156">
        <v>7</v>
      </c>
      <c r="F11" s="156"/>
      <c r="G11" s="156">
        <v>63</v>
      </c>
      <c r="H11" s="156">
        <v>50</v>
      </c>
      <c r="I11" s="156">
        <v>13</v>
      </c>
      <c r="J11" s="156"/>
    </row>
    <row r="12" spans="1:10" s="99" customFormat="1" ht="13.5">
      <c r="A12" s="150" t="s">
        <v>130</v>
      </c>
      <c r="B12" s="150">
        <v>29205</v>
      </c>
      <c r="C12" s="150" t="s">
        <v>164</v>
      </c>
      <c r="D12" s="156">
        <v>13</v>
      </c>
      <c r="E12" s="156">
        <v>11</v>
      </c>
      <c r="F12" s="156">
        <v>2</v>
      </c>
      <c r="G12" s="156">
        <v>87</v>
      </c>
      <c r="H12" s="156">
        <v>80</v>
      </c>
      <c r="I12" s="156">
        <v>7</v>
      </c>
      <c r="J12" s="156"/>
    </row>
    <row r="13" spans="1:10" s="99" customFormat="1" ht="13.5">
      <c r="A13" s="150" t="s">
        <v>130</v>
      </c>
      <c r="B13" s="150">
        <v>29206</v>
      </c>
      <c r="C13" s="150" t="s">
        <v>165</v>
      </c>
      <c r="D13" s="156">
        <v>10</v>
      </c>
      <c r="E13" s="156">
        <v>9</v>
      </c>
      <c r="F13" s="156">
        <v>1</v>
      </c>
      <c r="G13" s="156">
        <v>235</v>
      </c>
      <c r="H13" s="156">
        <v>235</v>
      </c>
      <c r="I13" s="156"/>
      <c r="J13" s="156"/>
    </row>
    <row r="14" spans="1:10" s="99" customFormat="1" ht="13.5">
      <c r="A14" s="159" t="s">
        <v>130</v>
      </c>
      <c r="B14" s="159">
        <v>29207</v>
      </c>
      <c r="C14" s="159" t="s">
        <v>166</v>
      </c>
      <c r="D14" s="160">
        <v>7</v>
      </c>
      <c r="E14" s="156">
        <v>2</v>
      </c>
      <c r="F14" s="156">
        <v>5</v>
      </c>
      <c r="G14" s="156">
        <v>30</v>
      </c>
      <c r="H14" s="156">
        <v>30</v>
      </c>
      <c r="I14" s="156"/>
      <c r="J14" s="156"/>
    </row>
    <row r="15" spans="1:10" ht="13.5">
      <c r="A15" s="150" t="s">
        <v>130</v>
      </c>
      <c r="B15" s="150">
        <v>29208</v>
      </c>
      <c r="C15" s="150" t="s">
        <v>134</v>
      </c>
      <c r="D15" s="156">
        <v>24</v>
      </c>
      <c r="E15" s="156">
        <v>19</v>
      </c>
      <c r="F15" s="156">
        <v>1</v>
      </c>
      <c r="G15" s="156">
        <v>55</v>
      </c>
      <c r="H15" s="156">
        <v>55</v>
      </c>
      <c r="I15" s="156"/>
      <c r="J15" s="156"/>
    </row>
    <row r="16" spans="1:10" ht="13.5">
      <c r="A16" s="150" t="s">
        <v>130</v>
      </c>
      <c r="B16" s="150">
        <v>29209</v>
      </c>
      <c r="C16" s="150" t="s">
        <v>167</v>
      </c>
      <c r="D16" s="156">
        <v>9</v>
      </c>
      <c r="E16" s="156">
        <v>6</v>
      </c>
      <c r="F16" s="156">
        <v>3</v>
      </c>
      <c r="G16" s="156">
        <v>92</v>
      </c>
      <c r="H16" s="156">
        <v>92</v>
      </c>
      <c r="I16" s="156"/>
      <c r="J16" s="156"/>
    </row>
    <row r="17" spans="1:10" ht="13.5">
      <c r="A17" s="150" t="s">
        <v>130</v>
      </c>
      <c r="B17" s="150">
        <v>29210</v>
      </c>
      <c r="C17" s="150" t="s">
        <v>135</v>
      </c>
      <c r="D17" s="156">
        <v>7</v>
      </c>
      <c r="E17" s="156">
        <v>6</v>
      </c>
      <c r="F17" s="156">
        <v>1</v>
      </c>
      <c r="G17" s="156">
        <v>39</v>
      </c>
      <c r="H17" s="156">
        <v>39</v>
      </c>
      <c r="I17" s="156"/>
      <c r="J17" s="156"/>
    </row>
    <row r="18" spans="1:10" ht="13.5">
      <c r="A18" s="150" t="s">
        <v>130</v>
      </c>
      <c r="B18" s="150">
        <v>29211</v>
      </c>
      <c r="C18" s="150" t="s">
        <v>136</v>
      </c>
      <c r="D18" s="156">
        <v>2</v>
      </c>
      <c r="E18" s="156">
        <v>1</v>
      </c>
      <c r="F18" s="156">
        <v>1</v>
      </c>
      <c r="G18" s="156">
        <v>17</v>
      </c>
      <c r="H18" s="156">
        <v>17</v>
      </c>
      <c r="I18" s="156"/>
      <c r="J18" s="156"/>
    </row>
    <row r="19" spans="1:10" ht="13.5">
      <c r="A19" s="150" t="s">
        <v>130</v>
      </c>
      <c r="B19" s="150">
        <v>29212</v>
      </c>
      <c r="C19" s="150" t="s">
        <v>142</v>
      </c>
      <c r="D19" s="156">
        <v>6</v>
      </c>
      <c r="E19" s="156">
        <v>3</v>
      </c>
      <c r="F19" s="156">
        <v>3</v>
      </c>
      <c r="G19" s="156">
        <v>40</v>
      </c>
      <c r="H19" s="156">
        <v>34</v>
      </c>
      <c r="I19" s="156">
        <v>6</v>
      </c>
      <c r="J19" s="156"/>
    </row>
    <row r="20" spans="1:10" ht="13.5">
      <c r="A20" s="150" t="s">
        <v>130</v>
      </c>
      <c r="B20" s="150">
        <v>29322</v>
      </c>
      <c r="C20" s="150" t="s">
        <v>155</v>
      </c>
      <c r="D20" s="156"/>
      <c r="E20" s="156"/>
      <c r="F20" s="156"/>
      <c r="G20" s="156"/>
      <c r="H20" s="156"/>
      <c r="I20" s="156"/>
      <c r="J20" s="156"/>
    </row>
    <row r="21" spans="1:10" ht="13.5">
      <c r="A21" s="150" t="s">
        <v>130</v>
      </c>
      <c r="B21" s="150">
        <v>29342</v>
      </c>
      <c r="C21" s="150" t="s">
        <v>168</v>
      </c>
      <c r="D21" s="156">
        <v>3</v>
      </c>
      <c r="E21" s="156">
        <v>1</v>
      </c>
      <c r="F21" s="156">
        <v>2</v>
      </c>
      <c r="G21" s="156">
        <v>33</v>
      </c>
      <c r="H21" s="156">
        <v>27</v>
      </c>
      <c r="I21" s="156">
        <v>12</v>
      </c>
      <c r="J21" s="156"/>
    </row>
    <row r="22" spans="1:10" ht="13.5">
      <c r="A22" s="150" t="s">
        <v>130</v>
      </c>
      <c r="B22" s="150">
        <v>29343</v>
      </c>
      <c r="C22" s="150" t="s">
        <v>169</v>
      </c>
      <c r="D22" s="156">
        <v>3</v>
      </c>
      <c r="E22" s="156">
        <v>3</v>
      </c>
      <c r="F22" s="156"/>
      <c r="G22" s="156">
        <v>11</v>
      </c>
      <c r="H22" s="156">
        <v>5</v>
      </c>
      <c r="I22" s="156">
        <v>6</v>
      </c>
      <c r="J22" s="156"/>
    </row>
    <row r="23" spans="1:10" ht="13.5">
      <c r="A23" s="150" t="s">
        <v>130</v>
      </c>
      <c r="B23" s="150">
        <v>29344</v>
      </c>
      <c r="C23" s="150" t="s">
        <v>170</v>
      </c>
      <c r="D23" s="156">
        <v>1</v>
      </c>
      <c r="E23" s="156"/>
      <c r="F23" s="156">
        <v>1</v>
      </c>
      <c r="G23" s="156">
        <v>12</v>
      </c>
      <c r="H23" s="156">
        <v>12</v>
      </c>
      <c r="I23" s="156"/>
      <c r="J23" s="156"/>
    </row>
    <row r="24" spans="1:10" ht="13.5">
      <c r="A24" s="159" t="s">
        <v>130</v>
      </c>
      <c r="B24" s="159">
        <v>29345</v>
      </c>
      <c r="C24" s="159" t="s">
        <v>171</v>
      </c>
      <c r="D24" s="156">
        <v>2</v>
      </c>
      <c r="E24" s="156">
        <v>1</v>
      </c>
      <c r="F24" s="156">
        <v>2</v>
      </c>
      <c r="G24" s="156">
        <v>12</v>
      </c>
      <c r="H24" s="156">
        <v>12</v>
      </c>
      <c r="I24" s="160"/>
      <c r="J24" s="160"/>
    </row>
    <row r="25" spans="1:10" ht="13.5">
      <c r="A25" s="150" t="s">
        <v>130</v>
      </c>
      <c r="B25" s="150">
        <v>29361</v>
      </c>
      <c r="C25" s="150" t="s">
        <v>172</v>
      </c>
      <c r="D25" s="156">
        <v>1</v>
      </c>
      <c r="E25" s="156"/>
      <c r="F25" s="156">
        <v>1</v>
      </c>
      <c r="G25" s="156">
        <v>4</v>
      </c>
      <c r="H25" s="156">
        <v>4</v>
      </c>
      <c r="I25" s="156"/>
      <c r="J25" s="156"/>
    </row>
    <row r="26" spans="1:10" ht="13.5">
      <c r="A26" s="150" t="s">
        <v>130</v>
      </c>
      <c r="B26" s="150">
        <v>29362</v>
      </c>
      <c r="C26" s="150" t="s">
        <v>173</v>
      </c>
      <c r="D26" s="156"/>
      <c r="E26" s="156"/>
      <c r="F26" s="156"/>
      <c r="G26" s="156"/>
      <c r="H26" s="156"/>
      <c r="I26" s="156"/>
      <c r="J26" s="156"/>
    </row>
    <row r="27" spans="1:10" ht="13.5">
      <c r="A27" s="150" t="s">
        <v>130</v>
      </c>
      <c r="B27" s="150">
        <v>29363</v>
      </c>
      <c r="C27" s="150" t="s">
        <v>174</v>
      </c>
      <c r="D27" s="156">
        <v>1</v>
      </c>
      <c r="E27" s="156">
        <v>1</v>
      </c>
      <c r="F27" s="156"/>
      <c r="G27" s="156">
        <v>14</v>
      </c>
      <c r="H27" s="156">
        <v>14</v>
      </c>
      <c r="I27" s="156"/>
      <c r="J27" s="156"/>
    </row>
    <row r="28" spans="1:10" ht="13.5">
      <c r="A28" s="150" t="s">
        <v>130</v>
      </c>
      <c r="B28" s="150">
        <v>29385</v>
      </c>
      <c r="C28" s="150" t="s">
        <v>143</v>
      </c>
      <c r="D28" s="156"/>
      <c r="E28" s="156"/>
      <c r="F28" s="156"/>
      <c r="G28" s="156"/>
      <c r="H28" s="156"/>
      <c r="I28" s="156"/>
      <c r="J28" s="156"/>
    </row>
    <row r="29" spans="1:10" ht="13.5">
      <c r="A29" s="150" t="s">
        <v>130</v>
      </c>
      <c r="B29" s="150">
        <v>29386</v>
      </c>
      <c r="C29" s="150" t="s">
        <v>144</v>
      </c>
      <c r="D29" s="156">
        <v>1</v>
      </c>
      <c r="E29" s="156"/>
      <c r="F29" s="156">
        <v>1</v>
      </c>
      <c r="G29" s="156">
        <v>2</v>
      </c>
      <c r="H29" s="156">
        <v>2</v>
      </c>
      <c r="I29" s="156"/>
      <c r="J29" s="156"/>
    </row>
    <row r="30" spans="1:10" ht="13.5">
      <c r="A30" s="150" t="s">
        <v>130</v>
      </c>
      <c r="B30" s="150">
        <v>29401</v>
      </c>
      <c r="C30" s="150" t="s">
        <v>158</v>
      </c>
      <c r="D30" s="156"/>
      <c r="E30" s="156"/>
      <c r="F30" s="156"/>
      <c r="G30" s="156"/>
      <c r="H30" s="156"/>
      <c r="I30" s="156"/>
      <c r="J30" s="156"/>
    </row>
    <row r="31" spans="1:10" ht="13.5">
      <c r="A31" s="150" t="s">
        <v>130</v>
      </c>
      <c r="B31" s="150">
        <v>29402</v>
      </c>
      <c r="C31" s="150" t="s">
        <v>175</v>
      </c>
      <c r="D31" s="156"/>
      <c r="E31" s="156"/>
      <c r="F31" s="156"/>
      <c r="G31" s="156"/>
      <c r="H31" s="156"/>
      <c r="I31" s="156"/>
      <c r="J31" s="156"/>
    </row>
    <row r="32" spans="1:10" ht="13.5">
      <c r="A32" s="150" t="s">
        <v>130</v>
      </c>
      <c r="B32" s="150">
        <v>29424</v>
      </c>
      <c r="C32" s="150" t="s">
        <v>137</v>
      </c>
      <c r="D32" s="156">
        <v>8</v>
      </c>
      <c r="E32" s="156">
        <v>8</v>
      </c>
      <c r="F32" s="156"/>
      <c r="G32" s="156">
        <v>37</v>
      </c>
      <c r="H32" s="156">
        <v>37</v>
      </c>
      <c r="I32" s="156"/>
      <c r="J32" s="156"/>
    </row>
    <row r="33" spans="1:10" ht="13.5">
      <c r="A33" s="150" t="s">
        <v>130</v>
      </c>
      <c r="B33" s="150">
        <v>29425</v>
      </c>
      <c r="C33" s="150" t="s">
        <v>138</v>
      </c>
      <c r="D33" s="156">
        <v>4</v>
      </c>
      <c r="E33" s="156">
        <v>3</v>
      </c>
      <c r="F33" s="156">
        <v>1</v>
      </c>
      <c r="G33" s="156">
        <v>32</v>
      </c>
      <c r="H33" s="156">
        <v>32</v>
      </c>
      <c r="I33" s="156"/>
      <c r="J33" s="156"/>
    </row>
    <row r="34" spans="1:10" ht="13.5">
      <c r="A34" s="150" t="s">
        <v>130</v>
      </c>
      <c r="B34" s="150">
        <v>29426</v>
      </c>
      <c r="C34" s="150" t="s">
        <v>139</v>
      </c>
      <c r="D34" s="156">
        <v>2</v>
      </c>
      <c r="E34" s="156"/>
      <c r="F34" s="156">
        <v>2</v>
      </c>
      <c r="G34" s="156">
        <v>3</v>
      </c>
      <c r="H34" s="156">
        <v>3</v>
      </c>
      <c r="I34" s="156"/>
      <c r="J34" s="156"/>
    </row>
    <row r="35" spans="1:10" ht="13.5">
      <c r="A35" s="150" t="s">
        <v>130</v>
      </c>
      <c r="B35" s="150">
        <v>29427</v>
      </c>
      <c r="C35" s="150" t="s">
        <v>140</v>
      </c>
      <c r="D35" s="156">
        <v>6</v>
      </c>
      <c r="E35" s="156">
        <v>5</v>
      </c>
      <c r="F35" s="156">
        <v>1</v>
      </c>
      <c r="G35" s="156">
        <v>12</v>
      </c>
      <c r="H35" s="156">
        <v>8</v>
      </c>
      <c r="I35" s="156">
        <v>4</v>
      </c>
      <c r="J35" s="156"/>
    </row>
    <row r="36" spans="1:10" ht="13.5">
      <c r="A36" s="150" t="s">
        <v>130</v>
      </c>
      <c r="B36" s="150">
        <v>29441</v>
      </c>
      <c r="C36" s="150" t="s">
        <v>151</v>
      </c>
      <c r="D36" s="156"/>
      <c r="E36" s="156"/>
      <c r="F36" s="156"/>
      <c r="G36" s="156"/>
      <c r="H36" s="156"/>
      <c r="I36" s="156"/>
      <c r="J36" s="156"/>
    </row>
    <row r="37" spans="1:10" ht="13.5">
      <c r="A37" s="150" t="s">
        <v>130</v>
      </c>
      <c r="B37" s="150">
        <v>29442</v>
      </c>
      <c r="C37" s="150" t="s">
        <v>157</v>
      </c>
      <c r="D37" s="156">
        <v>6</v>
      </c>
      <c r="E37" s="156"/>
      <c r="F37" s="156">
        <v>6</v>
      </c>
      <c r="G37" s="156">
        <v>13</v>
      </c>
      <c r="H37" s="156">
        <v>13</v>
      </c>
      <c r="I37" s="156"/>
      <c r="J37" s="156"/>
    </row>
    <row r="38" spans="1:10" ht="13.5">
      <c r="A38" s="150" t="s">
        <v>130</v>
      </c>
      <c r="B38" s="150">
        <v>29443</v>
      </c>
      <c r="C38" s="150" t="s">
        <v>176</v>
      </c>
      <c r="D38" s="156">
        <v>1</v>
      </c>
      <c r="E38" s="156">
        <v>1</v>
      </c>
      <c r="F38" s="156"/>
      <c r="G38" s="156">
        <v>13</v>
      </c>
      <c r="H38" s="156"/>
      <c r="I38" s="156">
        <v>13</v>
      </c>
      <c r="J38" s="156"/>
    </row>
    <row r="39" spans="1:10" ht="13.5">
      <c r="A39" s="150" t="s">
        <v>130</v>
      </c>
      <c r="B39" s="150">
        <v>29444</v>
      </c>
      <c r="C39" s="150" t="s">
        <v>159</v>
      </c>
      <c r="D39" s="156"/>
      <c r="E39" s="156"/>
      <c r="F39" s="156"/>
      <c r="G39" s="156"/>
      <c r="H39" s="156"/>
      <c r="I39" s="156"/>
      <c r="J39" s="156"/>
    </row>
    <row r="40" spans="1:10" ht="13.5">
      <c r="A40" s="150" t="s">
        <v>130</v>
      </c>
      <c r="B40" s="150">
        <v>29446</v>
      </c>
      <c r="C40" s="150" t="s">
        <v>160</v>
      </c>
      <c r="D40" s="156">
        <v>1</v>
      </c>
      <c r="E40" s="156"/>
      <c r="F40" s="156">
        <v>1</v>
      </c>
      <c r="G40" s="156">
        <v>1</v>
      </c>
      <c r="H40" s="156">
        <v>1</v>
      </c>
      <c r="I40" s="156"/>
      <c r="J40" s="156"/>
    </row>
    <row r="41" spans="1:10" ht="13.5">
      <c r="A41" s="150" t="s">
        <v>130</v>
      </c>
      <c r="B41" s="150">
        <v>29447</v>
      </c>
      <c r="C41" s="150" t="s">
        <v>177</v>
      </c>
      <c r="D41" s="156"/>
      <c r="E41" s="156"/>
      <c r="F41" s="156"/>
      <c r="G41" s="156"/>
      <c r="H41" s="156"/>
      <c r="I41" s="156"/>
      <c r="J41" s="156"/>
    </row>
    <row r="42" spans="1:10" ht="13.5">
      <c r="A42" s="150" t="s">
        <v>130</v>
      </c>
      <c r="B42" s="150">
        <v>29449</v>
      </c>
      <c r="C42" s="150" t="s">
        <v>178</v>
      </c>
      <c r="D42" s="156">
        <v>6</v>
      </c>
      <c r="E42" s="156">
        <v>4</v>
      </c>
      <c r="F42" s="156">
        <v>3</v>
      </c>
      <c r="G42" s="156">
        <v>14</v>
      </c>
      <c r="H42" s="156">
        <v>10</v>
      </c>
      <c r="I42" s="156">
        <v>4</v>
      </c>
      <c r="J42" s="156"/>
    </row>
    <row r="43" spans="1:10" ht="13.5">
      <c r="A43" s="150" t="s">
        <v>130</v>
      </c>
      <c r="B43" s="150">
        <v>29450</v>
      </c>
      <c r="C43" s="150" t="s">
        <v>147</v>
      </c>
      <c r="D43" s="156"/>
      <c r="E43" s="156"/>
      <c r="F43" s="156"/>
      <c r="G43" s="156"/>
      <c r="H43" s="156"/>
      <c r="I43" s="156"/>
      <c r="J43" s="156"/>
    </row>
    <row r="44" spans="1:10" ht="13.5">
      <c r="A44" s="150" t="s">
        <v>130</v>
      </c>
      <c r="B44" s="150">
        <v>29451</v>
      </c>
      <c r="C44" s="150" t="s">
        <v>148</v>
      </c>
      <c r="D44" s="156"/>
      <c r="E44" s="156"/>
      <c r="F44" s="156"/>
      <c r="G44" s="156"/>
      <c r="H44" s="156"/>
      <c r="I44" s="156"/>
      <c r="J44" s="156"/>
    </row>
    <row r="45" spans="1:10" ht="13.5">
      <c r="A45" s="150" t="s">
        <v>130</v>
      </c>
      <c r="B45" s="150">
        <v>29452</v>
      </c>
      <c r="C45" s="150" t="s">
        <v>152</v>
      </c>
      <c r="D45" s="156">
        <v>2</v>
      </c>
      <c r="E45" s="156"/>
      <c r="F45" s="156">
        <v>2</v>
      </c>
      <c r="G45" s="156">
        <v>24</v>
      </c>
      <c r="H45" s="156">
        <v>11</v>
      </c>
      <c r="I45" s="156"/>
      <c r="J45" s="156">
        <v>13</v>
      </c>
    </row>
    <row r="46" spans="1:10" ht="13.5">
      <c r="A46" s="150" t="s">
        <v>130</v>
      </c>
      <c r="B46" s="150">
        <v>29453</v>
      </c>
      <c r="C46" s="150" t="s">
        <v>145</v>
      </c>
      <c r="D46" s="156"/>
      <c r="E46" s="156"/>
      <c r="F46" s="156"/>
      <c r="G46" s="156"/>
      <c r="H46" s="156"/>
      <c r="I46" s="156"/>
      <c r="J46" s="156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2008-09-16T08:42:03Z</dcterms:modified>
  <cp:category/>
  <cp:version/>
  <cp:contentType/>
  <cp:contentStatus/>
</cp:coreProperties>
</file>