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'委託許可件数（市町村）'!$A$7:$S$33</definedName>
    <definedName name="_xlnm.Print_Area" localSheetId="6">'委託許可件数（組合）'!$A$7:$S$16</definedName>
    <definedName name="_xlnm.Print_Area" localSheetId="3">'収集運搬機材（市町村）'!$A$7:$BE$33</definedName>
    <definedName name="_xlnm.Print_Area" localSheetId="4">'収集運搬機材（組合）'!$A$7:$BE$16</definedName>
    <definedName name="_xlnm.Print_Area" localSheetId="7">'処理業者と従業員数'!$A$7:$J$33</definedName>
    <definedName name="_xlnm.Print_Area" localSheetId="0">'組合状況'!$A$7:$CD$16</definedName>
    <definedName name="_xlnm.Print_Area" localSheetId="1">'廃棄物処理従事職員数（市町村）'!$A$7:$AD$33</definedName>
    <definedName name="_xlnm.Print_Area" localSheetId="2">'廃棄物処理従事職員数（組合）'!$A$7:$AD$16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<sst xmlns="http://schemas.openxmlformats.org/spreadsheetml/2006/main" count="922" uniqueCount="167">
  <si>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</si>
  <si>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</si>
  <si>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</si>
  <si>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</si>
  <si>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</si>
  <si>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</si>
  <si>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</si>
  <si>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</si>
  <si>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</si>
  <si>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</si>
  <si>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</si>
  <si>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</si>
  <si>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</si>
  <si>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</si>
  <si>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</si>
  <si>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</si>
  <si>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</si>
  <si>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</si>
  <si>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</si>
  <si>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</si>
  <si>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</si>
  <si>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</si>
  <si>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</si>
  <si>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</si>
  <si>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</si>
  <si>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</si>
  <si>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</si>
  <si>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</si>
  <si>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</si>
  <si>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</si>
  <si>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</si>
  <si>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</si>
  <si>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</si>
  <si>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</si>
  <si>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</si>
  <si>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</si>
  <si>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</si>
  <si>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</si>
  <si>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</si>
  <si>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</si>
  <si>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</si>
  <si>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</si>
  <si>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</si>
  <si>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</si>
  <si>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</si>
  <si>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</si>
  <si>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</si>
  <si>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</si>
  <si>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</si>
  <si>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</si>
  <si>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</si>
  <si>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</si>
  <si>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</si>
  <si>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</si>
  <si>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</si>
  <si>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</si>
  <si>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</si>
  <si>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</si>
  <si>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</si>
  <si>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</si>
  <si>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</si>
  <si>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</si>
  <si>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</si>
  <si>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</si>
  <si>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</si>
  <si>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</si>
  <si>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</si>
  <si>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</si>
  <si>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</si>
  <si>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</si>
  <si>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</si>
  <si>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</si>
  <si>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</si>
  <si>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</si>
  <si>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</si>
  <si>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</si>
  <si>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</si>
  <si>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</si>
  <si>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</si>
  <si>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</si>
  <si>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</si>
  <si>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</si>
  <si>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</si>
  <si>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</si>
  <si>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</si>
  <si>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</si>
  <si>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</si>
  <si>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</si>
  <si>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</si>
  <si>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</si>
  <si>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</si>
  <si>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</si>
  <si>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</si>
  <si>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</si>
  <si>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</si>
  <si>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</si>
  <si>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</si>
  <si>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</si>
  <si>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</si>
  <si>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</si>
  <si>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</si>
  <si>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</si>
  <si>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</si>
  <si>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</si>
  <si>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</si>
  <si>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</si>
  <si>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</si>
  <si>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</si>
  <si>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</si>
  <si>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</si>
  <si>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</si>
  <si>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</si>
  <si>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</si>
  <si>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</si>
  <si>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</si>
  <si>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</si>
  <si>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</si>
  <si>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</si>
  <si>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</si>
  <si>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</si>
  <si>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</si>
  <si>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</si>
  <si>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</si>
  <si>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</si>
  <si>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</si>
  <si>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</si>
  <si>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</si>
  <si>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</si>
  <si>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</si>
  <si>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</si>
  <si>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滋賀県</t>
  </si>
  <si>
    <t>湖北広域行政事務センター</t>
  </si>
  <si>
    <t>○</t>
  </si>
  <si>
    <t>長浜市</t>
  </si>
  <si>
    <t>米原市</t>
  </si>
  <si>
    <t>虎姫町</t>
  </si>
  <si>
    <t>湖北町</t>
  </si>
  <si>
    <t>高月町</t>
  </si>
  <si>
    <t>八日市衛生プラント組合</t>
  </si>
  <si>
    <t>東近江市</t>
  </si>
  <si>
    <t>安土町</t>
  </si>
  <si>
    <t>竜王町</t>
  </si>
  <si>
    <t>日野町</t>
  </si>
  <si>
    <t>伊香郡衛生プラント組合</t>
  </si>
  <si>
    <t>木之本町</t>
  </si>
  <si>
    <t>余呉町</t>
  </si>
  <si>
    <t>西浅井町</t>
  </si>
  <si>
    <t>中部清掃組合</t>
  </si>
  <si>
    <t>甲賀広域行政組合</t>
  </si>
  <si>
    <t>甲賀市</t>
  </si>
  <si>
    <t>湖南市</t>
  </si>
  <si>
    <t>湖東広域衛生管理組合</t>
  </si>
  <si>
    <t>愛荘町</t>
  </si>
  <si>
    <t>豊郷町</t>
  </si>
  <si>
    <t>甲良町</t>
  </si>
  <si>
    <t>多賀町</t>
  </si>
  <si>
    <t>愛知郡広域行政組合</t>
  </si>
  <si>
    <t>湖南広域行政組合</t>
  </si>
  <si>
    <t>草津市</t>
  </si>
  <si>
    <t>守山市</t>
  </si>
  <si>
    <t>栗東市</t>
  </si>
  <si>
    <t>野洲市</t>
  </si>
  <si>
    <t>彦根犬上広域行政組合</t>
  </si>
  <si>
    <t>彦根市</t>
  </si>
  <si>
    <t>大津市</t>
  </si>
  <si>
    <t>近江八幡市</t>
  </si>
  <si>
    <t>高島市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</si>
</sst>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6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5">
        <f>COUNTA(D8:D200)</f>
        <v>2</v>
      </c>
      <c r="E7" s="105">
        <f aca="true" t="shared" si="0" ref="E7:U7">COUNTA(E8:E200)</f>
        <v>1</v>
      </c>
      <c r="F7" s="105">
        <f t="shared" si="0"/>
        <v>5</v>
      </c>
      <c r="G7" s="105">
        <f t="shared" si="0"/>
        <v>4</v>
      </c>
      <c r="H7" s="105">
        <f t="shared" si="0"/>
        <v>1</v>
      </c>
      <c r="I7" s="105">
        <f t="shared" si="0"/>
        <v>3</v>
      </c>
      <c r="J7" s="105">
        <f t="shared" si="0"/>
        <v>4</v>
      </c>
      <c r="K7" s="105">
        <f t="shared" si="0"/>
        <v>4</v>
      </c>
      <c r="L7" s="105">
        <f t="shared" si="0"/>
        <v>1</v>
      </c>
      <c r="M7" s="105">
        <f t="shared" si="0"/>
        <v>3</v>
      </c>
      <c r="N7" s="105">
        <f t="shared" si="0"/>
        <v>6</v>
      </c>
      <c r="O7" s="105">
        <f t="shared" si="0"/>
        <v>6</v>
      </c>
      <c r="P7" s="105">
        <f t="shared" si="0"/>
        <v>6</v>
      </c>
      <c r="Q7" s="105">
        <f t="shared" si="0"/>
        <v>4</v>
      </c>
      <c r="R7" s="105">
        <f t="shared" si="0"/>
        <v>2</v>
      </c>
      <c r="S7" s="105">
        <f t="shared" si="0"/>
        <v>2</v>
      </c>
      <c r="T7" s="105">
        <f t="shared" si="0"/>
        <v>1</v>
      </c>
      <c r="U7" s="105">
        <f t="shared" si="0"/>
        <v>1</v>
      </c>
      <c r="V7" s="106">
        <f>SUM(V8:V200)</f>
        <v>34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25831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 t="s">
        <v>132</v>
      </c>
      <c r="I8" s="151" t="s">
        <v>132</v>
      </c>
      <c r="J8" s="151" t="s">
        <v>132</v>
      </c>
      <c r="K8" s="151" t="s">
        <v>132</v>
      </c>
      <c r="L8" s="151"/>
      <c r="M8" s="151"/>
      <c r="N8" s="151" t="s">
        <v>132</v>
      </c>
      <c r="O8" s="151" t="s">
        <v>132</v>
      </c>
      <c r="P8" s="151" t="s">
        <v>132</v>
      </c>
      <c r="Q8" s="151" t="s">
        <v>132</v>
      </c>
      <c r="R8" s="151" t="s">
        <v>132</v>
      </c>
      <c r="S8" s="151" t="s">
        <v>132</v>
      </c>
      <c r="T8" s="151"/>
      <c r="U8" s="151"/>
      <c r="V8" s="152">
        <v>5</v>
      </c>
      <c r="W8" s="153">
        <v>25203</v>
      </c>
      <c r="X8" s="152" t="s">
        <v>133</v>
      </c>
      <c r="Y8" s="153">
        <v>25214</v>
      </c>
      <c r="Z8" s="152" t="s">
        <v>134</v>
      </c>
      <c r="AA8" s="153">
        <v>25482</v>
      </c>
      <c r="AB8" s="152" t="s">
        <v>135</v>
      </c>
      <c r="AC8" s="153">
        <v>25483</v>
      </c>
      <c r="AD8" s="152" t="s">
        <v>136</v>
      </c>
      <c r="AE8" s="153">
        <v>25501</v>
      </c>
      <c r="AF8" s="152" t="s">
        <v>137</v>
      </c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25833</v>
      </c>
      <c r="C9" s="150" t="s">
        <v>138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 t="s">
        <v>132</v>
      </c>
      <c r="O9" s="151" t="s">
        <v>132</v>
      </c>
      <c r="P9" s="151" t="s">
        <v>132</v>
      </c>
      <c r="Q9" s="151"/>
      <c r="R9" s="151"/>
      <c r="S9" s="151"/>
      <c r="T9" s="151" t="s">
        <v>132</v>
      </c>
      <c r="U9" s="151"/>
      <c r="V9" s="152">
        <v>4</v>
      </c>
      <c r="W9" s="153">
        <v>25213</v>
      </c>
      <c r="X9" s="152" t="s">
        <v>139</v>
      </c>
      <c r="Y9" s="153">
        <v>25381</v>
      </c>
      <c r="Z9" s="152" t="s">
        <v>140</v>
      </c>
      <c r="AA9" s="153">
        <v>25384</v>
      </c>
      <c r="AB9" s="152" t="s">
        <v>141</v>
      </c>
      <c r="AC9" s="153">
        <v>25383</v>
      </c>
      <c r="AD9" s="152" t="s">
        <v>142</v>
      </c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25840</v>
      </c>
      <c r="C10" s="150" t="s">
        <v>143</v>
      </c>
      <c r="D10" s="151"/>
      <c r="E10" s="151"/>
      <c r="F10" s="151" t="s">
        <v>132</v>
      </c>
      <c r="G10" s="151"/>
      <c r="H10" s="151"/>
      <c r="I10" s="151"/>
      <c r="J10" s="151" t="s">
        <v>132</v>
      </c>
      <c r="K10" s="151" t="s">
        <v>132</v>
      </c>
      <c r="L10" s="151"/>
      <c r="M10" s="151"/>
      <c r="N10" s="151" t="s">
        <v>132</v>
      </c>
      <c r="O10" s="151" t="s">
        <v>132</v>
      </c>
      <c r="P10" s="151" t="s">
        <v>132</v>
      </c>
      <c r="Q10" s="151" t="s">
        <v>132</v>
      </c>
      <c r="R10" s="151"/>
      <c r="S10" s="151" t="s">
        <v>132</v>
      </c>
      <c r="T10" s="151"/>
      <c r="U10" s="151"/>
      <c r="V10" s="152">
        <v>4</v>
      </c>
      <c r="W10" s="153">
        <v>25501</v>
      </c>
      <c r="X10" s="152" t="s">
        <v>137</v>
      </c>
      <c r="Y10" s="153">
        <v>25502</v>
      </c>
      <c r="Z10" s="152" t="s">
        <v>144</v>
      </c>
      <c r="AA10" s="153">
        <v>25503</v>
      </c>
      <c r="AB10" s="152" t="s">
        <v>145</v>
      </c>
      <c r="AC10" s="153">
        <v>25504</v>
      </c>
      <c r="AD10" s="152" t="s">
        <v>146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25841</v>
      </c>
      <c r="C11" s="150" t="s">
        <v>147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4</v>
      </c>
      <c r="W11" s="153">
        <v>25213</v>
      </c>
      <c r="X11" s="152" t="s">
        <v>139</v>
      </c>
      <c r="Y11" s="153">
        <v>25381</v>
      </c>
      <c r="Z11" s="152" t="s">
        <v>140</v>
      </c>
      <c r="AA11" s="153">
        <v>25383</v>
      </c>
      <c r="AB11" s="152" t="s">
        <v>142</v>
      </c>
      <c r="AC11" s="153">
        <v>25384</v>
      </c>
      <c r="AD11" s="152" t="s">
        <v>141</v>
      </c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25847</v>
      </c>
      <c r="C12" s="150" t="s">
        <v>148</v>
      </c>
      <c r="D12" s="151"/>
      <c r="E12" s="151"/>
      <c r="F12" s="151" t="s">
        <v>132</v>
      </c>
      <c r="G12" s="151"/>
      <c r="H12" s="151"/>
      <c r="I12" s="151" t="s">
        <v>132</v>
      </c>
      <c r="J12" s="151"/>
      <c r="K12" s="151" t="s">
        <v>132</v>
      </c>
      <c r="L12" s="151"/>
      <c r="M12" s="151"/>
      <c r="N12" s="151" t="s">
        <v>132</v>
      </c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/>
      <c r="V12" s="152">
        <v>2</v>
      </c>
      <c r="W12" s="153">
        <v>25209</v>
      </c>
      <c r="X12" s="152" t="s">
        <v>149</v>
      </c>
      <c r="Y12" s="153">
        <v>25211</v>
      </c>
      <c r="Z12" s="152" t="s">
        <v>150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25858</v>
      </c>
      <c r="C13" s="150" t="s">
        <v>151</v>
      </c>
      <c r="D13" s="151"/>
      <c r="E13" s="151"/>
      <c r="F13" s="151" t="s">
        <v>132</v>
      </c>
      <c r="G13" s="151"/>
      <c r="H13" s="151"/>
      <c r="I13" s="151"/>
      <c r="J13" s="151" t="s">
        <v>132</v>
      </c>
      <c r="K13" s="151"/>
      <c r="L13" s="151" t="s">
        <v>132</v>
      </c>
      <c r="M13" s="151"/>
      <c r="N13" s="151" t="s">
        <v>132</v>
      </c>
      <c r="O13" s="151" t="s">
        <v>132</v>
      </c>
      <c r="P13" s="151" t="s">
        <v>132</v>
      </c>
      <c r="Q13" s="151" t="s">
        <v>132</v>
      </c>
      <c r="R13" s="151"/>
      <c r="S13" s="151"/>
      <c r="T13" s="151"/>
      <c r="U13" s="151" t="s">
        <v>132</v>
      </c>
      <c r="V13" s="152">
        <v>5</v>
      </c>
      <c r="W13" s="153">
        <v>25213</v>
      </c>
      <c r="X13" s="152" t="s">
        <v>139</v>
      </c>
      <c r="Y13" s="153">
        <v>25425</v>
      </c>
      <c r="Z13" s="152" t="s">
        <v>152</v>
      </c>
      <c r="AA13" s="153">
        <v>25441</v>
      </c>
      <c r="AB13" s="152" t="s">
        <v>153</v>
      </c>
      <c r="AC13" s="153">
        <v>25442</v>
      </c>
      <c r="AD13" s="152" t="s">
        <v>154</v>
      </c>
      <c r="AE13" s="153">
        <v>25443</v>
      </c>
      <c r="AF13" s="152" t="s">
        <v>155</v>
      </c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25859</v>
      </c>
      <c r="C14" s="150" t="s">
        <v>156</v>
      </c>
      <c r="D14" s="151"/>
      <c r="E14" s="151"/>
      <c r="F14" s="151"/>
      <c r="G14" s="151" t="s">
        <v>132</v>
      </c>
      <c r="H14" s="151"/>
      <c r="I14" s="151"/>
      <c r="J14" s="151"/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25213</v>
      </c>
      <c r="X14" s="152" t="s">
        <v>139</v>
      </c>
      <c r="Y14" s="153">
        <v>25425</v>
      </c>
      <c r="Z14" s="152" t="s">
        <v>152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25871</v>
      </c>
      <c r="C15" s="150" t="s">
        <v>157</v>
      </c>
      <c r="D15" s="151" t="s">
        <v>132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 t="s">
        <v>132</v>
      </c>
      <c r="O15" s="151" t="s">
        <v>132</v>
      </c>
      <c r="P15" s="151" t="s">
        <v>132</v>
      </c>
      <c r="Q15" s="151" t="s">
        <v>132</v>
      </c>
      <c r="R15" s="151"/>
      <c r="S15" s="151"/>
      <c r="T15" s="151"/>
      <c r="U15" s="151"/>
      <c r="V15" s="152">
        <v>4</v>
      </c>
      <c r="W15" s="153">
        <v>25206</v>
      </c>
      <c r="X15" s="152" t="s">
        <v>158</v>
      </c>
      <c r="Y15" s="153">
        <v>25207</v>
      </c>
      <c r="Z15" s="152" t="s">
        <v>159</v>
      </c>
      <c r="AA15" s="153">
        <v>25208</v>
      </c>
      <c r="AB15" s="152" t="s">
        <v>160</v>
      </c>
      <c r="AC15" s="153">
        <v>25210</v>
      </c>
      <c r="AD15" s="152" t="s">
        <v>161</v>
      </c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25874</v>
      </c>
      <c r="C16" s="150" t="s">
        <v>162</v>
      </c>
      <c r="D16" s="151"/>
      <c r="E16" s="151"/>
      <c r="F16" s="151"/>
      <c r="G16" s="151" t="s">
        <v>132</v>
      </c>
      <c r="H16" s="151"/>
      <c r="I16" s="151"/>
      <c r="J16" s="151"/>
      <c r="K16" s="151"/>
      <c r="L16" s="151"/>
      <c r="M16" s="151" t="s">
        <v>132</v>
      </c>
      <c r="N16" s="151"/>
      <c r="O16" s="151"/>
      <c r="P16" s="151"/>
      <c r="Q16" s="151"/>
      <c r="R16" s="151"/>
      <c r="S16" s="151"/>
      <c r="T16" s="151"/>
      <c r="U16" s="151"/>
      <c r="V16" s="152">
        <v>4</v>
      </c>
      <c r="W16" s="153">
        <v>25202</v>
      </c>
      <c r="X16" s="152" t="s">
        <v>163</v>
      </c>
      <c r="Y16" s="153">
        <v>25441</v>
      </c>
      <c r="Z16" s="152" t="s">
        <v>153</v>
      </c>
      <c r="AA16" s="153">
        <v>25442</v>
      </c>
      <c r="AB16" s="152" t="s">
        <v>154</v>
      </c>
      <c r="AC16" s="153">
        <v>25443</v>
      </c>
      <c r="AD16" s="152" t="s">
        <v>155</v>
      </c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>SUM(D8:D200)</f>
        <v>318</v>
      </c>
      <c r="E7" s="109">
        <f aca="true" t="shared" si="0" ref="E7:AD7">SUM(E8:E200)</f>
        <v>144</v>
      </c>
      <c r="F7" s="109">
        <f t="shared" si="0"/>
        <v>110</v>
      </c>
      <c r="G7" s="109">
        <f t="shared" si="0"/>
        <v>34</v>
      </c>
      <c r="H7" s="109">
        <f t="shared" si="0"/>
        <v>174</v>
      </c>
      <c r="I7" s="109">
        <f t="shared" si="0"/>
        <v>93</v>
      </c>
      <c r="J7" s="109">
        <f t="shared" si="0"/>
        <v>60</v>
      </c>
      <c r="K7" s="109">
        <f t="shared" si="0"/>
        <v>18</v>
      </c>
      <c r="L7" s="109">
        <f t="shared" si="0"/>
        <v>3</v>
      </c>
      <c r="M7" s="109">
        <f t="shared" si="0"/>
        <v>43</v>
      </c>
      <c r="N7" s="109">
        <f t="shared" si="0"/>
        <v>39</v>
      </c>
      <c r="O7" s="109">
        <f t="shared" si="0"/>
        <v>22</v>
      </c>
      <c r="P7" s="109">
        <f t="shared" si="0"/>
        <v>17</v>
      </c>
      <c r="Q7" s="109">
        <f t="shared" si="0"/>
        <v>4</v>
      </c>
      <c r="R7" s="109">
        <f t="shared" si="0"/>
        <v>0</v>
      </c>
      <c r="S7" s="109">
        <f t="shared" si="0"/>
        <v>4</v>
      </c>
      <c r="T7" s="109">
        <f t="shared" si="0"/>
        <v>0</v>
      </c>
      <c r="U7" s="109">
        <f t="shared" si="0"/>
        <v>0</v>
      </c>
      <c r="V7" s="109">
        <f t="shared" si="0"/>
        <v>361</v>
      </c>
      <c r="W7" s="109">
        <f t="shared" si="0"/>
        <v>183</v>
      </c>
      <c r="X7" s="109">
        <f t="shared" si="0"/>
        <v>132</v>
      </c>
      <c r="Y7" s="109">
        <f t="shared" si="0"/>
        <v>51</v>
      </c>
      <c r="Z7" s="109">
        <f t="shared" si="0"/>
        <v>178</v>
      </c>
      <c r="AA7" s="109">
        <f t="shared" si="0"/>
        <v>93</v>
      </c>
      <c r="AB7" s="109">
        <f t="shared" si="0"/>
        <v>64</v>
      </c>
      <c r="AC7" s="109">
        <f t="shared" si="0"/>
        <v>18</v>
      </c>
      <c r="AD7" s="109">
        <f t="shared" si="0"/>
        <v>3</v>
      </c>
    </row>
    <row r="8" spans="1:30" s="99" customFormat="1" ht="13.5">
      <c r="A8" s="150" t="s">
        <v>130</v>
      </c>
      <c r="B8" s="150">
        <v>25201</v>
      </c>
      <c r="C8" s="150" t="s">
        <v>164</v>
      </c>
      <c r="D8" s="154">
        <f aca="true" t="shared" si="1" ref="D8:D33">SUM(E8,H8)</f>
        <v>90</v>
      </c>
      <c r="E8" s="154">
        <f aca="true" t="shared" si="2" ref="E8:E33">SUM(F8:G8)</f>
        <v>34</v>
      </c>
      <c r="F8" s="155">
        <v>26</v>
      </c>
      <c r="G8" s="155">
        <v>8</v>
      </c>
      <c r="H8" s="154">
        <f aca="true" t="shared" si="3" ref="H8:H33">SUM(I8:L8)</f>
        <v>56</v>
      </c>
      <c r="I8" s="155">
        <v>34</v>
      </c>
      <c r="J8" s="155">
        <v>11</v>
      </c>
      <c r="K8" s="155">
        <v>11</v>
      </c>
      <c r="L8" s="155"/>
      <c r="M8" s="154">
        <f aca="true" t="shared" si="4" ref="M8:M33">SUM(N8,Q8)</f>
        <v>10</v>
      </c>
      <c r="N8" s="154">
        <f aca="true" t="shared" si="5" ref="N8:N33">SUM(O8:P8)</f>
        <v>10</v>
      </c>
      <c r="O8" s="155">
        <v>2</v>
      </c>
      <c r="P8" s="155">
        <v>8</v>
      </c>
      <c r="Q8" s="154">
        <f aca="true" t="shared" si="6" ref="Q8:Q33">SUM(R8:U8)</f>
        <v>0</v>
      </c>
      <c r="R8" s="155"/>
      <c r="S8" s="155"/>
      <c r="T8" s="155"/>
      <c r="U8" s="155"/>
      <c r="V8" s="154">
        <f aca="true" t="shared" si="7" ref="V8:V33">SUM(W8,Z8)</f>
        <v>100</v>
      </c>
      <c r="W8" s="154">
        <f aca="true" t="shared" si="8" ref="W8:W33">SUM(X8:Y8)</f>
        <v>44</v>
      </c>
      <c r="X8" s="154">
        <f aca="true" t="shared" si="9" ref="X8:Y33">SUM(F8,O8)</f>
        <v>28</v>
      </c>
      <c r="Y8" s="154">
        <f t="shared" si="9"/>
        <v>16</v>
      </c>
      <c r="Z8" s="154">
        <f aca="true" t="shared" si="10" ref="Z8:Z33">SUM(AA8:AD8)</f>
        <v>56</v>
      </c>
      <c r="AA8" s="154">
        <f aca="true" t="shared" si="11" ref="AA8:AD33">SUM(I8,R8)</f>
        <v>34</v>
      </c>
      <c r="AB8" s="154">
        <f t="shared" si="11"/>
        <v>11</v>
      </c>
      <c r="AC8" s="154">
        <f t="shared" si="11"/>
        <v>11</v>
      </c>
      <c r="AD8" s="154">
        <f t="shared" si="11"/>
        <v>0</v>
      </c>
    </row>
    <row r="9" spans="1:30" s="99" customFormat="1" ht="13.5">
      <c r="A9" s="150" t="s">
        <v>130</v>
      </c>
      <c r="B9" s="150">
        <v>25202</v>
      </c>
      <c r="C9" s="150" t="s">
        <v>163</v>
      </c>
      <c r="D9" s="154">
        <f t="shared" si="1"/>
        <v>67</v>
      </c>
      <c r="E9" s="154">
        <f t="shared" si="2"/>
        <v>26</v>
      </c>
      <c r="F9" s="155">
        <v>7</v>
      </c>
      <c r="G9" s="155">
        <v>19</v>
      </c>
      <c r="H9" s="154">
        <f t="shared" si="3"/>
        <v>41</v>
      </c>
      <c r="I9" s="155">
        <v>36</v>
      </c>
      <c r="J9" s="155">
        <v>3</v>
      </c>
      <c r="K9" s="155"/>
      <c r="L9" s="155">
        <v>2</v>
      </c>
      <c r="M9" s="154">
        <f t="shared" si="4"/>
        <v>14</v>
      </c>
      <c r="N9" s="154">
        <f t="shared" si="5"/>
        <v>14</v>
      </c>
      <c r="O9" s="155">
        <v>6</v>
      </c>
      <c r="P9" s="155">
        <v>8</v>
      </c>
      <c r="Q9" s="154">
        <f t="shared" si="6"/>
        <v>0</v>
      </c>
      <c r="R9" s="155"/>
      <c r="S9" s="155"/>
      <c r="T9" s="155"/>
      <c r="U9" s="155"/>
      <c r="V9" s="154">
        <f t="shared" si="7"/>
        <v>81</v>
      </c>
      <c r="W9" s="154">
        <f t="shared" si="8"/>
        <v>40</v>
      </c>
      <c r="X9" s="154">
        <f t="shared" si="9"/>
        <v>13</v>
      </c>
      <c r="Y9" s="154">
        <f t="shared" si="9"/>
        <v>27</v>
      </c>
      <c r="Z9" s="154">
        <f t="shared" si="10"/>
        <v>41</v>
      </c>
      <c r="AA9" s="154">
        <f t="shared" si="11"/>
        <v>36</v>
      </c>
      <c r="AB9" s="154">
        <f t="shared" si="11"/>
        <v>3</v>
      </c>
      <c r="AC9" s="154">
        <f t="shared" si="11"/>
        <v>0</v>
      </c>
      <c r="AD9" s="154">
        <f t="shared" si="11"/>
        <v>2</v>
      </c>
    </row>
    <row r="10" spans="1:30" s="99" customFormat="1" ht="13.5">
      <c r="A10" s="150" t="s">
        <v>130</v>
      </c>
      <c r="B10" s="150">
        <v>25203</v>
      </c>
      <c r="C10" s="150" t="s">
        <v>133</v>
      </c>
      <c r="D10" s="154">
        <f t="shared" si="1"/>
        <v>1</v>
      </c>
      <c r="E10" s="154">
        <f t="shared" si="2"/>
        <v>1</v>
      </c>
      <c r="F10" s="155">
        <v>1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</v>
      </c>
      <c r="W10" s="154">
        <f t="shared" si="8"/>
        <v>1</v>
      </c>
      <c r="X10" s="154">
        <f t="shared" si="9"/>
        <v>1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25204</v>
      </c>
      <c r="C11" s="150" t="s">
        <v>165</v>
      </c>
      <c r="D11" s="154">
        <f t="shared" si="1"/>
        <v>14</v>
      </c>
      <c r="E11" s="154">
        <f t="shared" si="2"/>
        <v>6</v>
      </c>
      <c r="F11" s="155">
        <v>3</v>
      </c>
      <c r="G11" s="155">
        <v>3</v>
      </c>
      <c r="H11" s="154">
        <f t="shared" si="3"/>
        <v>8</v>
      </c>
      <c r="I11" s="155"/>
      <c r="J11" s="155">
        <v>8</v>
      </c>
      <c r="K11" s="155"/>
      <c r="L11" s="155"/>
      <c r="M11" s="154">
        <f t="shared" si="4"/>
        <v>1</v>
      </c>
      <c r="N11" s="154">
        <f t="shared" si="5"/>
        <v>1</v>
      </c>
      <c r="O11" s="155"/>
      <c r="P11" s="155">
        <v>1</v>
      </c>
      <c r="Q11" s="154">
        <f t="shared" si="6"/>
        <v>0</v>
      </c>
      <c r="R11" s="155"/>
      <c r="S11" s="155"/>
      <c r="T11" s="155"/>
      <c r="U11" s="155"/>
      <c r="V11" s="154">
        <f t="shared" si="7"/>
        <v>15</v>
      </c>
      <c r="W11" s="154">
        <f t="shared" si="8"/>
        <v>7</v>
      </c>
      <c r="X11" s="154">
        <f t="shared" si="9"/>
        <v>3</v>
      </c>
      <c r="Y11" s="154">
        <f t="shared" si="9"/>
        <v>4</v>
      </c>
      <c r="Z11" s="154">
        <f t="shared" si="10"/>
        <v>8</v>
      </c>
      <c r="AA11" s="154">
        <f t="shared" si="11"/>
        <v>0</v>
      </c>
      <c r="AB11" s="154">
        <f t="shared" si="11"/>
        <v>8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25206</v>
      </c>
      <c r="C12" s="150" t="s">
        <v>158</v>
      </c>
      <c r="D12" s="154">
        <f t="shared" si="1"/>
        <v>13</v>
      </c>
      <c r="E12" s="154">
        <f t="shared" si="2"/>
        <v>13</v>
      </c>
      <c r="F12" s="155">
        <v>11</v>
      </c>
      <c r="G12" s="155">
        <v>2</v>
      </c>
      <c r="H12" s="154">
        <f t="shared" si="3"/>
        <v>0</v>
      </c>
      <c r="I12" s="155"/>
      <c r="J12" s="155"/>
      <c r="K12" s="155"/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13</v>
      </c>
      <c r="W12" s="154">
        <f t="shared" si="8"/>
        <v>13</v>
      </c>
      <c r="X12" s="154">
        <f t="shared" si="9"/>
        <v>11</v>
      </c>
      <c r="Y12" s="154">
        <f t="shared" si="9"/>
        <v>2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25207</v>
      </c>
      <c r="C13" s="150" t="s">
        <v>159</v>
      </c>
      <c r="D13" s="154">
        <f t="shared" si="1"/>
        <v>10</v>
      </c>
      <c r="E13" s="154">
        <f t="shared" si="2"/>
        <v>9</v>
      </c>
      <c r="F13" s="155">
        <v>9</v>
      </c>
      <c r="G13" s="155"/>
      <c r="H13" s="154">
        <f t="shared" si="3"/>
        <v>1</v>
      </c>
      <c r="I13" s="155"/>
      <c r="J13" s="155">
        <v>1</v>
      </c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11</v>
      </c>
      <c r="W13" s="154">
        <f t="shared" si="8"/>
        <v>10</v>
      </c>
      <c r="X13" s="154">
        <f t="shared" si="9"/>
        <v>10</v>
      </c>
      <c r="Y13" s="154">
        <f t="shared" si="9"/>
        <v>0</v>
      </c>
      <c r="Z13" s="154">
        <f t="shared" si="10"/>
        <v>1</v>
      </c>
      <c r="AA13" s="154">
        <f t="shared" si="11"/>
        <v>0</v>
      </c>
      <c r="AB13" s="154">
        <f t="shared" si="11"/>
        <v>1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25208</v>
      </c>
      <c r="C14" s="150" t="s">
        <v>160</v>
      </c>
      <c r="D14" s="154">
        <f t="shared" si="1"/>
        <v>6</v>
      </c>
      <c r="E14" s="154">
        <f t="shared" si="2"/>
        <v>6</v>
      </c>
      <c r="F14" s="155">
        <v>4</v>
      </c>
      <c r="G14" s="155">
        <v>2</v>
      </c>
      <c r="H14" s="154">
        <f t="shared" si="3"/>
        <v>0</v>
      </c>
      <c r="I14" s="155"/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7</v>
      </c>
      <c r="W14" s="154">
        <f t="shared" si="8"/>
        <v>7</v>
      </c>
      <c r="X14" s="154">
        <f t="shared" si="9"/>
        <v>5</v>
      </c>
      <c r="Y14" s="154">
        <f t="shared" si="9"/>
        <v>2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25209</v>
      </c>
      <c r="C15" s="150" t="s">
        <v>149</v>
      </c>
      <c r="D15" s="154">
        <f t="shared" si="1"/>
        <v>13</v>
      </c>
      <c r="E15" s="154">
        <f t="shared" si="2"/>
        <v>3</v>
      </c>
      <c r="F15" s="155">
        <v>3</v>
      </c>
      <c r="G15" s="155"/>
      <c r="H15" s="154">
        <f t="shared" si="3"/>
        <v>10</v>
      </c>
      <c r="I15" s="155">
        <v>1</v>
      </c>
      <c r="J15" s="155">
        <v>5</v>
      </c>
      <c r="K15" s="155">
        <v>4</v>
      </c>
      <c r="L15" s="155"/>
      <c r="M15" s="154">
        <f t="shared" si="4"/>
        <v>1</v>
      </c>
      <c r="N15" s="154">
        <f t="shared" si="5"/>
        <v>1</v>
      </c>
      <c r="O15" s="155">
        <v>1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14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10</v>
      </c>
      <c r="AA15" s="154">
        <f t="shared" si="11"/>
        <v>1</v>
      </c>
      <c r="AB15" s="154">
        <f t="shared" si="11"/>
        <v>5</v>
      </c>
      <c r="AC15" s="154">
        <f t="shared" si="11"/>
        <v>4</v>
      </c>
      <c r="AD15" s="154">
        <f t="shared" si="11"/>
        <v>0</v>
      </c>
    </row>
    <row r="16" spans="1:30" s="99" customFormat="1" ht="13.5">
      <c r="A16" s="150" t="s">
        <v>130</v>
      </c>
      <c r="B16" s="150">
        <v>25210</v>
      </c>
      <c r="C16" s="150" t="s">
        <v>161</v>
      </c>
      <c r="D16" s="154">
        <f t="shared" si="1"/>
        <v>7</v>
      </c>
      <c r="E16" s="154">
        <f t="shared" si="2"/>
        <v>7</v>
      </c>
      <c r="F16" s="155">
        <v>7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8</v>
      </c>
      <c r="W16" s="154">
        <f t="shared" si="8"/>
        <v>8</v>
      </c>
      <c r="X16" s="154">
        <f t="shared" si="9"/>
        <v>8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25211</v>
      </c>
      <c r="C17" s="150" t="s">
        <v>150</v>
      </c>
      <c r="D17" s="154">
        <f t="shared" si="1"/>
        <v>9</v>
      </c>
      <c r="E17" s="154">
        <f t="shared" si="2"/>
        <v>2</v>
      </c>
      <c r="F17" s="155">
        <v>2</v>
      </c>
      <c r="G17" s="155"/>
      <c r="H17" s="154">
        <f t="shared" si="3"/>
        <v>7</v>
      </c>
      <c r="I17" s="155">
        <v>5</v>
      </c>
      <c r="J17" s="155">
        <v>2</v>
      </c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10</v>
      </c>
      <c r="W17" s="154">
        <f t="shared" si="8"/>
        <v>3</v>
      </c>
      <c r="X17" s="154">
        <f t="shared" si="9"/>
        <v>3</v>
      </c>
      <c r="Y17" s="154">
        <f t="shared" si="9"/>
        <v>0</v>
      </c>
      <c r="Z17" s="154">
        <f t="shared" si="10"/>
        <v>7</v>
      </c>
      <c r="AA17" s="154">
        <f t="shared" si="11"/>
        <v>5</v>
      </c>
      <c r="AB17" s="154">
        <f t="shared" si="11"/>
        <v>2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25212</v>
      </c>
      <c r="C18" s="150" t="s">
        <v>166</v>
      </c>
      <c r="D18" s="154">
        <f t="shared" si="1"/>
        <v>37</v>
      </c>
      <c r="E18" s="154">
        <f t="shared" si="2"/>
        <v>5</v>
      </c>
      <c r="F18" s="155">
        <v>5</v>
      </c>
      <c r="G18" s="155"/>
      <c r="H18" s="154">
        <f t="shared" si="3"/>
        <v>32</v>
      </c>
      <c r="I18" s="155"/>
      <c r="J18" s="155">
        <v>30</v>
      </c>
      <c r="K18" s="155">
        <v>2</v>
      </c>
      <c r="L18" s="155"/>
      <c r="M18" s="154">
        <f t="shared" si="4"/>
        <v>7</v>
      </c>
      <c r="N18" s="154">
        <f t="shared" si="5"/>
        <v>3</v>
      </c>
      <c r="O18" s="155">
        <v>3</v>
      </c>
      <c r="P18" s="155"/>
      <c r="Q18" s="154">
        <f t="shared" si="6"/>
        <v>4</v>
      </c>
      <c r="R18" s="155"/>
      <c r="S18" s="155">
        <v>4</v>
      </c>
      <c r="T18" s="155"/>
      <c r="U18" s="155"/>
      <c r="V18" s="154">
        <f t="shared" si="7"/>
        <v>44</v>
      </c>
      <c r="W18" s="154">
        <f t="shared" si="8"/>
        <v>8</v>
      </c>
      <c r="X18" s="154">
        <f t="shared" si="9"/>
        <v>8</v>
      </c>
      <c r="Y18" s="154">
        <f t="shared" si="9"/>
        <v>0</v>
      </c>
      <c r="Z18" s="154">
        <f t="shared" si="10"/>
        <v>36</v>
      </c>
      <c r="AA18" s="154">
        <f t="shared" si="11"/>
        <v>0</v>
      </c>
      <c r="AB18" s="154">
        <f t="shared" si="11"/>
        <v>34</v>
      </c>
      <c r="AC18" s="154">
        <f t="shared" si="11"/>
        <v>2</v>
      </c>
      <c r="AD18" s="154">
        <f t="shared" si="11"/>
        <v>0</v>
      </c>
    </row>
    <row r="19" spans="1:30" s="99" customFormat="1" ht="13.5">
      <c r="A19" s="150" t="s">
        <v>130</v>
      </c>
      <c r="B19" s="150">
        <v>25213</v>
      </c>
      <c r="C19" s="150" t="s">
        <v>139</v>
      </c>
      <c r="D19" s="154">
        <f t="shared" si="1"/>
        <v>12</v>
      </c>
      <c r="E19" s="154">
        <f t="shared" si="2"/>
        <v>12</v>
      </c>
      <c r="F19" s="155">
        <v>12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2</v>
      </c>
      <c r="N19" s="154">
        <f t="shared" si="5"/>
        <v>2</v>
      </c>
      <c r="O19" s="155">
        <v>2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14</v>
      </c>
      <c r="W19" s="154">
        <f t="shared" si="8"/>
        <v>14</v>
      </c>
      <c r="X19" s="154">
        <f t="shared" si="9"/>
        <v>14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25214</v>
      </c>
      <c r="C20" s="150" t="s">
        <v>134</v>
      </c>
      <c r="D20" s="154">
        <f t="shared" si="1"/>
        <v>1</v>
      </c>
      <c r="E20" s="154">
        <f t="shared" si="2"/>
        <v>1</v>
      </c>
      <c r="F20" s="155">
        <v>1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</v>
      </c>
      <c r="W20" s="154">
        <f t="shared" si="8"/>
        <v>1</v>
      </c>
      <c r="X20" s="154">
        <f t="shared" si="9"/>
        <v>1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25381</v>
      </c>
      <c r="C21" s="150" t="s">
        <v>140</v>
      </c>
      <c r="D21" s="154">
        <f t="shared" si="1"/>
        <v>2</v>
      </c>
      <c r="E21" s="154">
        <f t="shared" si="2"/>
        <v>1</v>
      </c>
      <c r="F21" s="155">
        <v>1</v>
      </c>
      <c r="G21" s="155"/>
      <c r="H21" s="154">
        <f t="shared" si="3"/>
        <v>1</v>
      </c>
      <c r="I21" s="155"/>
      <c r="J21" s="155"/>
      <c r="K21" s="155"/>
      <c r="L21" s="155">
        <v>1</v>
      </c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2</v>
      </c>
      <c r="W21" s="154">
        <f t="shared" si="8"/>
        <v>1</v>
      </c>
      <c r="X21" s="154">
        <f t="shared" si="9"/>
        <v>1</v>
      </c>
      <c r="Y21" s="154">
        <f t="shared" si="9"/>
        <v>0</v>
      </c>
      <c r="Z21" s="154">
        <f t="shared" si="10"/>
        <v>1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1</v>
      </c>
    </row>
    <row r="22" spans="1:30" s="99" customFormat="1" ht="13.5">
      <c r="A22" s="150" t="s">
        <v>130</v>
      </c>
      <c r="B22" s="150">
        <v>25383</v>
      </c>
      <c r="C22" s="150" t="s">
        <v>142</v>
      </c>
      <c r="D22" s="154">
        <f t="shared" si="1"/>
        <v>4</v>
      </c>
      <c r="E22" s="154">
        <f t="shared" si="2"/>
        <v>4</v>
      </c>
      <c r="F22" s="155">
        <v>4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1</v>
      </c>
      <c r="N22" s="154">
        <f t="shared" si="5"/>
        <v>1</v>
      </c>
      <c r="O22" s="155">
        <v>1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5</v>
      </c>
      <c r="W22" s="154">
        <f t="shared" si="8"/>
        <v>5</v>
      </c>
      <c r="X22" s="154">
        <f t="shared" si="9"/>
        <v>5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25384</v>
      </c>
      <c r="C23" s="150" t="s">
        <v>141</v>
      </c>
      <c r="D23" s="154">
        <f t="shared" si="1"/>
        <v>2</v>
      </c>
      <c r="E23" s="154">
        <f t="shared" si="2"/>
        <v>2</v>
      </c>
      <c r="F23" s="155">
        <v>2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3</v>
      </c>
      <c r="W23" s="154">
        <f t="shared" si="8"/>
        <v>3</v>
      </c>
      <c r="X23" s="154">
        <f t="shared" si="9"/>
        <v>3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25425</v>
      </c>
      <c r="C24" s="150" t="s">
        <v>152</v>
      </c>
      <c r="D24" s="154">
        <f t="shared" si="1"/>
        <v>3</v>
      </c>
      <c r="E24" s="154">
        <f t="shared" si="2"/>
        <v>3</v>
      </c>
      <c r="F24" s="155">
        <v>3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3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25441</v>
      </c>
      <c r="C25" s="150" t="s">
        <v>153</v>
      </c>
      <c r="D25" s="154">
        <f t="shared" si="1"/>
        <v>2</v>
      </c>
      <c r="E25" s="154">
        <f t="shared" si="2"/>
        <v>1</v>
      </c>
      <c r="F25" s="155">
        <v>1</v>
      </c>
      <c r="G25" s="155"/>
      <c r="H25" s="154">
        <f t="shared" si="3"/>
        <v>1</v>
      </c>
      <c r="I25" s="155">
        <v>1</v>
      </c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</v>
      </c>
      <c r="W25" s="154">
        <f t="shared" si="8"/>
        <v>1</v>
      </c>
      <c r="X25" s="154">
        <f t="shared" si="9"/>
        <v>1</v>
      </c>
      <c r="Y25" s="154">
        <f t="shared" si="9"/>
        <v>0</v>
      </c>
      <c r="Z25" s="154">
        <f t="shared" si="10"/>
        <v>1</v>
      </c>
      <c r="AA25" s="154">
        <f t="shared" si="11"/>
        <v>1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25442</v>
      </c>
      <c r="C26" s="150" t="s">
        <v>154</v>
      </c>
      <c r="D26" s="154">
        <f t="shared" si="1"/>
        <v>2</v>
      </c>
      <c r="E26" s="154">
        <f t="shared" si="2"/>
        <v>2</v>
      </c>
      <c r="F26" s="155">
        <v>2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2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25443</v>
      </c>
      <c r="C27" s="150" t="s">
        <v>155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25482</v>
      </c>
      <c r="C28" s="150" t="s">
        <v>135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25483</v>
      </c>
      <c r="C29" s="150" t="s">
        <v>136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</v>
      </c>
      <c r="W29" s="154">
        <f t="shared" si="8"/>
        <v>1</v>
      </c>
      <c r="X29" s="154">
        <f t="shared" si="9"/>
        <v>1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25501</v>
      </c>
      <c r="C30" s="150" t="s">
        <v>137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25502</v>
      </c>
      <c r="C31" s="150" t="s">
        <v>144</v>
      </c>
      <c r="D31" s="154">
        <f t="shared" si="1"/>
        <v>9</v>
      </c>
      <c r="E31" s="154">
        <f t="shared" si="2"/>
        <v>1</v>
      </c>
      <c r="F31" s="155">
        <v>1</v>
      </c>
      <c r="G31" s="155"/>
      <c r="H31" s="154">
        <f t="shared" si="3"/>
        <v>8</v>
      </c>
      <c r="I31" s="155">
        <v>8</v>
      </c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9</v>
      </c>
      <c r="W31" s="154">
        <f t="shared" si="8"/>
        <v>1</v>
      </c>
      <c r="X31" s="154">
        <f t="shared" si="9"/>
        <v>1</v>
      </c>
      <c r="Y31" s="154">
        <f t="shared" si="9"/>
        <v>0</v>
      </c>
      <c r="Z31" s="154">
        <f t="shared" si="10"/>
        <v>8</v>
      </c>
      <c r="AA31" s="154">
        <f t="shared" si="11"/>
        <v>8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25503</v>
      </c>
      <c r="C32" s="150" t="s">
        <v>145</v>
      </c>
      <c r="D32" s="154">
        <f t="shared" si="1"/>
        <v>6</v>
      </c>
      <c r="E32" s="154">
        <f t="shared" si="2"/>
        <v>1</v>
      </c>
      <c r="F32" s="155">
        <v>1</v>
      </c>
      <c r="G32" s="155"/>
      <c r="H32" s="154">
        <f t="shared" si="3"/>
        <v>5</v>
      </c>
      <c r="I32" s="155">
        <v>4</v>
      </c>
      <c r="J32" s="155"/>
      <c r="K32" s="155">
        <v>1</v>
      </c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6</v>
      </c>
      <c r="W32" s="154">
        <f t="shared" si="8"/>
        <v>1</v>
      </c>
      <c r="X32" s="154">
        <f t="shared" si="9"/>
        <v>1</v>
      </c>
      <c r="Y32" s="154">
        <f t="shared" si="9"/>
        <v>0</v>
      </c>
      <c r="Z32" s="154">
        <f t="shared" si="10"/>
        <v>5</v>
      </c>
      <c r="AA32" s="154">
        <f t="shared" si="11"/>
        <v>4</v>
      </c>
      <c r="AB32" s="154">
        <f t="shared" si="11"/>
        <v>0</v>
      </c>
      <c r="AC32" s="154">
        <f t="shared" si="11"/>
        <v>1</v>
      </c>
      <c r="AD32" s="154">
        <f t="shared" si="11"/>
        <v>0</v>
      </c>
    </row>
    <row r="33" spans="1:30" s="99" customFormat="1" ht="13.5">
      <c r="A33" s="150" t="s">
        <v>130</v>
      </c>
      <c r="B33" s="150">
        <v>25504</v>
      </c>
      <c r="C33" s="150" t="s">
        <v>146</v>
      </c>
      <c r="D33" s="154">
        <f t="shared" si="1"/>
        <v>4</v>
      </c>
      <c r="E33" s="154">
        <f t="shared" si="2"/>
        <v>0</v>
      </c>
      <c r="F33" s="155"/>
      <c r="G33" s="155"/>
      <c r="H33" s="154">
        <f t="shared" si="3"/>
        <v>4</v>
      </c>
      <c r="I33" s="155">
        <v>4</v>
      </c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4</v>
      </c>
      <c r="W33" s="154">
        <f t="shared" si="8"/>
        <v>0</v>
      </c>
      <c r="X33" s="154">
        <f t="shared" si="9"/>
        <v>0</v>
      </c>
      <c r="Y33" s="154">
        <f t="shared" si="9"/>
        <v>0</v>
      </c>
      <c r="Z33" s="154">
        <f t="shared" si="10"/>
        <v>4</v>
      </c>
      <c r="AA33" s="154">
        <f t="shared" si="11"/>
        <v>4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6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滋賀県</v>
      </c>
      <c r="B7" s="104">
        <f>INT(B8/1000)*1000</f>
        <v>25000</v>
      </c>
      <c r="C7" s="104" t="s">
        <v>129</v>
      </c>
      <c r="D7" s="109">
        <f>SUM(D8:D200)</f>
        <v>96</v>
      </c>
      <c r="E7" s="109">
        <f aca="true" t="shared" si="0" ref="E7:AD7">SUM(E8:E200)</f>
        <v>74</v>
      </c>
      <c r="F7" s="109">
        <f t="shared" si="0"/>
        <v>43</v>
      </c>
      <c r="G7" s="109">
        <f t="shared" si="0"/>
        <v>31</v>
      </c>
      <c r="H7" s="109">
        <f t="shared" si="0"/>
        <v>22</v>
      </c>
      <c r="I7" s="109">
        <f t="shared" si="0"/>
        <v>6</v>
      </c>
      <c r="J7" s="109">
        <f t="shared" si="0"/>
        <v>6</v>
      </c>
      <c r="K7" s="109">
        <f t="shared" si="0"/>
        <v>1</v>
      </c>
      <c r="L7" s="109">
        <f t="shared" si="0"/>
        <v>9</v>
      </c>
      <c r="M7" s="109">
        <f t="shared" si="0"/>
        <v>60</v>
      </c>
      <c r="N7" s="109">
        <f t="shared" si="0"/>
        <v>45</v>
      </c>
      <c r="O7" s="109">
        <f t="shared" si="0"/>
        <v>17</v>
      </c>
      <c r="P7" s="109">
        <f t="shared" si="0"/>
        <v>28</v>
      </c>
      <c r="Q7" s="109">
        <f t="shared" si="0"/>
        <v>15</v>
      </c>
      <c r="R7" s="109">
        <f t="shared" si="0"/>
        <v>0</v>
      </c>
      <c r="S7" s="109">
        <f t="shared" si="0"/>
        <v>6</v>
      </c>
      <c r="T7" s="109">
        <f t="shared" si="0"/>
        <v>0</v>
      </c>
      <c r="U7" s="109">
        <f t="shared" si="0"/>
        <v>9</v>
      </c>
      <c r="V7" s="109">
        <f t="shared" si="0"/>
        <v>156</v>
      </c>
      <c r="W7" s="109">
        <f t="shared" si="0"/>
        <v>119</v>
      </c>
      <c r="X7" s="109">
        <f t="shared" si="0"/>
        <v>60</v>
      </c>
      <c r="Y7" s="109">
        <f t="shared" si="0"/>
        <v>59</v>
      </c>
      <c r="Z7" s="109">
        <f t="shared" si="0"/>
        <v>37</v>
      </c>
      <c r="AA7" s="109">
        <f t="shared" si="0"/>
        <v>6</v>
      </c>
      <c r="AB7" s="109">
        <f t="shared" si="0"/>
        <v>12</v>
      </c>
      <c r="AC7" s="109">
        <f t="shared" si="0"/>
        <v>1</v>
      </c>
      <c r="AD7" s="109">
        <f t="shared" si="0"/>
        <v>18</v>
      </c>
    </row>
    <row r="8" spans="1:30" s="99" customFormat="1" ht="13.5" customHeight="1">
      <c r="A8" s="150" t="s">
        <v>130</v>
      </c>
      <c r="B8" s="150">
        <v>25831</v>
      </c>
      <c r="C8" s="150" t="s">
        <v>131</v>
      </c>
      <c r="D8" s="154">
        <f aca="true" t="shared" si="1" ref="D8:D16">SUM(E8,H8)</f>
        <v>38</v>
      </c>
      <c r="E8" s="154">
        <f aca="true" t="shared" si="2" ref="E8:E16">SUM(F8:G8)</f>
        <v>25</v>
      </c>
      <c r="F8" s="155">
        <v>23</v>
      </c>
      <c r="G8" s="155">
        <v>2</v>
      </c>
      <c r="H8" s="154">
        <f aca="true" t="shared" si="3" ref="H8:H16">SUM(I8:L8)</f>
        <v>13</v>
      </c>
      <c r="I8" s="155">
        <v>6</v>
      </c>
      <c r="J8" s="155">
        <v>6</v>
      </c>
      <c r="K8" s="155">
        <v>1</v>
      </c>
      <c r="L8" s="155"/>
      <c r="M8" s="154">
        <f aca="true" t="shared" si="4" ref="M8:M16">SUM(N8,Q8)</f>
        <v>8</v>
      </c>
      <c r="N8" s="154">
        <f aca="true" t="shared" si="5" ref="N8:N16">SUM(O8:P8)</f>
        <v>4</v>
      </c>
      <c r="O8" s="155">
        <v>3</v>
      </c>
      <c r="P8" s="155">
        <v>1</v>
      </c>
      <c r="Q8" s="154">
        <f aca="true" t="shared" si="6" ref="Q8:Q16">SUM(R8:U8)</f>
        <v>4</v>
      </c>
      <c r="R8" s="155"/>
      <c r="S8" s="155">
        <v>4</v>
      </c>
      <c r="T8" s="155"/>
      <c r="U8" s="155"/>
      <c r="V8" s="154">
        <f aca="true" t="shared" si="7" ref="V8:V16">SUM(W8,Z8)</f>
        <v>46</v>
      </c>
      <c r="W8" s="154">
        <f aca="true" t="shared" si="8" ref="W8:W16">SUM(X8:Y8)</f>
        <v>29</v>
      </c>
      <c r="X8" s="154">
        <f aca="true" t="shared" si="9" ref="X8:Y16">SUM(F8,O8)</f>
        <v>26</v>
      </c>
      <c r="Y8" s="154">
        <f t="shared" si="9"/>
        <v>3</v>
      </c>
      <c r="Z8" s="154">
        <f aca="true" t="shared" si="10" ref="Z8:Z16">SUM(AA8:AD8)</f>
        <v>17</v>
      </c>
      <c r="AA8" s="154">
        <f aca="true" t="shared" si="11" ref="AA8:AD16">SUM(I8,R8)</f>
        <v>6</v>
      </c>
      <c r="AB8" s="154">
        <f t="shared" si="11"/>
        <v>10</v>
      </c>
      <c r="AC8" s="154">
        <f t="shared" si="11"/>
        <v>1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25833</v>
      </c>
      <c r="C9" s="150" t="s">
        <v>138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5</v>
      </c>
      <c r="N9" s="154">
        <f t="shared" si="5"/>
        <v>5</v>
      </c>
      <c r="O9" s="155">
        <v>3</v>
      </c>
      <c r="P9" s="155">
        <v>2</v>
      </c>
      <c r="Q9" s="154">
        <f t="shared" si="6"/>
        <v>0</v>
      </c>
      <c r="R9" s="155"/>
      <c r="S9" s="155"/>
      <c r="T9" s="155"/>
      <c r="U9" s="155"/>
      <c r="V9" s="154">
        <f t="shared" si="7"/>
        <v>5</v>
      </c>
      <c r="W9" s="154">
        <f t="shared" si="8"/>
        <v>5</v>
      </c>
      <c r="X9" s="154">
        <f t="shared" si="9"/>
        <v>3</v>
      </c>
      <c r="Y9" s="154">
        <f t="shared" si="9"/>
        <v>2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25840</v>
      </c>
      <c r="C10" s="150" t="s">
        <v>143</v>
      </c>
      <c r="D10" s="154">
        <f t="shared" si="1"/>
        <v>2</v>
      </c>
      <c r="E10" s="154">
        <f t="shared" si="2"/>
        <v>2</v>
      </c>
      <c r="F10" s="155">
        <v>2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4</v>
      </c>
      <c r="N10" s="154">
        <f t="shared" si="5"/>
        <v>4</v>
      </c>
      <c r="O10" s="155">
        <v>2</v>
      </c>
      <c r="P10" s="155">
        <v>2</v>
      </c>
      <c r="Q10" s="154">
        <f t="shared" si="6"/>
        <v>0</v>
      </c>
      <c r="R10" s="155"/>
      <c r="S10" s="155"/>
      <c r="T10" s="155"/>
      <c r="U10" s="155"/>
      <c r="V10" s="154">
        <f t="shared" si="7"/>
        <v>6</v>
      </c>
      <c r="W10" s="154">
        <f t="shared" si="8"/>
        <v>6</v>
      </c>
      <c r="X10" s="154">
        <f t="shared" si="9"/>
        <v>4</v>
      </c>
      <c r="Y10" s="154">
        <f t="shared" si="9"/>
        <v>2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25841</v>
      </c>
      <c r="C11" s="150" t="s">
        <v>147</v>
      </c>
      <c r="D11" s="154">
        <f t="shared" si="1"/>
        <v>9</v>
      </c>
      <c r="E11" s="154">
        <f t="shared" si="2"/>
        <v>9</v>
      </c>
      <c r="F11" s="155">
        <v>8</v>
      </c>
      <c r="G11" s="155">
        <v>1</v>
      </c>
      <c r="H11" s="154">
        <f t="shared" si="3"/>
        <v>0</v>
      </c>
      <c r="I11" s="155"/>
      <c r="J11" s="155"/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9</v>
      </c>
      <c r="W11" s="154">
        <f t="shared" si="8"/>
        <v>9</v>
      </c>
      <c r="X11" s="154">
        <f t="shared" si="9"/>
        <v>8</v>
      </c>
      <c r="Y11" s="154">
        <f t="shared" si="9"/>
        <v>1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25847</v>
      </c>
      <c r="C12" s="150" t="s">
        <v>148</v>
      </c>
      <c r="D12" s="154">
        <f t="shared" si="1"/>
        <v>30</v>
      </c>
      <c r="E12" s="154">
        <f t="shared" si="2"/>
        <v>21</v>
      </c>
      <c r="F12" s="155">
        <v>3</v>
      </c>
      <c r="G12" s="155">
        <v>18</v>
      </c>
      <c r="H12" s="154">
        <f t="shared" si="3"/>
        <v>9</v>
      </c>
      <c r="I12" s="155"/>
      <c r="J12" s="155"/>
      <c r="K12" s="155"/>
      <c r="L12" s="155">
        <v>9</v>
      </c>
      <c r="M12" s="154">
        <f t="shared" si="4"/>
        <v>20</v>
      </c>
      <c r="N12" s="154">
        <f t="shared" si="5"/>
        <v>17</v>
      </c>
      <c r="O12" s="155">
        <v>4</v>
      </c>
      <c r="P12" s="155">
        <v>13</v>
      </c>
      <c r="Q12" s="154">
        <f t="shared" si="6"/>
        <v>3</v>
      </c>
      <c r="R12" s="155"/>
      <c r="S12" s="155"/>
      <c r="T12" s="155"/>
      <c r="U12" s="155">
        <v>3</v>
      </c>
      <c r="V12" s="154">
        <f t="shared" si="7"/>
        <v>50</v>
      </c>
      <c r="W12" s="154">
        <f t="shared" si="8"/>
        <v>38</v>
      </c>
      <c r="X12" s="154">
        <f t="shared" si="9"/>
        <v>7</v>
      </c>
      <c r="Y12" s="154">
        <f t="shared" si="9"/>
        <v>31</v>
      </c>
      <c r="Z12" s="154">
        <f t="shared" si="10"/>
        <v>12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12</v>
      </c>
    </row>
    <row r="13" spans="1:30" s="99" customFormat="1" ht="13.5" customHeight="1">
      <c r="A13" s="150" t="s">
        <v>130</v>
      </c>
      <c r="B13" s="150">
        <v>25858</v>
      </c>
      <c r="C13" s="150" t="s">
        <v>151</v>
      </c>
      <c r="D13" s="154">
        <f t="shared" si="1"/>
        <v>10</v>
      </c>
      <c r="E13" s="154">
        <f t="shared" si="2"/>
        <v>10</v>
      </c>
      <c r="F13" s="155">
        <v>4</v>
      </c>
      <c r="G13" s="155">
        <v>6</v>
      </c>
      <c r="H13" s="154">
        <f t="shared" si="3"/>
        <v>0</v>
      </c>
      <c r="I13" s="155"/>
      <c r="J13" s="155"/>
      <c r="K13" s="155"/>
      <c r="L13" s="155"/>
      <c r="M13" s="154">
        <f t="shared" si="4"/>
        <v>13</v>
      </c>
      <c r="N13" s="154">
        <f t="shared" si="5"/>
        <v>12</v>
      </c>
      <c r="O13" s="155">
        <v>4</v>
      </c>
      <c r="P13" s="155">
        <v>8</v>
      </c>
      <c r="Q13" s="154">
        <f t="shared" si="6"/>
        <v>1</v>
      </c>
      <c r="R13" s="155"/>
      <c r="S13" s="155"/>
      <c r="T13" s="155"/>
      <c r="U13" s="155">
        <v>1</v>
      </c>
      <c r="V13" s="154">
        <f t="shared" si="7"/>
        <v>23</v>
      </c>
      <c r="W13" s="154">
        <f t="shared" si="8"/>
        <v>22</v>
      </c>
      <c r="X13" s="154">
        <f t="shared" si="9"/>
        <v>8</v>
      </c>
      <c r="Y13" s="154">
        <f t="shared" si="9"/>
        <v>14</v>
      </c>
      <c r="Z13" s="154">
        <f t="shared" si="10"/>
        <v>1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1</v>
      </c>
    </row>
    <row r="14" spans="1:30" s="99" customFormat="1" ht="13.5" customHeight="1">
      <c r="A14" s="150" t="s">
        <v>130</v>
      </c>
      <c r="B14" s="150">
        <v>25859</v>
      </c>
      <c r="C14" s="150" t="s">
        <v>156</v>
      </c>
      <c r="D14" s="154">
        <f t="shared" si="1"/>
        <v>3</v>
      </c>
      <c r="E14" s="154">
        <f t="shared" si="2"/>
        <v>3</v>
      </c>
      <c r="F14" s="155">
        <v>1</v>
      </c>
      <c r="G14" s="155">
        <v>2</v>
      </c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3</v>
      </c>
      <c r="W14" s="154">
        <f t="shared" si="8"/>
        <v>3</v>
      </c>
      <c r="X14" s="154">
        <f t="shared" si="9"/>
        <v>1</v>
      </c>
      <c r="Y14" s="154">
        <f t="shared" si="9"/>
        <v>2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25871</v>
      </c>
      <c r="C15" s="150" t="s">
        <v>157</v>
      </c>
      <c r="D15" s="154">
        <f t="shared" si="1"/>
        <v>0</v>
      </c>
      <c r="E15" s="154">
        <f t="shared" si="2"/>
        <v>0</v>
      </c>
      <c r="F15" s="155"/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10</v>
      </c>
      <c r="N15" s="154">
        <f t="shared" si="5"/>
        <v>3</v>
      </c>
      <c r="O15" s="155">
        <v>1</v>
      </c>
      <c r="P15" s="155">
        <v>2</v>
      </c>
      <c r="Q15" s="154">
        <f t="shared" si="6"/>
        <v>7</v>
      </c>
      <c r="R15" s="155"/>
      <c r="S15" s="155">
        <v>2</v>
      </c>
      <c r="T15" s="155"/>
      <c r="U15" s="155">
        <v>5</v>
      </c>
      <c r="V15" s="154">
        <f t="shared" si="7"/>
        <v>10</v>
      </c>
      <c r="W15" s="154">
        <f t="shared" si="8"/>
        <v>3</v>
      </c>
      <c r="X15" s="154">
        <f t="shared" si="9"/>
        <v>1</v>
      </c>
      <c r="Y15" s="154">
        <f t="shared" si="9"/>
        <v>2</v>
      </c>
      <c r="Z15" s="154">
        <f t="shared" si="10"/>
        <v>7</v>
      </c>
      <c r="AA15" s="154">
        <f t="shared" si="11"/>
        <v>0</v>
      </c>
      <c r="AB15" s="154">
        <f t="shared" si="11"/>
        <v>2</v>
      </c>
      <c r="AC15" s="154">
        <f t="shared" si="11"/>
        <v>0</v>
      </c>
      <c r="AD15" s="154">
        <f t="shared" si="11"/>
        <v>5</v>
      </c>
    </row>
    <row r="16" spans="1:30" s="99" customFormat="1" ht="13.5" customHeight="1">
      <c r="A16" s="150" t="s">
        <v>130</v>
      </c>
      <c r="B16" s="150">
        <v>25874</v>
      </c>
      <c r="C16" s="150" t="s">
        <v>162</v>
      </c>
      <c r="D16" s="154">
        <f t="shared" si="1"/>
        <v>4</v>
      </c>
      <c r="E16" s="154">
        <f t="shared" si="2"/>
        <v>4</v>
      </c>
      <c r="F16" s="155">
        <v>2</v>
      </c>
      <c r="G16" s="155">
        <v>2</v>
      </c>
      <c r="H16" s="154">
        <f t="shared" si="3"/>
        <v>0</v>
      </c>
      <c r="I16" s="155"/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4</v>
      </c>
      <c r="W16" s="154">
        <f t="shared" si="8"/>
        <v>4</v>
      </c>
      <c r="X16" s="154">
        <f t="shared" si="9"/>
        <v>2</v>
      </c>
      <c r="Y16" s="154">
        <f t="shared" si="9"/>
        <v>2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>SUM(D8:D200)</f>
        <v>62</v>
      </c>
      <c r="E7" s="109">
        <f aca="true" t="shared" si="0" ref="E7:BE7">SUM(E8:E200)</f>
        <v>133</v>
      </c>
      <c r="F7" s="109">
        <f t="shared" si="0"/>
        <v>15</v>
      </c>
      <c r="G7" s="109">
        <f t="shared" si="0"/>
        <v>24</v>
      </c>
      <c r="H7" s="109">
        <f t="shared" si="0"/>
        <v>3</v>
      </c>
      <c r="I7" s="109">
        <f t="shared" si="0"/>
        <v>8</v>
      </c>
      <c r="J7" s="109">
        <f t="shared" si="0"/>
        <v>1</v>
      </c>
      <c r="K7" s="109">
        <f t="shared" si="0"/>
        <v>3</v>
      </c>
      <c r="L7" s="109">
        <f t="shared" si="0"/>
        <v>452</v>
      </c>
      <c r="M7" s="109">
        <f t="shared" si="0"/>
        <v>1136</v>
      </c>
      <c r="N7" s="109">
        <f t="shared" si="0"/>
        <v>64</v>
      </c>
      <c r="O7" s="109">
        <f t="shared" si="0"/>
        <v>197</v>
      </c>
      <c r="P7" s="109">
        <f t="shared" si="0"/>
        <v>1</v>
      </c>
      <c r="Q7" s="109">
        <f t="shared" si="0"/>
        <v>12</v>
      </c>
      <c r="R7" s="109">
        <f t="shared" si="0"/>
        <v>0</v>
      </c>
      <c r="S7" s="109">
        <f t="shared" si="0"/>
        <v>0</v>
      </c>
      <c r="T7" s="109">
        <f t="shared" si="0"/>
        <v>1209</v>
      </c>
      <c r="U7" s="109">
        <f t="shared" si="0"/>
        <v>3319</v>
      </c>
      <c r="V7" s="109">
        <f t="shared" si="0"/>
        <v>177</v>
      </c>
      <c r="W7" s="109">
        <f t="shared" si="0"/>
        <v>574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96</v>
      </c>
      <c r="AM7" s="109">
        <f t="shared" si="0"/>
        <v>361</v>
      </c>
      <c r="AN7" s="109">
        <f t="shared" si="0"/>
        <v>5</v>
      </c>
      <c r="AO7" s="109">
        <f t="shared" si="0"/>
        <v>18</v>
      </c>
      <c r="AP7" s="109">
        <f t="shared" si="0"/>
        <v>3</v>
      </c>
      <c r="AQ7" s="109">
        <f t="shared" si="0"/>
        <v>29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144</v>
      </c>
      <c r="AW7" s="109">
        <f t="shared" si="0"/>
        <v>565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25201</v>
      </c>
      <c r="C8" s="150" t="s">
        <v>164</v>
      </c>
      <c r="D8" s="156">
        <v>24</v>
      </c>
      <c r="E8" s="156">
        <v>43</v>
      </c>
      <c r="F8" s="156"/>
      <c r="G8" s="156"/>
      <c r="H8" s="156"/>
      <c r="I8" s="156"/>
      <c r="J8" s="156"/>
      <c r="K8" s="156"/>
      <c r="L8" s="156">
        <v>68</v>
      </c>
      <c r="M8" s="156">
        <v>169</v>
      </c>
      <c r="N8" s="156"/>
      <c r="O8" s="156"/>
      <c r="P8" s="156"/>
      <c r="Q8" s="156"/>
      <c r="R8" s="156"/>
      <c r="S8" s="156"/>
      <c r="T8" s="156">
        <v>318</v>
      </c>
      <c r="U8" s="156">
        <v>846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3</v>
      </c>
      <c r="AM8" s="156">
        <v>11</v>
      </c>
      <c r="AN8" s="156"/>
      <c r="AO8" s="156"/>
      <c r="AP8" s="156">
        <v>2</v>
      </c>
      <c r="AQ8" s="156">
        <v>20</v>
      </c>
      <c r="AR8" s="156"/>
      <c r="AS8" s="156"/>
      <c r="AT8" s="156"/>
      <c r="AU8" s="156"/>
      <c r="AV8" s="156">
        <v>16</v>
      </c>
      <c r="AW8" s="156">
        <v>44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25202</v>
      </c>
      <c r="C9" s="150" t="s">
        <v>163</v>
      </c>
      <c r="D9" s="156">
        <v>14</v>
      </c>
      <c r="E9" s="156">
        <v>29</v>
      </c>
      <c r="F9" s="156">
        <v>10</v>
      </c>
      <c r="G9" s="156">
        <v>12</v>
      </c>
      <c r="H9" s="156">
        <v>3</v>
      </c>
      <c r="I9" s="156">
        <v>8</v>
      </c>
      <c r="J9" s="156"/>
      <c r="K9" s="156"/>
      <c r="L9" s="156">
        <v>3</v>
      </c>
      <c r="M9" s="156">
        <v>7</v>
      </c>
      <c r="N9" s="156">
        <v>3</v>
      </c>
      <c r="O9" s="156">
        <v>7</v>
      </c>
      <c r="P9" s="156"/>
      <c r="Q9" s="156"/>
      <c r="R9" s="156"/>
      <c r="S9" s="156"/>
      <c r="T9" s="156">
        <v>61</v>
      </c>
      <c r="U9" s="156">
        <v>134</v>
      </c>
      <c r="V9" s="156">
        <v>72</v>
      </c>
      <c r="W9" s="156">
        <v>278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12</v>
      </c>
      <c r="AM9" s="156">
        <v>24</v>
      </c>
      <c r="AN9" s="156"/>
      <c r="AO9" s="156"/>
      <c r="AP9" s="156">
        <v>1</v>
      </c>
      <c r="AQ9" s="156">
        <v>9</v>
      </c>
      <c r="AR9" s="156"/>
      <c r="AS9" s="156"/>
      <c r="AT9" s="156"/>
      <c r="AU9" s="156"/>
      <c r="AV9" s="156">
        <v>13</v>
      </c>
      <c r="AW9" s="156">
        <v>47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25203</v>
      </c>
      <c r="C10" s="150" t="s">
        <v>133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25204</v>
      </c>
      <c r="C11" s="150" t="s">
        <v>165</v>
      </c>
      <c r="D11" s="156"/>
      <c r="E11" s="156"/>
      <c r="F11" s="156">
        <v>1</v>
      </c>
      <c r="G11" s="156">
        <v>4</v>
      </c>
      <c r="H11" s="156"/>
      <c r="I11" s="156"/>
      <c r="J11" s="156">
        <v>1</v>
      </c>
      <c r="K11" s="156">
        <v>3</v>
      </c>
      <c r="L11" s="156">
        <v>13</v>
      </c>
      <c r="M11" s="156">
        <v>30</v>
      </c>
      <c r="N11" s="156"/>
      <c r="O11" s="156"/>
      <c r="P11" s="156"/>
      <c r="Q11" s="156"/>
      <c r="R11" s="156"/>
      <c r="S11" s="156"/>
      <c r="T11" s="156">
        <v>29</v>
      </c>
      <c r="U11" s="156">
        <v>44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19</v>
      </c>
      <c r="AM11" s="156">
        <v>94</v>
      </c>
      <c r="AN11" s="156"/>
      <c r="AO11" s="156"/>
      <c r="AP11" s="156"/>
      <c r="AQ11" s="156"/>
      <c r="AR11" s="156"/>
      <c r="AS11" s="156"/>
      <c r="AT11" s="156"/>
      <c r="AU11" s="156"/>
      <c r="AV11" s="156">
        <v>19</v>
      </c>
      <c r="AW11" s="156">
        <v>94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25206</v>
      </c>
      <c r="C12" s="150" t="s">
        <v>158</v>
      </c>
      <c r="D12" s="156"/>
      <c r="E12" s="156"/>
      <c r="F12" s="156"/>
      <c r="G12" s="156"/>
      <c r="H12" s="156"/>
      <c r="I12" s="156"/>
      <c r="J12" s="156"/>
      <c r="K12" s="156"/>
      <c r="L12" s="156">
        <v>36</v>
      </c>
      <c r="M12" s="156">
        <v>85</v>
      </c>
      <c r="N12" s="156"/>
      <c r="O12" s="156"/>
      <c r="P12" s="156"/>
      <c r="Q12" s="156"/>
      <c r="R12" s="156"/>
      <c r="S12" s="156"/>
      <c r="T12" s="156">
        <v>156</v>
      </c>
      <c r="U12" s="156">
        <v>441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25207</v>
      </c>
      <c r="C13" s="150" t="s">
        <v>159</v>
      </c>
      <c r="D13" s="156"/>
      <c r="E13" s="156"/>
      <c r="F13" s="156"/>
      <c r="G13" s="156"/>
      <c r="H13" s="156"/>
      <c r="I13" s="156"/>
      <c r="J13" s="156"/>
      <c r="K13" s="156"/>
      <c r="L13" s="156">
        <v>29</v>
      </c>
      <c r="M13" s="156">
        <v>66</v>
      </c>
      <c r="N13" s="156">
        <v>3</v>
      </c>
      <c r="O13" s="156">
        <v>32</v>
      </c>
      <c r="P13" s="156"/>
      <c r="Q13" s="156"/>
      <c r="R13" s="156"/>
      <c r="S13" s="156"/>
      <c r="T13" s="156">
        <v>91</v>
      </c>
      <c r="U13" s="156">
        <v>222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2</v>
      </c>
      <c r="AM13" s="156">
        <v>7</v>
      </c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25208</v>
      </c>
      <c r="C14" s="150" t="s">
        <v>160</v>
      </c>
      <c r="D14" s="156"/>
      <c r="E14" s="156"/>
      <c r="F14" s="156"/>
      <c r="G14" s="156"/>
      <c r="H14" s="156"/>
      <c r="I14" s="156"/>
      <c r="J14" s="156"/>
      <c r="K14" s="156"/>
      <c r="L14" s="156">
        <v>33</v>
      </c>
      <c r="M14" s="156">
        <v>76</v>
      </c>
      <c r="N14" s="156">
        <v>1</v>
      </c>
      <c r="O14" s="156">
        <v>4</v>
      </c>
      <c r="P14" s="156">
        <v>1</v>
      </c>
      <c r="Q14" s="156">
        <v>12</v>
      </c>
      <c r="R14" s="156"/>
      <c r="S14" s="156"/>
      <c r="T14" s="156">
        <v>18</v>
      </c>
      <c r="U14" s="156">
        <v>20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25209</v>
      </c>
      <c r="C15" s="150" t="s">
        <v>149</v>
      </c>
      <c r="D15" s="156">
        <v>5</v>
      </c>
      <c r="E15" s="156">
        <v>13</v>
      </c>
      <c r="F15" s="156"/>
      <c r="G15" s="156"/>
      <c r="H15" s="156"/>
      <c r="I15" s="156"/>
      <c r="J15" s="156"/>
      <c r="K15" s="156"/>
      <c r="L15" s="156">
        <v>77</v>
      </c>
      <c r="M15" s="156">
        <v>171</v>
      </c>
      <c r="N15" s="156"/>
      <c r="O15" s="156"/>
      <c r="P15" s="156"/>
      <c r="Q15" s="156"/>
      <c r="R15" s="156"/>
      <c r="S15" s="156"/>
      <c r="T15" s="156">
        <v>82</v>
      </c>
      <c r="U15" s="156">
        <v>293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38</v>
      </c>
      <c r="AW15" s="156">
        <v>143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25210</v>
      </c>
      <c r="C16" s="150" t="s">
        <v>161</v>
      </c>
      <c r="D16" s="156"/>
      <c r="E16" s="156"/>
      <c r="F16" s="156"/>
      <c r="G16" s="156"/>
      <c r="H16" s="156"/>
      <c r="I16" s="156"/>
      <c r="J16" s="156"/>
      <c r="K16" s="156"/>
      <c r="L16" s="156">
        <v>22</v>
      </c>
      <c r="M16" s="156">
        <v>67</v>
      </c>
      <c r="N16" s="156">
        <v>2</v>
      </c>
      <c r="O16" s="156">
        <v>14</v>
      </c>
      <c r="P16" s="156"/>
      <c r="Q16" s="156"/>
      <c r="R16" s="156"/>
      <c r="S16" s="156"/>
      <c r="T16" s="156">
        <v>17</v>
      </c>
      <c r="U16" s="156">
        <v>30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>
        <v>7</v>
      </c>
      <c r="AM16" s="156">
        <v>26</v>
      </c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25211</v>
      </c>
      <c r="C17" s="150" t="s">
        <v>150</v>
      </c>
      <c r="D17" s="156">
        <v>5</v>
      </c>
      <c r="E17" s="156">
        <v>18</v>
      </c>
      <c r="F17" s="156">
        <v>2</v>
      </c>
      <c r="G17" s="156">
        <v>4</v>
      </c>
      <c r="H17" s="156"/>
      <c r="I17" s="156"/>
      <c r="J17" s="156"/>
      <c r="K17" s="156"/>
      <c r="L17" s="156">
        <v>10</v>
      </c>
      <c r="M17" s="156">
        <v>22</v>
      </c>
      <c r="N17" s="156">
        <v>6</v>
      </c>
      <c r="O17" s="156">
        <v>12</v>
      </c>
      <c r="P17" s="156"/>
      <c r="Q17" s="156"/>
      <c r="R17" s="156"/>
      <c r="S17" s="156"/>
      <c r="T17" s="156">
        <v>58</v>
      </c>
      <c r="U17" s="156">
        <v>143</v>
      </c>
      <c r="V17" s="156">
        <v>28</v>
      </c>
      <c r="W17" s="156">
        <v>90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>
        <v>31</v>
      </c>
      <c r="AM17" s="156">
        <v>109</v>
      </c>
      <c r="AN17" s="156">
        <v>5</v>
      </c>
      <c r="AO17" s="156">
        <v>18</v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25212</v>
      </c>
      <c r="C18" s="150" t="s">
        <v>166</v>
      </c>
      <c r="D18" s="156"/>
      <c r="E18" s="156"/>
      <c r="F18" s="156"/>
      <c r="G18" s="156"/>
      <c r="H18" s="156"/>
      <c r="I18" s="156"/>
      <c r="J18" s="156"/>
      <c r="K18" s="156"/>
      <c r="L18" s="156">
        <v>27</v>
      </c>
      <c r="M18" s="156">
        <v>76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>
        <v>14</v>
      </c>
      <c r="AM18" s="156">
        <v>60</v>
      </c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25213</v>
      </c>
      <c r="C19" s="150" t="s">
        <v>139</v>
      </c>
      <c r="D19" s="156"/>
      <c r="E19" s="156"/>
      <c r="F19" s="156"/>
      <c r="G19" s="156"/>
      <c r="H19" s="156"/>
      <c r="I19" s="156"/>
      <c r="J19" s="156"/>
      <c r="K19" s="156"/>
      <c r="L19" s="156">
        <v>57</v>
      </c>
      <c r="M19" s="156">
        <v>182</v>
      </c>
      <c r="N19" s="156">
        <v>33</v>
      </c>
      <c r="O19" s="156">
        <v>87</v>
      </c>
      <c r="P19" s="156"/>
      <c r="Q19" s="156"/>
      <c r="R19" s="156"/>
      <c r="S19" s="156"/>
      <c r="T19" s="156">
        <v>106</v>
      </c>
      <c r="U19" s="156">
        <v>229</v>
      </c>
      <c r="V19" s="156">
        <v>63</v>
      </c>
      <c r="W19" s="156">
        <v>171</v>
      </c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>
        <v>8</v>
      </c>
      <c r="AM19" s="156">
        <v>30</v>
      </c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25214</v>
      </c>
      <c r="C20" s="150" t="s">
        <v>134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25381</v>
      </c>
      <c r="C21" s="150" t="s">
        <v>140</v>
      </c>
      <c r="D21" s="156">
        <v>2</v>
      </c>
      <c r="E21" s="156">
        <v>4</v>
      </c>
      <c r="F21" s="156"/>
      <c r="G21" s="156"/>
      <c r="H21" s="156"/>
      <c r="I21" s="156"/>
      <c r="J21" s="156"/>
      <c r="K21" s="156"/>
      <c r="L21" s="156">
        <v>3</v>
      </c>
      <c r="M21" s="156">
        <v>9</v>
      </c>
      <c r="N21" s="156"/>
      <c r="O21" s="156"/>
      <c r="P21" s="156"/>
      <c r="Q21" s="156"/>
      <c r="R21" s="156"/>
      <c r="S21" s="156"/>
      <c r="T21" s="156">
        <v>16</v>
      </c>
      <c r="U21" s="156">
        <v>53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25383</v>
      </c>
      <c r="C22" s="150" t="s">
        <v>142</v>
      </c>
      <c r="D22" s="156"/>
      <c r="E22" s="156"/>
      <c r="F22" s="156"/>
      <c r="G22" s="156"/>
      <c r="H22" s="156"/>
      <c r="I22" s="156"/>
      <c r="J22" s="156"/>
      <c r="K22" s="156"/>
      <c r="L22" s="156">
        <v>18</v>
      </c>
      <c r="M22" s="156">
        <v>42</v>
      </c>
      <c r="N22" s="156"/>
      <c r="O22" s="156"/>
      <c r="P22" s="156"/>
      <c r="Q22" s="156"/>
      <c r="R22" s="156"/>
      <c r="S22" s="156"/>
      <c r="T22" s="156">
        <v>33</v>
      </c>
      <c r="U22" s="156">
        <v>80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25384</v>
      </c>
      <c r="C23" s="150" t="s">
        <v>141</v>
      </c>
      <c r="D23" s="156"/>
      <c r="E23" s="156"/>
      <c r="F23" s="156"/>
      <c r="G23" s="156"/>
      <c r="H23" s="156"/>
      <c r="I23" s="156"/>
      <c r="J23" s="156"/>
      <c r="K23" s="156"/>
      <c r="L23" s="156">
        <v>26</v>
      </c>
      <c r="M23" s="156">
        <v>60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42</v>
      </c>
      <c r="AW23" s="156">
        <v>176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25425</v>
      </c>
      <c r="C24" s="150" t="s">
        <v>152</v>
      </c>
      <c r="D24" s="156"/>
      <c r="E24" s="156"/>
      <c r="F24" s="156"/>
      <c r="G24" s="156"/>
      <c r="H24" s="156"/>
      <c r="I24" s="156"/>
      <c r="J24" s="156"/>
      <c r="K24" s="156"/>
      <c r="L24" s="156">
        <v>15</v>
      </c>
      <c r="M24" s="156">
        <v>32</v>
      </c>
      <c r="N24" s="156">
        <v>10</v>
      </c>
      <c r="O24" s="156">
        <v>27</v>
      </c>
      <c r="P24" s="156"/>
      <c r="Q24" s="156"/>
      <c r="R24" s="156"/>
      <c r="S24" s="156"/>
      <c r="T24" s="156">
        <v>22</v>
      </c>
      <c r="U24" s="156">
        <v>50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10</v>
      </c>
      <c r="AW24" s="156">
        <v>37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25441</v>
      </c>
      <c r="C25" s="150" t="s">
        <v>153</v>
      </c>
      <c r="D25" s="156"/>
      <c r="E25" s="156"/>
      <c r="F25" s="156"/>
      <c r="G25" s="156"/>
      <c r="H25" s="156"/>
      <c r="I25" s="156"/>
      <c r="J25" s="156"/>
      <c r="K25" s="156"/>
      <c r="L25" s="156">
        <v>4</v>
      </c>
      <c r="M25" s="156">
        <v>10</v>
      </c>
      <c r="N25" s="156">
        <v>6</v>
      </c>
      <c r="O25" s="156">
        <v>14</v>
      </c>
      <c r="P25" s="156"/>
      <c r="Q25" s="156"/>
      <c r="R25" s="156"/>
      <c r="S25" s="156"/>
      <c r="T25" s="156">
        <v>25</v>
      </c>
      <c r="U25" s="156">
        <v>60</v>
      </c>
      <c r="V25" s="156">
        <v>14</v>
      </c>
      <c r="W25" s="156">
        <v>35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25442</v>
      </c>
      <c r="C26" s="150" t="s">
        <v>154</v>
      </c>
      <c r="D26" s="156"/>
      <c r="E26" s="156"/>
      <c r="F26" s="156"/>
      <c r="G26" s="156"/>
      <c r="H26" s="156"/>
      <c r="I26" s="156"/>
      <c r="J26" s="156"/>
      <c r="K26" s="156"/>
      <c r="L26" s="156">
        <v>3</v>
      </c>
      <c r="M26" s="156">
        <v>8</v>
      </c>
      <c r="N26" s="156"/>
      <c r="O26" s="156"/>
      <c r="P26" s="156"/>
      <c r="Q26" s="156"/>
      <c r="R26" s="156"/>
      <c r="S26" s="156"/>
      <c r="T26" s="156">
        <v>58</v>
      </c>
      <c r="U26" s="156">
        <v>131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6</v>
      </c>
      <c r="AW26" s="156">
        <v>24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25443</v>
      </c>
      <c r="C27" s="150" t="s">
        <v>155</v>
      </c>
      <c r="D27" s="156"/>
      <c r="E27" s="156"/>
      <c r="F27" s="156"/>
      <c r="G27" s="156"/>
      <c r="H27" s="156"/>
      <c r="I27" s="156"/>
      <c r="J27" s="156"/>
      <c r="K27" s="156"/>
      <c r="L27" s="156">
        <v>8</v>
      </c>
      <c r="M27" s="156">
        <v>24</v>
      </c>
      <c r="N27" s="156"/>
      <c r="O27" s="156"/>
      <c r="P27" s="156"/>
      <c r="Q27" s="156"/>
      <c r="R27" s="156"/>
      <c r="S27" s="156"/>
      <c r="T27" s="156">
        <v>118</v>
      </c>
      <c r="U27" s="156">
        <v>533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25482</v>
      </c>
      <c r="C28" s="150" t="s">
        <v>135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25483</v>
      </c>
      <c r="C29" s="150" t="s">
        <v>136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25501</v>
      </c>
      <c r="C30" s="150" t="s">
        <v>137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25502</v>
      </c>
      <c r="C31" s="150" t="s">
        <v>144</v>
      </c>
      <c r="D31" s="156">
        <v>6</v>
      </c>
      <c r="E31" s="156">
        <v>12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25503</v>
      </c>
      <c r="C32" s="150" t="s">
        <v>145</v>
      </c>
      <c r="D32" s="156">
        <v>4</v>
      </c>
      <c r="E32" s="156">
        <v>10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>
        <v>1</v>
      </c>
      <c r="U32" s="156">
        <v>10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25504</v>
      </c>
      <c r="C33" s="150" t="s">
        <v>146</v>
      </c>
      <c r="D33" s="156">
        <v>2</v>
      </c>
      <c r="E33" s="156">
        <v>4</v>
      </c>
      <c r="F33" s="156">
        <v>2</v>
      </c>
      <c r="G33" s="156">
        <v>4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>SUM(D8:D200)</f>
        <v>4</v>
      </c>
      <c r="E7" s="109">
        <f aca="true" t="shared" si="0" ref="E7:BE7">SUM(E8:E200)</f>
        <v>10</v>
      </c>
      <c r="F7" s="109">
        <f t="shared" si="0"/>
        <v>2</v>
      </c>
      <c r="G7" s="109">
        <f t="shared" si="0"/>
        <v>7</v>
      </c>
      <c r="H7" s="109">
        <f t="shared" si="0"/>
        <v>9</v>
      </c>
      <c r="I7" s="109">
        <f t="shared" si="0"/>
        <v>29</v>
      </c>
      <c r="J7" s="109">
        <f t="shared" si="0"/>
        <v>0</v>
      </c>
      <c r="K7" s="109">
        <f t="shared" si="0"/>
        <v>0</v>
      </c>
      <c r="L7" s="109">
        <f t="shared" si="0"/>
        <v>25</v>
      </c>
      <c r="M7" s="109">
        <f t="shared" si="0"/>
        <v>58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103</v>
      </c>
      <c r="U7" s="109">
        <f t="shared" si="0"/>
        <v>342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152</v>
      </c>
      <c r="AM7" s="109">
        <f t="shared" si="0"/>
        <v>608</v>
      </c>
      <c r="AN7" s="109">
        <f t="shared" si="0"/>
        <v>0</v>
      </c>
      <c r="AO7" s="109">
        <f t="shared" si="0"/>
        <v>0</v>
      </c>
      <c r="AP7" s="109">
        <f t="shared" si="0"/>
        <v>3</v>
      </c>
      <c r="AQ7" s="109">
        <f t="shared" si="0"/>
        <v>31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71</v>
      </c>
      <c r="AW7" s="109">
        <f t="shared" si="0"/>
        <v>287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25831</v>
      </c>
      <c r="C8" s="150" t="s">
        <v>131</v>
      </c>
      <c r="D8" s="156">
        <v>4</v>
      </c>
      <c r="E8" s="156">
        <v>10</v>
      </c>
      <c r="F8" s="156"/>
      <c r="G8" s="156"/>
      <c r="H8" s="156">
        <v>6</v>
      </c>
      <c r="I8" s="156">
        <v>21</v>
      </c>
      <c r="J8" s="156"/>
      <c r="K8" s="156"/>
      <c r="L8" s="156">
        <v>25</v>
      </c>
      <c r="M8" s="156">
        <v>58</v>
      </c>
      <c r="N8" s="156"/>
      <c r="O8" s="156"/>
      <c r="P8" s="156"/>
      <c r="Q8" s="156"/>
      <c r="R8" s="156"/>
      <c r="S8" s="156"/>
      <c r="T8" s="156">
        <v>103</v>
      </c>
      <c r="U8" s="156">
        <v>342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16</v>
      </c>
      <c r="AM8" s="156">
        <v>57</v>
      </c>
      <c r="AN8" s="156"/>
      <c r="AO8" s="156"/>
      <c r="AP8" s="156">
        <v>3</v>
      </c>
      <c r="AQ8" s="156">
        <v>31</v>
      </c>
      <c r="AR8" s="156"/>
      <c r="AS8" s="156"/>
      <c r="AT8" s="156"/>
      <c r="AU8" s="156"/>
      <c r="AV8" s="156">
        <v>27</v>
      </c>
      <c r="AW8" s="156">
        <v>102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25833</v>
      </c>
      <c r="C9" s="150" t="s">
        <v>138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70</v>
      </c>
      <c r="AM9" s="156">
        <v>299</v>
      </c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25840</v>
      </c>
      <c r="C10" s="150" t="s">
        <v>143</v>
      </c>
      <c r="D10" s="156"/>
      <c r="E10" s="156"/>
      <c r="F10" s="156">
        <v>2</v>
      </c>
      <c r="G10" s="156">
        <v>7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>
        <v>7</v>
      </c>
      <c r="AM10" s="156">
        <v>27</v>
      </c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25841</v>
      </c>
      <c r="C11" s="150" t="s">
        <v>147</v>
      </c>
      <c r="D11" s="156"/>
      <c r="E11" s="156"/>
      <c r="F11" s="156"/>
      <c r="G11" s="156"/>
      <c r="H11" s="156">
        <v>2</v>
      </c>
      <c r="I11" s="156">
        <v>6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25847</v>
      </c>
      <c r="C12" s="150" t="s">
        <v>148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>
        <v>45</v>
      </c>
      <c r="AM12" s="156">
        <v>162</v>
      </c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25858</v>
      </c>
      <c r="C13" s="150" t="s">
        <v>151</v>
      </c>
      <c r="D13" s="156"/>
      <c r="E13" s="156"/>
      <c r="F13" s="156"/>
      <c r="G13" s="156"/>
      <c r="H13" s="156">
        <v>1</v>
      </c>
      <c r="I13" s="156">
        <v>2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22</v>
      </c>
      <c r="AW13" s="156">
        <v>85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25859</v>
      </c>
      <c r="C14" s="150" t="s">
        <v>156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25871</v>
      </c>
      <c r="C15" s="150" t="s">
        <v>157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>
        <v>14</v>
      </c>
      <c r="AM15" s="156">
        <v>63</v>
      </c>
      <c r="AN15" s="156"/>
      <c r="AO15" s="156"/>
      <c r="AP15" s="156"/>
      <c r="AQ15" s="156"/>
      <c r="AR15" s="156"/>
      <c r="AS15" s="156"/>
      <c r="AT15" s="156"/>
      <c r="AU15" s="156"/>
      <c r="AV15" s="156">
        <v>22</v>
      </c>
      <c r="AW15" s="156">
        <v>100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25874</v>
      </c>
      <c r="C16" s="150" t="s">
        <v>162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 aca="true" t="shared" si="0" ref="D7:S7">SUM(D8:D200)</f>
        <v>97</v>
      </c>
      <c r="E7" s="109">
        <f t="shared" si="0"/>
        <v>75</v>
      </c>
      <c r="F7" s="109">
        <f t="shared" si="0"/>
        <v>19</v>
      </c>
      <c r="G7" s="109">
        <f t="shared" si="0"/>
        <v>3</v>
      </c>
      <c r="H7" s="109">
        <f t="shared" si="0"/>
        <v>383</v>
      </c>
      <c r="I7" s="109">
        <f t="shared" si="0"/>
        <v>366</v>
      </c>
      <c r="J7" s="109">
        <f t="shared" si="0"/>
        <v>14</v>
      </c>
      <c r="K7" s="109">
        <f t="shared" si="0"/>
        <v>3</v>
      </c>
      <c r="L7" s="109">
        <f t="shared" si="0"/>
        <v>14</v>
      </c>
      <c r="M7" s="109">
        <f t="shared" si="0"/>
        <v>12</v>
      </c>
      <c r="N7" s="109">
        <f t="shared" si="0"/>
        <v>1</v>
      </c>
      <c r="O7" s="109">
        <f t="shared" si="0"/>
        <v>1</v>
      </c>
      <c r="P7" s="109">
        <f t="shared" si="0"/>
        <v>40</v>
      </c>
      <c r="Q7" s="109">
        <f t="shared" si="0"/>
        <v>40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25201</v>
      </c>
      <c r="C8" s="150" t="s">
        <v>164</v>
      </c>
      <c r="D8" s="157">
        <f aca="true" t="shared" si="1" ref="D8:D33">SUM(E8:G8)</f>
        <v>10</v>
      </c>
      <c r="E8" s="158">
        <v>9</v>
      </c>
      <c r="F8" s="158">
        <v>1</v>
      </c>
      <c r="G8" s="158"/>
      <c r="H8" s="157">
        <f aca="true" t="shared" si="2" ref="H8:H33">SUM(I8:K8)</f>
        <v>90</v>
      </c>
      <c r="I8" s="158">
        <v>90</v>
      </c>
      <c r="J8" s="158"/>
      <c r="K8" s="158"/>
      <c r="L8" s="157">
        <f aca="true" t="shared" si="3" ref="L8:L33">SUM(M8:O8)</f>
        <v>3</v>
      </c>
      <c r="M8" s="158">
        <v>2</v>
      </c>
      <c r="N8" s="158"/>
      <c r="O8" s="158">
        <v>1</v>
      </c>
      <c r="P8" s="157">
        <f aca="true" t="shared" si="4" ref="P8:P33">SUM(Q8:S8)</f>
        <v>5</v>
      </c>
      <c r="Q8" s="158">
        <v>5</v>
      </c>
      <c r="R8" s="158"/>
      <c r="S8" s="158"/>
    </row>
    <row r="9" spans="1:19" s="99" customFormat="1" ht="13.5">
      <c r="A9" s="150" t="s">
        <v>130</v>
      </c>
      <c r="B9" s="150">
        <v>25202</v>
      </c>
      <c r="C9" s="150" t="s">
        <v>163</v>
      </c>
      <c r="D9" s="157">
        <f t="shared" si="1"/>
        <v>0</v>
      </c>
      <c r="E9" s="158"/>
      <c r="F9" s="158"/>
      <c r="G9" s="158"/>
      <c r="H9" s="157">
        <f t="shared" si="2"/>
        <v>27</v>
      </c>
      <c r="I9" s="158">
        <v>25</v>
      </c>
      <c r="J9" s="158">
        <v>2</v>
      </c>
      <c r="K9" s="158"/>
      <c r="L9" s="157">
        <f t="shared" si="3"/>
        <v>1</v>
      </c>
      <c r="M9" s="158">
        <v>1</v>
      </c>
      <c r="N9" s="158"/>
      <c r="O9" s="158"/>
      <c r="P9" s="157">
        <f t="shared" si="4"/>
        <v>6</v>
      </c>
      <c r="Q9" s="158">
        <v>6</v>
      </c>
      <c r="R9" s="158"/>
      <c r="S9" s="158"/>
    </row>
    <row r="10" spans="1:19" s="99" customFormat="1" ht="13.5">
      <c r="A10" s="150" t="s">
        <v>130</v>
      </c>
      <c r="B10" s="150">
        <v>25203</v>
      </c>
      <c r="C10" s="150" t="s">
        <v>133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25204</v>
      </c>
      <c r="C11" s="150" t="s">
        <v>165</v>
      </c>
      <c r="D11" s="157">
        <f t="shared" si="1"/>
        <v>6</v>
      </c>
      <c r="E11" s="158">
        <v>4</v>
      </c>
      <c r="F11" s="158">
        <v>2</v>
      </c>
      <c r="G11" s="158"/>
      <c r="H11" s="157">
        <f t="shared" si="2"/>
        <v>8</v>
      </c>
      <c r="I11" s="158">
        <v>8</v>
      </c>
      <c r="J11" s="158"/>
      <c r="K11" s="158"/>
      <c r="L11" s="157">
        <f t="shared" si="3"/>
        <v>3</v>
      </c>
      <c r="M11" s="158">
        <v>2</v>
      </c>
      <c r="N11" s="158">
        <v>1</v>
      </c>
      <c r="O11" s="158"/>
      <c r="P11" s="157">
        <f t="shared" si="4"/>
        <v>1</v>
      </c>
      <c r="Q11" s="158">
        <v>1</v>
      </c>
      <c r="R11" s="158"/>
      <c r="S11" s="158"/>
    </row>
    <row r="12" spans="1:19" s="99" customFormat="1" ht="13.5">
      <c r="A12" s="150" t="s">
        <v>130</v>
      </c>
      <c r="B12" s="150">
        <v>25206</v>
      </c>
      <c r="C12" s="150" t="s">
        <v>158</v>
      </c>
      <c r="D12" s="157">
        <f t="shared" si="1"/>
        <v>26</v>
      </c>
      <c r="E12" s="158">
        <v>14</v>
      </c>
      <c r="F12" s="158">
        <v>10</v>
      </c>
      <c r="G12" s="158">
        <v>2</v>
      </c>
      <c r="H12" s="157">
        <f t="shared" si="2"/>
        <v>26</v>
      </c>
      <c r="I12" s="158">
        <v>26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25207</v>
      </c>
      <c r="C13" s="150" t="s">
        <v>159</v>
      </c>
      <c r="D13" s="157">
        <f t="shared" si="1"/>
        <v>2</v>
      </c>
      <c r="E13" s="158">
        <v>2</v>
      </c>
      <c r="F13" s="158"/>
      <c r="G13" s="158"/>
      <c r="H13" s="157">
        <f t="shared" si="2"/>
        <v>23</v>
      </c>
      <c r="I13" s="158">
        <v>23</v>
      </c>
      <c r="J13" s="158"/>
      <c r="K13" s="158"/>
      <c r="L13" s="157">
        <f t="shared" si="3"/>
        <v>1</v>
      </c>
      <c r="M13" s="158">
        <v>1</v>
      </c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25208</v>
      </c>
      <c r="C14" s="150" t="s">
        <v>160</v>
      </c>
      <c r="D14" s="157">
        <f t="shared" si="1"/>
        <v>2</v>
      </c>
      <c r="E14" s="158">
        <v>2</v>
      </c>
      <c r="F14" s="158"/>
      <c r="G14" s="158"/>
      <c r="H14" s="157">
        <f t="shared" si="2"/>
        <v>26</v>
      </c>
      <c r="I14" s="158">
        <v>26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25209</v>
      </c>
      <c r="C15" s="150" t="s">
        <v>149</v>
      </c>
      <c r="D15" s="157">
        <f t="shared" si="1"/>
        <v>7</v>
      </c>
      <c r="E15" s="158">
        <v>4</v>
      </c>
      <c r="F15" s="158">
        <v>2</v>
      </c>
      <c r="G15" s="158">
        <v>1</v>
      </c>
      <c r="H15" s="157">
        <f t="shared" si="2"/>
        <v>35</v>
      </c>
      <c r="I15" s="158">
        <v>30</v>
      </c>
      <c r="J15" s="158">
        <v>5</v>
      </c>
      <c r="K15" s="158"/>
      <c r="L15" s="157">
        <f t="shared" si="3"/>
        <v>3</v>
      </c>
      <c r="M15" s="158">
        <v>3</v>
      </c>
      <c r="N15" s="158"/>
      <c r="O15" s="158"/>
      <c r="P15" s="157">
        <f t="shared" si="4"/>
        <v>3</v>
      </c>
      <c r="Q15" s="158">
        <v>3</v>
      </c>
      <c r="R15" s="158"/>
      <c r="S15" s="158"/>
    </row>
    <row r="16" spans="1:19" s="99" customFormat="1" ht="13.5">
      <c r="A16" s="150" t="s">
        <v>130</v>
      </c>
      <c r="B16" s="150">
        <v>25210</v>
      </c>
      <c r="C16" s="150" t="s">
        <v>161</v>
      </c>
      <c r="D16" s="157">
        <f t="shared" si="1"/>
        <v>2</v>
      </c>
      <c r="E16" s="158">
        <v>2</v>
      </c>
      <c r="F16" s="158"/>
      <c r="G16" s="158"/>
      <c r="H16" s="157">
        <f t="shared" si="2"/>
        <v>17</v>
      </c>
      <c r="I16" s="158">
        <v>17</v>
      </c>
      <c r="J16" s="158"/>
      <c r="K16" s="158"/>
      <c r="L16" s="157">
        <f t="shared" si="3"/>
        <v>2</v>
      </c>
      <c r="M16" s="158">
        <v>2</v>
      </c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25211</v>
      </c>
      <c r="C17" s="150" t="s">
        <v>150</v>
      </c>
      <c r="D17" s="157">
        <f t="shared" si="1"/>
        <v>2</v>
      </c>
      <c r="E17" s="158">
        <v>2</v>
      </c>
      <c r="F17" s="158"/>
      <c r="G17" s="158"/>
      <c r="H17" s="157">
        <f t="shared" si="2"/>
        <v>14</v>
      </c>
      <c r="I17" s="158">
        <v>12</v>
      </c>
      <c r="J17" s="158">
        <v>2</v>
      </c>
      <c r="K17" s="158"/>
      <c r="L17" s="157">
        <f t="shared" si="3"/>
        <v>0</v>
      </c>
      <c r="M17" s="158"/>
      <c r="N17" s="158"/>
      <c r="O17" s="158"/>
      <c r="P17" s="157">
        <f t="shared" si="4"/>
        <v>2</v>
      </c>
      <c r="Q17" s="158">
        <v>2</v>
      </c>
      <c r="R17" s="158"/>
      <c r="S17" s="158"/>
    </row>
    <row r="18" spans="1:19" s="99" customFormat="1" ht="13.5">
      <c r="A18" s="150" t="s">
        <v>130</v>
      </c>
      <c r="B18" s="150">
        <v>25212</v>
      </c>
      <c r="C18" s="150" t="s">
        <v>166</v>
      </c>
      <c r="D18" s="157">
        <f t="shared" si="1"/>
        <v>5</v>
      </c>
      <c r="E18" s="158">
        <v>3</v>
      </c>
      <c r="F18" s="158">
        <v>2</v>
      </c>
      <c r="G18" s="158"/>
      <c r="H18" s="157">
        <f t="shared" si="2"/>
        <v>1</v>
      </c>
      <c r="I18" s="158"/>
      <c r="J18" s="158">
        <v>1</v>
      </c>
      <c r="K18" s="158"/>
      <c r="L18" s="157">
        <f t="shared" si="3"/>
        <v>1</v>
      </c>
      <c r="M18" s="158">
        <v>1</v>
      </c>
      <c r="N18" s="158"/>
      <c r="O18" s="158"/>
      <c r="P18" s="157">
        <f t="shared" si="4"/>
        <v>1</v>
      </c>
      <c r="Q18" s="158">
        <v>1</v>
      </c>
      <c r="R18" s="158"/>
      <c r="S18" s="158"/>
    </row>
    <row r="19" spans="1:19" s="99" customFormat="1" ht="13.5">
      <c r="A19" s="150" t="s">
        <v>130</v>
      </c>
      <c r="B19" s="150">
        <v>25213</v>
      </c>
      <c r="C19" s="150" t="s">
        <v>139</v>
      </c>
      <c r="D19" s="157">
        <f t="shared" si="1"/>
        <v>16</v>
      </c>
      <c r="E19" s="158">
        <v>16</v>
      </c>
      <c r="F19" s="158"/>
      <c r="G19" s="158"/>
      <c r="H19" s="157">
        <f t="shared" si="2"/>
        <v>30</v>
      </c>
      <c r="I19" s="158">
        <v>27</v>
      </c>
      <c r="J19" s="158"/>
      <c r="K19" s="158">
        <v>3</v>
      </c>
      <c r="L19" s="157">
        <f t="shared" si="3"/>
        <v>0</v>
      </c>
      <c r="M19" s="158"/>
      <c r="N19" s="158"/>
      <c r="O19" s="158"/>
      <c r="P19" s="157">
        <f t="shared" si="4"/>
        <v>8</v>
      </c>
      <c r="Q19" s="158">
        <v>8</v>
      </c>
      <c r="R19" s="158"/>
      <c r="S19" s="158"/>
    </row>
    <row r="20" spans="1:19" s="99" customFormat="1" ht="13.5">
      <c r="A20" s="150" t="s">
        <v>130</v>
      </c>
      <c r="B20" s="150">
        <v>25214</v>
      </c>
      <c r="C20" s="150" t="s">
        <v>134</v>
      </c>
      <c r="D20" s="157">
        <f t="shared" si="1"/>
        <v>0</v>
      </c>
      <c r="E20" s="158"/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25381</v>
      </c>
      <c r="C21" s="150" t="s">
        <v>140</v>
      </c>
      <c r="D21" s="157">
        <f t="shared" si="1"/>
        <v>1</v>
      </c>
      <c r="E21" s="158">
        <v>1</v>
      </c>
      <c r="F21" s="158"/>
      <c r="G21" s="158"/>
      <c r="H21" s="157">
        <f t="shared" si="2"/>
        <v>7</v>
      </c>
      <c r="I21" s="158">
        <v>7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4</v>
      </c>
      <c r="Q21" s="158">
        <v>4</v>
      </c>
      <c r="R21" s="158"/>
      <c r="S21" s="158"/>
    </row>
    <row r="22" spans="1:19" s="99" customFormat="1" ht="13.5">
      <c r="A22" s="150" t="s">
        <v>130</v>
      </c>
      <c r="B22" s="150">
        <v>25383</v>
      </c>
      <c r="C22" s="150" t="s">
        <v>142</v>
      </c>
      <c r="D22" s="157">
        <f t="shared" si="1"/>
        <v>3</v>
      </c>
      <c r="E22" s="158">
        <v>3</v>
      </c>
      <c r="F22" s="158"/>
      <c r="G22" s="158"/>
      <c r="H22" s="157">
        <f t="shared" si="2"/>
        <v>14</v>
      </c>
      <c r="I22" s="158">
        <v>12</v>
      </c>
      <c r="J22" s="158">
        <v>2</v>
      </c>
      <c r="K22" s="158"/>
      <c r="L22" s="157">
        <f t="shared" si="3"/>
        <v>0</v>
      </c>
      <c r="M22" s="158"/>
      <c r="N22" s="158"/>
      <c r="O22" s="158"/>
      <c r="P22" s="157">
        <f t="shared" si="4"/>
        <v>4</v>
      </c>
      <c r="Q22" s="158">
        <v>4</v>
      </c>
      <c r="R22" s="158"/>
      <c r="S22" s="158"/>
    </row>
    <row r="23" spans="1:19" s="99" customFormat="1" ht="13.5">
      <c r="A23" s="150" t="s">
        <v>130</v>
      </c>
      <c r="B23" s="150">
        <v>25384</v>
      </c>
      <c r="C23" s="150" t="s">
        <v>141</v>
      </c>
      <c r="D23" s="157">
        <f t="shared" si="1"/>
        <v>1</v>
      </c>
      <c r="E23" s="158">
        <v>1</v>
      </c>
      <c r="F23" s="158"/>
      <c r="G23" s="158"/>
      <c r="H23" s="157">
        <f t="shared" si="2"/>
        <v>3</v>
      </c>
      <c r="I23" s="158">
        <v>3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4</v>
      </c>
      <c r="Q23" s="158">
        <v>4</v>
      </c>
      <c r="R23" s="158"/>
      <c r="S23" s="158"/>
    </row>
    <row r="24" spans="1:19" s="99" customFormat="1" ht="13.5">
      <c r="A24" s="150" t="s">
        <v>130</v>
      </c>
      <c r="B24" s="150">
        <v>25425</v>
      </c>
      <c r="C24" s="150" t="s">
        <v>152</v>
      </c>
      <c r="D24" s="157">
        <f t="shared" si="1"/>
        <v>6</v>
      </c>
      <c r="E24" s="158">
        <v>4</v>
      </c>
      <c r="F24" s="158">
        <v>2</v>
      </c>
      <c r="G24" s="158"/>
      <c r="H24" s="157">
        <f t="shared" si="2"/>
        <v>17</v>
      </c>
      <c r="I24" s="158">
        <v>16</v>
      </c>
      <c r="J24" s="158">
        <v>1</v>
      </c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25441</v>
      </c>
      <c r="C25" s="150" t="s">
        <v>153</v>
      </c>
      <c r="D25" s="157">
        <f t="shared" si="1"/>
        <v>5</v>
      </c>
      <c r="E25" s="158">
        <v>5</v>
      </c>
      <c r="F25" s="158"/>
      <c r="G25" s="158"/>
      <c r="H25" s="157">
        <f t="shared" si="2"/>
        <v>13</v>
      </c>
      <c r="I25" s="158">
        <v>13</v>
      </c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25442</v>
      </c>
      <c r="C26" s="150" t="s">
        <v>154</v>
      </c>
      <c r="D26" s="157">
        <f t="shared" si="1"/>
        <v>1</v>
      </c>
      <c r="E26" s="158">
        <v>1</v>
      </c>
      <c r="F26" s="158"/>
      <c r="G26" s="158"/>
      <c r="H26" s="157">
        <f t="shared" si="2"/>
        <v>12</v>
      </c>
      <c r="I26" s="158">
        <v>12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25443</v>
      </c>
      <c r="C27" s="150" t="s">
        <v>155</v>
      </c>
      <c r="D27" s="157">
        <f t="shared" si="1"/>
        <v>2</v>
      </c>
      <c r="E27" s="158">
        <v>2</v>
      </c>
      <c r="F27" s="158"/>
      <c r="G27" s="158"/>
      <c r="H27" s="157">
        <f t="shared" si="2"/>
        <v>18</v>
      </c>
      <c r="I27" s="158">
        <v>18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25482</v>
      </c>
      <c r="C28" s="150" t="s">
        <v>135</v>
      </c>
      <c r="D28" s="157">
        <f t="shared" si="1"/>
        <v>0</v>
      </c>
      <c r="E28" s="158"/>
      <c r="F28" s="158"/>
      <c r="G28" s="158"/>
      <c r="H28" s="157">
        <f t="shared" si="2"/>
        <v>0</v>
      </c>
      <c r="I28" s="158"/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150" t="s">
        <v>130</v>
      </c>
      <c r="B29" s="150">
        <v>25483</v>
      </c>
      <c r="C29" s="150" t="s">
        <v>136</v>
      </c>
      <c r="D29" s="157">
        <f t="shared" si="1"/>
        <v>0</v>
      </c>
      <c r="E29" s="158"/>
      <c r="F29" s="158"/>
      <c r="G29" s="158"/>
      <c r="H29" s="157">
        <f t="shared" si="2"/>
        <v>0</v>
      </c>
      <c r="I29" s="158"/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0</v>
      </c>
      <c r="Q29" s="158"/>
      <c r="R29" s="158"/>
      <c r="S29" s="158"/>
    </row>
    <row r="30" spans="1:19" s="99" customFormat="1" ht="13.5">
      <c r="A30" s="150" t="s">
        <v>130</v>
      </c>
      <c r="B30" s="150">
        <v>25501</v>
      </c>
      <c r="C30" s="150" t="s">
        <v>137</v>
      </c>
      <c r="D30" s="157">
        <f t="shared" si="1"/>
        <v>0</v>
      </c>
      <c r="E30" s="158"/>
      <c r="F30" s="158"/>
      <c r="G30" s="158"/>
      <c r="H30" s="157">
        <f t="shared" si="2"/>
        <v>0</v>
      </c>
      <c r="I30" s="158"/>
      <c r="J30" s="158"/>
      <c r="K30" s="158"/>
      <c r="L30" s="157">
        <f t="shared" si="3"/>
        <v>0</v>
      </c>
      <c r="M30" s="158"/>
      <c r="N30" s="158"/>
      <c r="O30" s="158"/>
      <c r="P30" s="157">
        <f t="shared" si="4"/>
        <v>0</v>
      </c>
      <c r="Q30" s="158"/>
      <c r="R30" s="158"/>
      <c r="S30" s="158"/>
    </row>
    <row r="31" spans="1:19" s="99" customFormat="1" ht="13.5">
      <c r="A31" s="150" t="s">
        <v>130</v>
      </c>
      <c r="B31" s="150">
        <v>25502</v>
      </c>
      <c r="C31" s="150" t="s">
        <v>144</v>
      </c>
      <c r="D31" s="157">
        <f t="shared" si="1"/>
        <v>0</v>
      </c>
      <c r="E31" s="158"/>
      <c r="F31" s="158"/>
      <c r="G31" s="158"/>
      <c r="H31" s="157">
        <f t="shared" si="2"/>
        <v>0</v>
      </c>
      <c r="I31" s="158"/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0</v>
      </c>
      <c r="Q31" s="158"/>
      <c r="R31" s="158"/>
      <c r="S31" s="158"/>
    </row>
    <row r="32" spans="1:19" s="99" customFormat="1" ht="13.5">
      <c r="A32" s="150" t="s">
        <v>130</v>
      </c>
      <c r="B32" s="150">
        <v>25503</v>
      </c>
      <c r="C32" s="150" t="s">
        <v>145</v>
      </c>
      <c r="D32" s="157">
        <f t="shared" si="1"/>
        <v>0</v>
      </c>
      <c r="E32" s="158"/>
      <c r="F32" s="158"/>
      <c r="G32" s="158"/>
      <c r="H32" s="157">
        <f t="shared" si="2"/>
        <v>2</v>
      </c>
      <c r="I32" s="158">
        <v>1</v>
      </c>
      <c r="J32" s="158">
        <v>1</v>
      </c>
      <c r="K32" s="158"/>
      <c r="L32" s="157">
        <f t="shared" si="3"/>
        <v>0</v>
      </c>
      <c r="M32" s="158"/>
      <c r="N32" s="158"/>
      <c r="O32" s="158"/>
      <c r="P32" s="157">
        <f t="shared" si="4"/>
        <v>0</v>
      </c>
      <c r="Q32" s="158"/>
      <c r="R32" s="158"/>
      <c r="S32" s="158"/>
    </row>
    <row r="33" spans="1:19" s="99" customFormat="1" ht="13.5">
      <c r="A33" s="150" t="s">
        <v>130</v>
      </c>
      <c r="B33" s="150">
        <v>25504</v>
      </c>
      <c r="C33" s="150" t="s">
        <v>146</v>
      </c>
      <c r="D33" s="157">
        <f t="shared" si="1"/>
        <v>0</v>
      </c>
      <c r="E33" s="158"/>
      <c r="F33" s="158"/>
      <c r="G33" s="158"/>
      <c r="H33" s="157">
        <f t="shared" si="2"/>
        <v>0</v>
      </c>
      <c r="I33" s="158"/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0</v>
      </c>
      <c r="Q33" s="158"/>
      <c r="R33" s="158"/>
      <c r="S33" s="15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>SUM(D8:D200)</f>
        <v>11</v>
      </c>
      <c r="E7" s="109">
        <f aca="true" t="shared" si="0" ref="E7:S7">SUM(E8:E200)</f>
        <v>6</v>
      </c>
      <c r="F7" s="109">
        <f t="shared" si="0"/>
        <v>2</v>
      </c>
      <c r="G7" s="109">
        <f t="shared" si="0"/>
        <v>3</v>
      </c>
      <c r="H7" s="109">
        <f t="shared" si="0"/>
        <v>46</v>
      </c>
      <c r="I7" s="109">
        <f t="shared" si="0"/>
        <v>41</v>
      </c>
      <c r="J7" s="109">
        <f t="shared" si="0"/>
        <v>5</v>
      </c>
      <c r="K7" s="109">
        <f t="shared" si="0"/>
        <v>0</v>
      </c>
      <c r="L7" s="109">
        <f t="shared" si="0"/>
        <v>23</v>
      </c>
      <c r="M7" s="109">
        <f t="shared" si="0"/>
        <v>20</v>
      </c>
      <c r="N7" s="109">
        <f t="shared" si="0"/>
        <v>1</v>
      </c>
      <c r="O7" s="109">
        <f t="shared" si="0"/>
        <v>2</v>
      </c>
      <c r="P7" s="109">
        <f t="shared" si="0"/>
        <v>16</v>
      </c>
      <c r="Q7" s="109">
        <f t="shared" si="0"/>
        <v>16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25831</v>
      </c>
      <c r="C8" s="150" t="s">
        <v>131</v>
      </c>
      <c r="D8" s="157">
        <f aca="true" t="shared" si="1" ref="D8:D16">SUM(E8:G8)</f>
        <v>6</v>
      </c>
      <c r="E8" s="158">
        <v>6</v>
      </c>
      <c r="F8" s="158"/>
      <c r="G8" s="158"/>
      <c r="H8" s="157">
        <f aca="true" t="shared" si="2" ref="H8:H16">SUM(I8:K8)</f>
        <v>46</v>
      </c>
      <c r="I8" s="158">
        <v>41</v>
      </c>
      <c r="J8" s="158">
        <v>5</v>
      </c>
      <c r="K8" s="158"/>
      <c r="L8" s="157">
        <f aca="true" t="shared" si="3" ref="L8:L16">SUM(M8:O8)</f>
        <v>5</v>
      </c>
      <c r="M8" s="158">
        <v>5</v>
      </c>
      <c r="N8" s="158"/>
      <c r="O8" s="158"/>
      <c r="P8" s="157">
        <f aca="true" t="shared" si="4" ref="P8:P16">SUM(Q8:S8)</f>
        <v>6</v>
      </c>
      <c r="Q8" s="158">
        <v>6</v>
      </c>
      <c r="R8" s="158"/>
      <c r="S8" s="158"/>
    </row>
    <row r="9" spans="1:19" s="99" customFormat="1" ht="13.5">
      <c r="A9" s="150" t="s">
        <v>130</v>
      </c>
      <c r="B9" s="150">
        <v>25833</v>
      </c>
      <c r="C9" s="150" t="s">
        <v>138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7</v>
      </c>
      <c r="M9" s="158">
        <v>6</v>
      </c>
      <c r="N9" s="158">
        <v>1</v>
      </c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25840</v>
      </c>
      <c r="C10" s="150" t="s">
        <v>143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25841</v>
      </c>
      <c r="C11" s="150" t="s">
        <v>147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25847</v>
      </c>
      <c r="C12" s="150" t="s">
        <v>148</v>
      </c>
      <c r="D12" s="157">
        <f t="shared" si="1"/>
        <v>1</v>
      </c>
      <c r="E12" s="158"/>
      <c r="F12" s="158"/>
      <c r="G12" s="158">
        <v>1</v>
      </c>
      <c r="H12" s="157">
        <f t="shared" si="2"/>
        <v>0</v>
      </c>
      <c r="I12" s="158"/>
      <c r="J12" s="158"/>
      <c r="K12" s="158"/>
      <c r="L12" s="157">
        <f t="shared" si="3"/>
        <v>4</v>
      </c>
      <c r="M12" s="158">
        <v>3</v>
      </c>
      <c r="N12" s="158"/>
      <c r="O12" s="158">
        <v>1</v>
      </c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25858</v>
      </c>
      <c r="C13" s="150" t="s">
        <v>151</v>
      </c>
      <c r="D13" s="157">
        <f t="shared" si="1"/>
        <v>1</v>
      </c>
      <c r="E13" s="158"/>
      <c r="F13" s="158"/>
      <c r="G13" s="158">
        <v>1</v>
      </c>
      <c r="H13" s="157">
        <f t="shared" si="2"/>
        <v>0</v>
      </c>
      <c r="I13" s="158"/>
      <c r="J13" s="158"/>
      <c r="K13" s="158"/>
      <c r="L13" s="157">
        <f t="shared" si="3"/>
        <v>1</v>
      </c>
      <c r="M13" s="158"/>
      <c r="N13" s="158"/>
      <c r="O13" s="158">
        <v>1</v>
      </c>
      <c r="P13" s="157">
        <f t="shared" si="4"/>
        <v>4</v>
      </c>
      <c r="Q13" s="158">
        <v>4</v>
      </c>
      <c r="R13" s="158"/>
      <c r="S13" s="158"/>
    </row>
    <row r="14" spans="1:19" s="99" customFormat="1" ht="13.5">
      <c r="A14" s="150" t="s">
        <v>130</v>
      </c>
      <c r="B14" s="150">
        <v>25859</v>
      </c>
      <c r="C14" s="150" t="s">
        <v>156</v>
      </c>
      <c r="D14" s="157">
        <f t="shared" si="1"/>
        <v>3</v>
      </c>
      <c r="E14" s="158"/>
      <c r="F14" s="158">
        <v>2</v>
      </c>
      <c r="G14" s="158">
        <v>1</v>
      </c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25871</v>
      </c>
      <c r="C15" s="150" t="s">
        <v>157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6</v>
      </c>
      <c r="M15" s="158">
        <v>6</v>
      </c>
      <c r="N15" s="158"/>
      <c r="O15" s="158"/>
      <c r="P15" s="157">
        <f t="shared" si="4"/>
        <v>6</v>
      </c>
      <c r="Q15" s="158">
        <v>6</v>
      </c>
      <c r="R15" s="158"/>
      <c r="S15" s="158"/>
    </row>
    <row r="16" spans="1:19" s="99" customFormat="1" ht="13.5">
      <c r="A16" s="150" t="s">
        <v>130</v>
      </c>
      <c r="B16" s="150">
        <v>25874</v>
      </c>
      <c r="C16" s="150" t="s">
        <v>162</v>
      </c>
      <c r="D16" s="157">
        <f t="shared" si="1"/>
        <v>0</v>
      </c>
      <c r="E16" s="158"/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3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滋賀県</v>
      </c>
      <c r="B7" s="104">
        <f>INT(B8/1000)*1000</f>
        <v>25000</v>
      </c>
      <c r="C7" s="104" t="s">
        <v>129</v>
      </c>
      <c r="D7" s="109">
        <f aca="true" t="shared" si="0" ref="D7:J7">SUM(D8:D200)</f>
        <v>240</v>
      </c>
      <c r="E7" s="109">
        <f t="shared" si="0"/>
        <v>215</v>
      </c>
      <c r="F7" s="109">
        <f t="shared" si="0"/>
        <v>38</v>
      </c>
      <c r="G7" s="109">
        <f t="shared" si="0"/>
        <v>2324</v>
      </c>
      <c r="H7" s="109">
        <f t="shared" si="0"/>
        <v>2174</v>
      </c>
      <c r="I7" s="109">
        <f t="shared" si="0"/>
        <v>151</v>
      </c>
      <c r="J7" s="109">
        <f t="shared" si="0"/>
        <v>38</v>
      </c>
    </row>
    <row r="8" spans="1:10" s="99" customFormat="1" ht="13.5">
      <c r="A8" s="150" t="s">
        <v>130</v>
      </c>
      <c r="B8" s="150">
        <v>25201</v>
      </c>
      <c r="C8" s="150" t="s">
        <v>164</v>
      </c>
      <c r="D8" s="156">
        <v>65</v>
      </c>
      <c r="E8" s="156">
        <v>63</v>
      </c>
      <c r="F8" s="156">
        <v>4</v>
      </c>
      <c r="G8" s="156">
        <v>657</v>
      </c>
      <c r="H8" s="156">
        <v>657</v>
      </c>
      <c r="I8" s="156"/>
      <c r="J8" s="156"/>
    </row>
    <row r="9" spans="1:10" s="99" customFormat="1" ht="13.5">
      <c r="A9" s="150" t="s">
        <v>130</v>
      </c>
      <c r="B9" s="150">
        <v>25202</v>
      </c>
      <c r="C9" s="150" t="s">
        <v>163</v>
      </c>
      <c r="D9" s="156">
        <v>18</v>
      </c>
      <c r="E9" s="156">
        <v>12</v>
      </c>
      <c r="F9" s="156">
        <v>6</v>
      </c>
      <c r="G9" s="156">
        <v>194</v>
      </c>
      <c r="H9" s="156">
        <v>194</v>
      </c>
      <c r="I9" s="156"/>
      <c r="J9" s="156"/>
    </row>
    <row r="10" spans="1:10" s="99" customFormat="1" ht="13.5">
      <c r="A10" s="150" t="s">
        <v>130</v>
      </c>
      <c r="B10" s="150">
        <v>25203</v>
      </c>
      <c r="C10" s="150" t="s">
        <v>133</v>
      </c>
      <c r="D10" s="156">
        <v>34</v>
      </c>
      <c r="E10" s="156">
        <v>30</v>
      </c>
      <c r="F10" s="156">
        <v>4</v>
      </c>
      <c r="G10" s="156">
        <v>255</v>
      </c>
      <c r="H10" s="156">
        <v>248</v>
      </c>
      <c r="I10" s="156">
        <v>7</v>
      </c>
      <c r="J10" s="156"/>
    </row>
    <row r="11" spans="1:10" s="99" customFormat="1" ht="13.5">
      <c r="A11" s="150" t="s">
        <v>130</v>
      </c>
      <c r="B11" s="150">
        <v>25204</v>
      </c>
      <c r="C11" s="150" t="s">
        <v>165</v>
      </c>
      <c r="D11" s="156">
        <v>8</v>
      </c>
      <c r="E11" s="156">
        <v>8</v>
      </c>
      <c r="F11" s="156">
        <v>1</v>
      </c>
      <c r="G11" s="156">
        <v>56</v>
      </c>
      <c r="H11" s="156">
        <v>45</v>
      </c>
      <c r="I11" s="156">
        <v>32</v>
      </c>
      <c r="J11" s="156"/>
    </row>
    <row r="12" spans="1:10" s="99" customFormat="1" ht="13.5">
      <c r="A12" s="150" t="s">
        <v>130</v>
      </c>
      <c r="B12" s="150">
        <v>25206</v>
      </c>
      <c r="C12" s="150" t="s">
        <v>158</v>
      </c>
      <c r="D12" s="156">
        <v>9</v>
      </c>
      <c r="E12" s="156">
        <v>9</v>
      </c>
      <c r="F12" s="156">
        <v>1</v>
      </c>
      <c r="G12" s="156">
        <v>129</v>
      </c>
      <c r="H12" s="156">
        <v>129</v>
      </c>
      <c r="I12" s="156"/>
      <c r="J12" s="156"/>
    </row>
    <row r="13" spans="1:10" s="99" customFormat="1" ht="13.5">
      <c r="A13" s="150" t="s">
        <v>130</v>
      </c>
      <c r="B13" s="150">
        <v>25207</v>
      </c>
      <c r="C13" s="150" t="s">
        <v>159</v>
      </c>
      <c r="D13" s="156">
        <v>3</v>
      </c>
      <c r="E13" s="156">
        <v>3</v>
      </c>
      <c r="F13" s="156">
        <v>1</v>
      </c>
      <c r="G13" s="156">
        <v>77</v>
      </c>
      <c r="H13" s="156">
        <v>42</v>
      </c>
      <c r="I13" s="156">
        <v>33</v>
      </c>
      <c r="J13" s="156">
        <v>2</v>
      </c>
    </row>
    <row r="14" spans="1:10" s="99" customFormat="1" ht="13.5">
      <c r="A14" s="150" t="s">
        <v>130</v>
      </c>
      <c r="B14" s="150">
        <v>25208</v>
      </c>
      <c r="C14" s="150" t="s">
        <v>160</v>
      </c>
      <c r="D14" s="156">
        <v>5</v>
      </c>
      <c r="E14" s="156">
        <v>5</v>
      </c>
      <c r="F14" s="156">
        <v>2</v>
      </c>
      <c r="G14" s="156">
        <v>84</v>
      </c>
      <c r="H14" s="156">
        <v>84</v>
      </c>
      <c r="I14" s="156"/>
      <c r="J14" s="156"/>
    </row>
    <row r="15" spans="1:10" ht="13.5">
      <c r="A15" s="150" t="s">
        <v>130</v>
      </c>
      <c r="B15" s="150">
        <v>25209</v>
      </c>
      <c r="C15" s="150" t="s">
        <v>149</v>
      </c>
      <c r="D15" s="156">
        <v>10</v>
      </c>
      <c r="E15" s="156">
        <v>10</v>
      </c>
      <c r="F15" s="156">
        <v>1</v>
      </c>
      <c r="G15" s="156">
        <v>95</v>
      </c>
      <c r="H15" s="156">
        <v>66</v>
      </c>
      <c r="I15" s="156">
        <v>42</v>
      </c>
      <c r="J15" s="156"/>
    </row>
    <row r="16" spans="1:10" ht="13.5">
      <c r="A16" s="150" t="s">
        <v>130</v>
      </c>
      <c r="B16" s="150">
        <v>25210</v>
      </c>
      <c r="C16" s="150" t="s">
        <v>161</v>
      </c>
      <c r="D16" s="156">
        <v>17</v>
      </c>
      <c r="E16" s="156">
        <v>19</v>
      </c>
      <c r="F16" s="156">
        <v>2</v>
      </c>
      <c r="G16" s="156">
        <v>56</v>
      </c>
      <c r="H16" s="156">
        <v>35</v>
      </c>
      <c r="I16" s="156"/>
      <c r="J16" s="156">
        <v>21</v>
      </c>
    </row>
    <row r="17" spans="1:10" ht="13.5">
      <c r="A17" s="150" t="s">
        <v>130</v>
      </c>
      <c r="B17" s="150">
        <v>25211</v>
      </c>
      <c r="C17" s="150" t="s">
        <v>150</v>
      </c>
      <c r="D17" s="156">
        <v>3</v>
      </c>
      <c r="E17" s="156">
        <v>3</v>
      </c>
      <c r="F17" s="156"/>
      <c r="G17" s="156">
        <v>41</v>
      </c>
      <c r="H17" s="156">
        <v>41</v>
      </c>
      <c r="I17" s="156"/>
      <c r="J17" s="156"/>
    </row>
    <row r="18" spans="1:10" ht="13.5">
      <c r="A18" s="150" t="s">
        <v>130</v>
      </c>
      <c r="B18" s="150">
        <v>25212</v>
      </c>
      <c r="C18" s="150" t="s">
        <v>166</v>
      </c>
      <c r="D18" s="156">
        <v>4</v>
      </c>
      <c r="E18" s="156">
        <v>3</v>
      </c>
      <c r="F18" s="156">
        <v>1</v>
      </c>
      <c r="G18" s="156">
        <v>60</v>
      </c>
      <c r="H18" s="156">
        <v>60</v>
      </c>
      <c r="I18" s="156"/>
      <c r="J18" s="156"/>
    </row>
    <row r="19" spans="1:10" ht="13.5">
      <c r="A19" s="150" t="s">
        <v>130</v>
      </c>
      <c r="B19" s="150">
        <v>25213</v>
      </c>
      <c r="C19" s="150" t="s">
        <v>139</v>
      </c>
      <c r="D19" s="156">
        <v>24</v>
      </c>
      <c r="E19" s="156">
        <v>16</v>
      </c>
      <c r="F19" s="156">
        <v>8</v>
      </c>
      <c r="G19" s="156">
        <v>236</v>
      </c>
      <c r="H19" s="156">
        <v>236</v>
      </c>
      <c r="I19" s="156"/>
      <c r="J19" s="156">
        <v>11</v>
      </c>
    </row>
    <row r="20" spans="1:10" ht="13.5">
      <c r="A20" s="150" t="s">
        <v>130</v>
      </c>
      <c r="B20" s="150">
        <v>25214</v>
      </c>
      <c r="C20" s="150" t="s">
        <v>134</v>
      </c>
      <c r="D20" s="156">
        <v>14</v>
      </c>
      <c r="E20" s="156">
        <v>13</v>
      </c>
      <c r="F20" s="156">
        <v>1</v>
      </c>
      <c r="G20" s="156">
        <v>139</v>
      </c>
      <c r="H20" s="156">
        <v>128</v>
      </c>
      <c r="I20" s="156">
        <v>11</v>
      </c>
      <c r="J20" s="156"/>
    </row>
    <row r="21" spans="1:10" ht="13.5">
      <c r="A21" s="150" t="s">
        <v>130</v>
      </c>
      <c r="B21" s="150">
        <v>25381</v>
      </c>
      <c r="C21" s="150" t="s">
        <v>140</v>
      </c>
      <c r="D21" s="156">
        <v>1</v>
      </c>
      <c r="E21" s="156">
        <v>1</v>
      </c>
      <c r="F21" s="156"/>
      <c r="G21" s="156">
        <v>3</v>
      </c>
      <c r="H21" s="156">
        <v>3</v>
      </c>
      <c r="I21" s="156"/>
      <c r="J21" s="156"/>
    </row>
    <row r="22" spans="1:10" ht="13.5">
      <c r="A22" s="150" t="s">
        <v>130</v>
      </c>
      <c r="B22" s="150">
        <v>25383</v>
      </c>
      <c r="C22" s="150" t="s">
        <v>142</v>
      </c>
      <c r="D22" s="156">
        <v>5</v>
      </c>
      <c r="E22" s="156">
        <v>3</v>
      </c>
      <c r="F22" s="156">
        <v>2</v>
      </c>
      <c r="G22" s="156">
        <v>124</v>
      </c>
      <c r="H22" s="156">
        <v>120</v>
      </c>
      <c r="I22" s="156">
        <v>4</v>
      </c>
      <c r="J22" s="156"/>
    </row>
    <row r="23" spans="1:10" ht="13.5">
      <c r="A23" s="150" t="s">
        <v>130</v>
      </c>
      <c r="B23" s="150">
        <v>25384</v>
      </c>
      <c r="C23" s="150" t="s">
        <v>141</v>
      </c>
      <c r="D23" s="156"/>
      <c r="E23" s="156"/>
      <c r="F23" s="156"/>
      <c r="G23" s="156"/>
      <c r="H23" s="156"/>
      <c r="I23" s="156"/>
      <c r="J23" s="156"/>
    </row>
    <row r="24" spans="1:10" ht="13.5">
      <c r="A24" s="150" t="s">
        <v>130</v>
      </c>
      <c r="B24" s="150">
        <v>25425</v>
      </c>
      <c r="C24" s="150" t="s">
        <v>152</v>
      </c>
      <c r="D24" s="156">
        <v>6</v>
      </c>
      <c r="E24" s="156">
        <v>5</v>
      </c>
      <c r="F24" s="156">
        <v>2</v>
      </c>
      <c r="G24" s="156">
        <v>39</v>
      </c>
      <c r="H24" s="156">
        <v>33</v>
      </c>
      <c r="I24" s="156"/>
      <c r="J24" s="156"/>
    </row>
    <row r="25" spans="1:10" ht="13.5">
      <c r="A25" s="150" t="s">
        <v>130</v>
      </c>
      <c r="B25" s="150">
        <v>25441</v>
      </c>
      <c r="C25" s="150" t="s">
        <v>153</v>
      </c>
      <c r="D25" s="156">
        <v>5</v>
      </c>
      <c r="E25" s="156">
        <v>5</v>
      </c>
      <c r="F25" s="156"/>
      <c r="G25" s="156">
        <v>22</v>
      </c>
      <c r="H25" s="156">
        <v>22</v>
      </c>
      <c r="I25" s="156"/>
      <c r="J25" s="156"/>
    </row>
    <row r="26" spans="1:10" ht="13.5">
      <c r="A26" s="150" t="s">
        <v>130</v>
      </c>
      <c r="B26" s="150">
        <v>25442</v>
      </c>
      <c r="C26" s="150" t="s">
        <v>154</v>
      </c>
      <c r="D26" s="156">
        <v>2</v>
      </c>
      <c r="E26" s="156">
        <v>2</v>
      </c>
      <c r="F26" s="156"/>
      <c r="G26" s="156">
        <v>8</v>
      </c>
      <c r="H26" s="156">
        <v>8</v>
      </c>
      <c r="I26" s="156"/>
      <c r="J26" s="156"/>
    </row>
    <row r="27" spans="1:10" ht="13.5">
      <c r="A27" s="150" t="s">
        <v>130</v>
      </c>
      <c r="B27" s="150">
        <v>25443</v>
      </c>
      <c r="C27" s="150" t="s">
        <v>155</v>
      </c>
      <c r="D27" s="156"/>
      <c r="E27" s="156"/>
      <c r="F27" s="156"/>
      <c r="G27" s="156"/>
      <c r="H27" s="156"/>
      <c r="I27" s="156"/>
      <c r="J27" s="156"/>
    </row>
    <row r="28" spans="1:10" ht="13.5">
      <c r="A28" s="150" t="s">
        <v>130</v>
      </c>
      <c r="B28" s="150">
        <v>25482</v>
      </c>
      <c r="C28" s="150" t="s">
        <v>135</v>
      </c>
      <c r="D28" s="156">
        <v>2</v>
      </c>
      <c r="E28" s="156">
        <v>2</v>
      </c>
      <c r="F28" s="156"/>
      <c r="G28" s="156">
        <v>14</v>
      </c>
      <c r="H28" s="156">
        <v>14</v>
      </c>
      <c r="I28" s="156"/>
      <c r="J28" s="156"/>
    </row>
    <row r="29" spans="1:10" ht="13.5">
      <c r="A29" s="150" t="s">
        <v>130</v>
      </c>
      <c r="B29" s="150">
        <v>25483</v>
      </c>
      <c r="C29" s="150" t="s">
        <v>136</v>
      </c>
      <c r="D29" s="156">
        <v>2</v>
      </c>
      <c r="E29" s="156">
        <v>2</v>
      </c>
      <c r="F29" s="156"/>
      <c r="G29" s="156">
        <v>8</v>
      </c>
      <c r="H29" s="156">
        <v>5</v>
      </c>
      <c r="I29" s="156">
        <v>3</v>
      </c>
      <c r="J29" s="156"/>
    </row>
    <row r="30" spans="1:10" ht="13.5">
      <c r="A30" s="150" t="s">
        <v>130</v>
      </c>
      <c r="B30" s="150">
        <v>25501</v>
      </c>
      <c r="C30" s="150" t="s">
        <v>137</v>
      </c>
      <c r="D30" s="156"/>
      <c r="E30" s="156"/>
      <c r="F30" s="156"/>
      <c r="G30" s="156">
        <v>11</v>
      </c>
      <c r="H30" s="156"/>
      <c r="I30" s="156">
        <v>11</v>
      </c>
      <c r="J30" s="156"/>
    </row>
    <row r="31" spans="1:10" ht="13.5">
      <c r="A31" s="150" t="s">
        <v>130</v>
      </c>
      <c r="B31" s="150">
        <v>25502</v>
      </c>
      <c r="C31" s="150" t="s">
        <v>144</v>
      </c>
      <c r="D31" s="156">
        <v>2</v>
      </c>
      <c r="E31" s="156"/>
      <c r="F31" s="156">
        <v>2</v>
      </c>
      <c r="G31" s="156">
        <v>9</v>
      </c>
      <c r="H31" s="156"/>
      <c r="I31" s="156">
        <v>5</v>
      </c>
      <c r="J31" s="156">
        <v>4</v>
      </c>
    </row>
    <row r="32" spans="1:10" ht="13.5">
      <c r="A32" s="150" t="s">
        <v>130</v>
      </c>
      <c r="B32" s="150">
        <v>25503</v>
      </c>
      <c r="C32" s="150" t="s">
        <v>145</v>
      </c>
      <c r="D32" s="156">
        <v>1</v>
      </c>
      <c r="E32" s="156">
        <v>1</v>
      </c>
      <c r="F32" s="156"/>
      <c r="G32" s="156">
        <v>7</v>
      </c>
      <c r="H32" s="156">
        <v>4</v>
      </c>
      <c r="I32" s="156">
        <v>3</v>
      </c>
      <c r="J32" s="156"/>
    </row>
    <row r="33" spans="1:10" ht="13.5">
      <c r="A33" s="150" t="s">
        <v>130</v>
      </c>
      <c r="B33" s="150">
        <v>25504</v>
      </c>
      <c r="C33" s="150" t="s">
        <v>146</v>
      </c>
      <c r="D33" s="156"/>
      <c r="E33" s="156"/>
      <c r="F33" s="156"/>
      <c r="G33" s="156"/>
      <c r="H33" s="156"/>
      <c r="I33" s="156"/>
      <c r="J33" s="156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2008-09-16T08:37:18Z</dcterms:modified>
  <cp:category/>
  <cp:version/>
  <cp:contentType/>
  <cp:contentStatus/>
</cp:coreProperties>
</file>