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</sheets>
  <externalReferences>
    <externalReference r:id="rId5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1">'し尿処理の状況'!$A$2:$AC$77</definedName>
    <definedName name="_xlnm.Print_Area" localSheetId="0">'水洗化人口等'!$A$2:$U$77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fullCalcOnLoad="1"/>
</workbook>
</file>

<file path=xl/sharedStrings.xml><?xml version="1.0" encoding="utf-8"?>
<sst xmlns="http://schemas.openxmlformats.org/spreadsheetml/2006/main" count="595" uniqueCount="190">
  <si>
    <t>中島町</t>
  </si>
  <si>
    <t>瀬戸町</t>
  </si>
  <si>
    <t>○</t>
  </si>
  <si>
    <t>愛媛県合計</t>
  </si>
  <si>
    <t>し尿処理の状況（平成１３年度実績）</t>
  </si>
  <si>
    <t>水洗化人口等（平成１３年度実績）</t>
  </si>
  <si>
    <t>愛媛県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</si>
  <si>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</si>
  <si>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</si>
  <si>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</si>
  <si>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</si>
  <si>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</si>
  <si>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</si>
  <si>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</si>
  <si>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</si>
  <si>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</si>
  <si>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</si>
  <si>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</si>
  <si>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</si>
  <si>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</si>
  <si>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</si>
  <si>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38208</t>
  </si>
  <si>
    <t>川之江市</t>
  </si>
  <si>
    <t>38209</t>
  </si>
  <si>
    <t>伊予三島市</t>
  </si>
  <si>
    <t>38210</t>
  </si>
  <si>
    <t>伊予市</t>
  </si>
  <si>
    <t>38211</t>
  </si>
  <si>
    <t>北条市</t>
  </si>
  <si>
    <t>38212</t>
  </si>
  <si>
    <t>東予市</t>
  </si>
  <si>
    <t>38301</t>
  </si>
  <si>
    <t>新宮村</t>
  </si>
  <si>
    <t>38302</t>
  </si>
  <si>
    <t>土居町</t>
  </si>
  <si>
    <t>38303</t>
  </si>
  <si>
    <t>別子山村</t>
  </si>
  <si>
    <t>38321</t>
  </si>
  <si>
    <t>小松町</t>
  </si>
  <si>
    <t>38323</t>
  </si>
  <si>
    <t>丹原町</t>
  </si>
  <si>
    <t>38341</t>
  </si>
  <si>
    <t>朝倉村</t>
  </si>
  <si>
    <t>38342</t>
  </si>
  <si>
    <t>玉川町</t>
  </si>
  <si>
    <t>38343</t>
  </si>
  <si>
    <t>波方町</t>
  </si>
  <si>
    <t>38344</t>
  </si>
  <si>
    <t>大西町</t>
  </si>
  <si>
    <t>38345</t>
  </si>
  <si>
    <t>菊間町</t>
  </si>
  <si>
    <t>38346</t>
  </si>
  <si>
    <t>吉海町</t>
  </si>
  <si>
    <t>38347</t>
  </si>
  <si>
    <t>宮窪町</t>
  </si>
  <si>
    <t>38348</t>
  </si>
  <si>
    <t>伯方町</t>
  </si>
  <si>
    <t>38349</t>
  </si>
  <si>
    <t>魚島村</t>
  </si>
  <si>
    <t>38350</t>
  </si>
  <si>
    <t>弓削町</t>
  </si>
  <si>
    <t>38351</t>
  </si>
  <si>
    <t>生名村</t>
  </si>
  <si>
    <t>38352</t>
  </si>
  <si>
    <t>岩城村</t>
  </si>
  <si>
    <t>38353</t>
  </si>
  <si>
    <t>上浦町</t>
  </si>
  <si>
    <t>38354</t>
  </si>
  <si>
    <t>大三島町</t>
  </si>
  <si>
    <t>38355</t>
  </si>
  <si>
    <t>関前村</t>
  </si>
  <si>
    <t>38361</t>
  </si>
  <si>
    <t>重信町</t>
  </si>
  <si>
    <t>38362</t>
  </si>
  <si>
    <t>38363</t>
  </si>
  <si>
    <t>38381</t>
  </si>
  <si>
    <t>久万町</t>
  </si>
  <si>
    <t>38382</t>
  </si>
  <si>
    <t>面河村</t>
  </si>
  <si>
    <t>38383</t>
  </si>
  <si>
    <t>美川村</t>
  </si>
  <si>
    <t>38384</t>
  </si>
  <si>
    <t>柳谷村</t>
  </si>
  <si>
    <t>38385</t>
  </si>
  <si>
    <t>小田町</t>
  </si>
  <si>
    <t>38401</t>
  </si>
  <si>
    <t>38402</t>
  </si>
  <si>
    <t>砥部町</t>
  </si>
  <si>
    <t>38403</t>
  </si>
  <si>
    <t>広田村</t>
  </si>
  <si>
    <t>38404</t>
  </si>
  <si>
    <t>38405</t>
  </si>
  <si>
    <t>双海町</t>
  </si>
  <si>
    <t>38421</t>
  </si>
  <si>
    <t>長浜町</t>
  </si>
  <si>
    <t>38422</t>
  </si>
  <si>
    <t>内子町</t>
  </si>
  <si>
    <t>38423</t>
  </si>
  <si>
    <t>五十崎町</t>
  </si>
  <si>
    <t>38424</t>
  </si>
  <si>
    <t>肱川町</t>
  </si>
  <si>
    <t>38425</t>
  </si>
  <si>
    <t>河辺村</t>
  </si>
  <si>
    <t>38441</t>
  </si>
  <si>
    <t>保内町</t>
  </si>
  <si>
    <t>38442</t>
  </si>
  <si>
    <t>伊方町</t>
  </si>
  <si>
    <t>38443</t>
  </si>
  <si>
    <t>38444</t>
  </si>
  <si>
    <t>三崎町</t>
  </si>
  <si>
    <t>38445</t>
  </si>
  <si>
    <t>三瓶町</t>
  </si>
  <si>
    <t>38461</t>
  </si>
  <si>
    <t>明浜町</t>
  </si>
  <si>
    <t>38462</t>
  </si>
  <si>
    <t>宇和町</t>
  </si>
  <si>
    <t>38463</t>
  </si>
  <si>
    <t>野村町</t>
  </si>
  <si>
    <t>38464</t>
  </si>
  <si>
    <t>城川町</t>
  </si>
  <si>
    <t>38481</t>
  </si>
  <si>
    <t>38482</t>
  </si>
  <si>
    <t>三間町</t>
  </si>
  <si>
    <t>38483</t>
  </si>
  <si>
    <t>広見町</t>
  </si>
  <si>
    <t>38484</t>
  </si>
  <si>
    <t>松野町</t>
  </si>
  <si>
    <t>38485</t>
  </si>
  <si>
    <t>日吉村</t>
  </si>
  <si>
    <t>38486</t>
  </si>
  <si>
    <t>津島町</t>
  </si>
  <si>
    <t>38501</t>
  </si>
  <si>
    <t>内海村</t>
  </si>
  <si>
    <t>38502</t>
  </si>
  <si>
    <t>御荘町</t>
  </si>
  <si>
    <t>38503</t>
  </si>
  <si>
    <t>城辺町</t>
  </si>
  <si>
    <t>38504</t>
  </si>
  <si>
    <t>一本松町</t>
  </si>
  <si>
    <t>38505</t>
  </si>
  <si>
    <t>西海町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</si>
  <si>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</si>
  <si>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</si>
  <si>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</si>
  <si>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</si>
  <si>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</si>
  <si>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</si>
  <si>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</si>
  <si>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</si>
  <si>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</si>
  <si>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</si>
  <si>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</si>
  <si>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</si>
  <si>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</si>
  <si>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</si>
  <si>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</si>
  <si>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</si>
  <si>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</si>
  <si>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</si>
  <si>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</si>
  <si>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</si>
  <si>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松前町</t>
  </si>
  <si>
    <t>川内町</t>
  </si>
  <si>
    <t>中山町</t>
  </si>
  <si>
    <t>吉田町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</si>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</sst>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7" fillId="0" borderId="7" xfId="23" applyNumberFormat="1" applyFont="1" applyBorder="1" applyAlignment="1">
      <alignment horizontal="center" vertical="center"/>
      <protection/>
    </xf>
    <xf numFmtId="0" fontId="7" fillId="0" borderId="7" xfId="23" applyFont="1" applyBorder="1" applyAlignment="1">
      <alignment vertical="center"/>
      <protection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13" xfId="23" applyNumberFormat="1" applyFont="1" applyBorder="1" applyAlignment="1">
      <alignment horizontal="center" vertical="center"/>
      <protection/>
    </xf>
    <xf numFmtId="0" fontId="7" fillId="0" borderId="5" xfId="23" applyNumberFormat="1" applyFont="1" applyBorder="1" applyAlignment="1">
      <alignment horizontal="center" vertical="center"/>
      <protection/>
    </xf>
    <xf numFmtId="0" fontId="7" fillId="0" borderId="3" xfId="23" applyNumberFormat="1" applyFont="1" applyBorder="1" applyAlignment="1">
      <alignment horizontal="center" vertical="center"/>
      <protection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5\&#23455;&#24907;&#35519;&#26619;H13\&#23455;&#24907;&#35519;&#26619;H13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77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5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41" t="s">
        <v>150</v>
      </c>
      <c r="B2" s="44" t="s">
        <v>165</v>
      </c>
      <c r="C2" s="47" t="s">
        <v>166</v>
      </c>
      <c r="D2" s="5" t="s">
        <v>151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50" t="s">
        <v>152</v>
      </c>
      <c r="S2" s="51"/>
      <c r="T2" s="51"/>
      <c r="U2" s="52"/>
    </row>
    <row r="3" spans="1:21" s="30" customFormat="1" ht="22.5" customHeight="1">
      <c r="A3" s="42"/>
      <c r="B3" s="45"/>
      <c r="C3" s="48"/>
      <c r="D3" s="22"/>
      <c r="E3" s="7" t="s">
        <v>153</v>
      </c>
      <c r="F3" s="20"/>
      <c r="G3" s="20"/>
      <c r="H3" s="23"/>
      <c r="I3" s="7" t="s">
        <v>167</v>
      </c>
      <c r="J3" s="20"/>
      <c r="K3" s="20"/>
      <c r="L3" s="20"/>
      <c r="M3" s="20"/>
      <c r="N3" s="20"/>
      <c r="O3" s="20"/>
      <c r="P3" s="20"/>
      <c r="Q3" s="21"/>
      <c r="R3" s="53"/>
      <c r="S3" s="54"/>
      <c r="T3" s="54"/>
      <c r="U3" s="55"/>
    </row>
    <row r="4" spans="1:21" s="30" customFormat="1" ht="22.5" customHeight="1">
      <c r="A4" s="42"/>
      <c r="B4" s="45"/>
      <c r="C4" s="48"/>
      <c r="D4" s="22"/>
      <c r="E4" s="6" t="s">
        <v>154</v>
      </c>
      <c r="F4" s="56" t="s">
        <v>168</v>
      </c>
      <c r="G4" s="56" t="s">
        <v>169</v>
      </c>
      <c r="H4" s="56" t="s">
        <v>170</v>
      </c>
      <c r="I4" s="6" t="s">
        <v>154</v>
      </c>
      <c r="J4" s="56" t="s">
        <v>171</v>
      </c>
      <c r="K4" s="56" t="s">
        <v>172</v>
      </c>
      <c r="L4" s="56" t="s">
        <v>173</v>
      </c>
      <c r="M4" s="56" t="s">
        <v>174</v>
      </c>
      <c r="N4" s="56" t="s">
        <v>175</v>
      </c>
      <c r="O4" s="60" t="s">
        <v>176</v>
      </c>
      <c r="P4" s="8"/>
      <c r="Q4" s="56" t="s">
        <v>177</v>
      </c>
      <c r="R4" s="56" t="s">
        <v>155</v>
      </c>
      <c r="S4" s="56" t="s">
        <v>156</v>
      </c>
      <c r="T4" s="58" t="s">
        <v>157</v>
      </c>
      <c r="U4" s="58" t="s">
        <v>158</v>
      </c>
    </row>
    <row r="5" spans="1:21" s="30" customFormat="1" ht="22.5" customHeight="1">
      <c r="A5" s="42"/>
      <c r="B5" s="45"/>
      <c r="C5" s="48"/>
      <c r="D5" s="22"/>
      <c r="E5" s="6"/>
      <c r="F5" s="57"/>
      <c r="G5" s="57"/>
      <c r="H5" s="57"/>
      <c r="I5" s="6"/>
      <c r="J5" s="57"/>
      <c r="K5" s="57"/>
      <c r="L5" s="57"/>
      <c r="M5" s="57"/>
      <c r="N5" s="57"/>
      <c r="O5" s="57"/>
      <c r="P5" s="9" t="s">
        <v>159</v>
      </c>
      <c r="Q5" s="57"/>
      <c r="R5" s="61"/>
      <c r="S5" s="61"/>
      <c r="T5" s="61"/>
      <c r="U5" s="57"/>
    </row>
    <row r="6" spans="1:21" s="30" customFormat="1" ht="22.5" customHeight="1">
      <c r="A6" s="43"/>
      <c r="B6" s="46"/>
      <c r="C6" s="49"/>
      <c r="D6" s="10" t="s">
        <v>160</v>
      </c>
      <c r="E6" s="10" t="s">
        <v>160</v>
      </c>
      <c r="F6" s="11" t="s">
        <v>178</v>
      </c>
      <c r="G6" s="10" t="s">
        <v>160</v>
      </c>
      <c r="H6" s="10" t="s">
        <v>160</v>
      </c>
      <c r="I6" s="10" t="s">
        <v>160</v>
      </c>
      <c r="J6" s="11" t="s">
        <v>178</v>
      </c>
      <c r="K6" s="10" t="s">
        <v>160</v>
      </c>
      <c r="L6" s="11" t="s">
        <v>178</v>
      </c>
      <c r="M6" s="10" t="s">
        <v>160</v>
      </c>
      <c r="N6" s="11" t="s">
        <v>178</v>
      </c>
      <c r="O6" s="10" t="s">
        <v>160</v>
      </c>
      <c r="P6" s="10" t="s">
        <v>160</v>
      </c>
      <c r="Q6" s="11" t="s">
        <v>178</v>
      </c>
      <c r="R6" s="62"/>
      <c r="S6" s="62"/>
      <c r="T6" s="62"/>
      <c r="U6" s="59"/>
    </row>
    <row r="7" spans="1:21" ht="13.5">
      <c r="A7" s="31" t="s">
        <v>6</v>
      </c>
      <c r="B7" s="32" t="s">
        <v>7</v>
      </c>
      <c r="C7" s="33" t="s">
        <v>8</v>
      </c>
      <c r="D7" s="34">
        <f aca="true" t="shared" si="0" ref="D7:D70">E7+I7</f>
        <v>474950</v>
      </c>
      <c r="E7" s="35">
        <f aca="true" t="shared" si="1" ref="E7:E63">G7+H7</f>
        <v>43112</v>
      </c>
      <c r="F7" s="36">
        <f aca="true" t="shared" si="2" ref="F7:F39">E7/D7*100</f>
        <v>9.077166017475523</v>
      </c>
      <c r="G7" s="34">
        <v>42057</v>
      </c>
      <c r="H7" s="34">
        <v>1055</v>
      </c>
      <c r="I7" s="35">
        <f aca="true" t="shared" si="3" ref="I7:I63">K7+M7+O7</f>
        <v>431838</v>
      </c>
      <c r="J7" s="36">
        <f aca="true" t="shared" si="4" ref="J7:J39">I7/D7*100</f>
        <v>90.92283398252448</v>
      </c>
      <c r="K7" s="34">
        <v>204773</v>
      </c>
      <c r="L7" s="36">
        <f aca="true" t="shared" si="5" ref="L7:L39">K7/D7*100</f>
        <v>43.114643646699655</v>
      </c>
      <c r="M7" s="34">
        <v>0</v>
      </c>
      <c r="N7" s="36">
        <f aca="true" t="shared" si="6" ref="N7:N39">M7/D7*100</f>
        <v>0</v>
      </c>
      <c r="O7" s="34">
        <v>227065</v>
      </c>
      <c r="P7" s="34">
        <v>67735</v>
      </c>
      <c r="Q7" s="36">
        <f aca="true" t="shared" si="7" ref="Q7:Q39">O7/D7*100</f>
        <v>47.808190335824825</v>
      </c>
      <c r="R7" s="34"/>
      <c r="S7" s="34" t="s">
        <v>2</v>
      </c>
      <c r="T7" s="34"/>
      <c r="U7" s="34"/>
    </row>
    <row r="8" spans="1:21" ht="13.5">
      <c r="A8" s="31" t="s">
        <v>6</v>
      </c>
      <c r="B8" s="32" t="s">
        <v>9</v>
      </c>
      <c r="C8" s="33" t="s">
        <v>10</v>
      </c>
      <c r="D8" s="34">
        <f t="shared" si="0"/>
        <v>117866</v>
      </c>
      <c r="E8" s="35">
        <f t="shared" si="1"/>
        <v>13179</v>
      </c>
      <c r="F8" s="36">
        <f t="shared" si="2"/>
        <v>11.181341523424907</v>
      </c>
      <c r="G8" s="34">
        <v>13129</v>
      </c>
      <c r="H8" s="34">
        <v>50</v>
      </c>
      <c r="I8" s="35">
        <f t="shared" si="3"/>
        <v>104687</v>
      </c>
      <c r="J8" s="36">
        <f t="shared" si="4"/>
        <v>88.8186584765751</v>
      </c>
      <c r="K8" s="34">
        <v>65734</v>
      </c>
      <c r="L8" s="36">
        <f t="shared" si="5"/>
        <v>55.77011182189945</v>
      </c>
      <c r="M8" s="34">
        <v>2829</v>
      </c>
      <c r="N8" s="36">
        <f t="shared" si="6"/>
        <v>2.4001832589550847</v>
      </c>
      <c r="O8" s="34">
        <v>36124</v>
      </c>
      <c r="P8" s="34">
        <v>2650</v>
      </c>
      <c r="Q8" s="36">
        <f t="shared" si="7"/>
        <v>30.648363395720562</v>
      </c>
      <c r="R8" s="34" t="s">
        <v>2</v>
      </c>
      <c r="S8" s="34"/>
      <c r="T8" s="34"/>
      <c r="U8" s="34"/>
    </row>
    <row r="9" spans="1:21" ht="13.5">
      <c r="A9" s="31" t="s">
        <v>6</v>
      </c>
      <c r="B9" s="32" t="s">
        <v>11</v>
      </c>
      <c r="C9" s="33" t="s">
        <v>12</v>
      </c>
      <c r="D9" s="34">
        <f t="shared" si="0"/>
        <v>63194</v>
      </c>
      <c r="E9" s="35">
        <f t="shared" si="1"/>
        <v>27706</v>
      </c>
      <c r="F9" s="36">
        <f t="shared" si="2"/>
        <v>43.84276988321676</v>
      </c>
      <c r="G9" s="34">
        <v>27706</v>
      </c>
      <c r="H9" s="34">
        <v>0</v>
      </c>
      <c r="I9" s="35">
        <f t="shared" si="3"/>
        <v>35488</v>
      </c>
      <c r="J9" s="36">
        <f t="shared" si="4"/>
        <v>56.15723011678324</v>
      </c>
      <c r="K9" s="34">
        <v>6635</v>
      </c>
      <c r="L9" s="36">
        <f t="shared" si="5"/>
        <v>10.499414501376712</v>
      </c>
      <c r="M9" s="34">
        <v>0</v>
      </c>
      <c r="N9" s="36">
        <f t="shared" si="6"/>
        <v>0</v>
      </c>
      <c r="O9" s="34">
        <v>28853</v>
      </c>
      <c r="P9" s="34">
        <v>3895</v>
      </c>
      <c r="Q9" s="36">
        <f t="shared" si="7"/>
        <v>45.65781561540653</v>
      </c>
      <c r="R9" s="34" t="s">
        <v>2</v>
      </c>
      <c r="S9" s="34"/>
      <c r="T9" s="34"/>
      <c r="U9" s="34"/>
    </row>
    <row r="10" spans="1:21" ht="13.5">
      <c r="A10" s="31" t="s">
        <v>6</v>
      </c>
      <c r="B10" s="32" t="s">
        <v>13</v>
      </c>
      <c r="C10" s="33" t="s">
        <v>14</v>
      </c>
      <c r="D10" s="34">
        <f t="shared" si="0"/>
        <v>33326</v>
      </c>
      <c r="E10" s="35">
        <f t="shared" si="1"/>
        <v>4383</v>
      </c>
      <c r="F10" s="36">
        <f t="shared" si="2"/>
        <v>13.15189341655164</v>
      </c>
      <c r="G10" s="34">
        <v>4343</v>
      </c>
      <c r="H10" s="34">
        <v>40</v>
      </c>
      <c r="I10" s="35">
        <f t="shared" si="3"/>
        <v>28943</v>
      </c>
      <c r="J10" s="36">
        <f t="shared" si="4"/>
        <v>86.84810658344836</v>
      </c>
      <c r="K10" s="34">
        <v>21619</v>
      </c>
      <c r="L10" s="36">
        <f t="shared" si="5"/>
        <v>64.87127167976955</v>
      </c>
      <c r="M10" s="34">
        <v>0</v>
      </c>
      <c r="N10" s="36">
        <f t="shared" si="6"/>
        <v>0</v>
      </c>
      <c r="O10" s="34">
        <v>7324</v>
      </c>
      <c r="P10" s="34">
        <v>883</v>
      </c>
      <c r="Q10" s="36">
        <f t="shared" si="7"/>
        <v>21.97683490367881</v>
      </c>
      <c r="R10" s="34" t="s">
        <v>2</v>
      </c>
      <c r="S10" s="34"/>
      <c r="T10" s="34"/>
      <c r="U10" s="34"/>
    </row>
    <row r="11" spans="1:21" ht="13.5">
      <c r="A11" s="31" t="s">
        <v>6</v>
      </c>
      <c r="B11" s="32" t="s">
        <v>15</v>
      </c>
      <c r="C11" s="33" t="s">
        <v>16</v>
      </c>
      <c r="D11" s="34">
        <f t="shared" si="0"/>
        <v>128765</v>
      </c>
      <c r="E11" s="35">
        <f t="shared" si="1"/>
        <v>33859</v>
      </c>
      <c r="F11" s="36">
        <f t="shared" si="2"/>
        <v>26.2951889100299</v>
      </c>
      <c r="G11" s="34">
        <v>33859</v>
      </c>
      <c r="H11" s="34">
        <v>0</v>
      </c>
      <c r="I11" s="35">
        <f t="shared" si="3"/>
        <v>94906</v>
      </c>
      <c r="J11" s="36">
        <f t="shared" si="4"/>
        <v>73.70481108997011</v>
      </c>
      <c r="K11" s="34">
        <v>55524</v>
      </c>
      <c r="L11" s="36">
        <f t="shared" si="5"/>
        <v>43.12041315574884</v>
      </c>
      <c r="M11" s="34">
        <v>0</v>
      </c>
      <c r="N11" s="36">
        <f t="shared" si="6"/>
        <v>0</v>
      </c>
      <c r="O11" s="34">
        <v>39382</v>
      </c>
      <c r="P11" s="34">
        <v>6798</v>
      </c>
      <c r="Q11" s="36">
        <f t="shared" si="7"/>
        <v>30.584397934221258</v>
      </c>
      <c r="R11" s="34" t="s">
        <v>2</v>
      </c>
      <c r="S11" s="34"/>
      <c r="T11" s="34"/>
      <c r="U11" s="34"/>
    </row>
    <row r="12" spans="1:21" ht="13.5">
      <c r="A12" s="31" t="s">
        <v>6</v>
      </c>
      <c r="B12" s="32" t="s">
        <v>17</v>
      </c>
      <c r="C12" s="33" t="s">
        <v>18</v>
      </c>
      <c r="D12" s="34">
        <f t="shared" si="0"/>
        <v>59219</v>
      </c>
      <c r="E12" s="35">
        <f t="shared" si="1"/>
        <v>13278</v>
      </c>
      <c r="F12" s="36">
        <f t="shared" si="2"/>
        <v>22.421857849676623</v>
      </c>
      <c r="G12" s="34">
        <v>12931</v>
      </c>
      <c r="H12" s="34">
        <v>347</v>
      </c>
      <c r="I12" s="35">
        <f t="shared" si="3"/>
        <v>45941</v>
      </c>
      <c r="J12" s="36">
        <f t="shared" si="4"/>
        <v>77.57814215032339</v>
      </c>
      <c r="K12" s="34">
        <v>35012</v>
      </c>
      <c r="L12" s="36">
        <f t="shared" si="5"/>
        <v>59.12291663148651</v>
      </c>
      <c r="M12" s="34">
        <v>2025</v>
      </c>
      <c r="N12" s="36">
        <f t="shared" si="6"/>
        <v>3.4195106300342797</v>
      </c>
      <c r="O12" s="34">
        <v>8904</v>
      </c>
      <c r="P12" s="34">
        <v>2215</v>
      </c>
      <c r="Q12" s="36">
        <f t="shared" si="7"/>
        <v>15.035714888802582</v>
      </c>
      <c r="R12" s="34" t="s">
        <v>2</v>
      </c>
      <c r="S12" s="34"/>
      <c r="T12" s="34"/>
      <c r="U12" s="34"/>
    </row>
    <row r="13" spans="1:21" ht="13.5">
      <c r="A13" s="31" t="s">
        <v>6</v>
      </c>
      <c r="B13" s="32" t="s">
        <v>19</v>
      </c>
      <c r="C13" s="33" t="s">
        <v>20</v>
      </c>
      <c r="D13" s="34">
        <f t="shared" si="0"/>
        <v>39249</v>
      </c>
      <c r="E13" s="35">
        <f t="shared" si="1"/>
        <v>18500</v>
      </c>
      <c r="F13" s="36">
        <f t="shared" si="2"/>
        <v>47.13495885245484</v>
      </c>
      <c r="G13" s="34">
        <v>13294</v>
      </c>
      <c r="H13" s="34">
        <v>5206</v>
      </c>
      <c r="I13" s="35">
        <f t="shared" si="3"/>
        <v>20749</v>
      </c>
      <c r="J13" s="36">
        <f t="shared" si="4"/>
        <v>52.865041147545156</v>
      </c>
      <c r="K13" s="34">
        <v>3056</v>
      </c>
      <c r="L13" s="36">
        <f t="shared" si="5"/>
        <v>7.78618563530281</v>
      </c>
      <c r="M13" s="34">
        <v>0</v>
      </c>
      <c r="N13" s="36">
        <f t="shared" si="6"/>
        <v>0</v>
      </c>
      <c r="O13" s="34">
        <v>17693</v>
      </c>
      <c r="P13" s="34">
        <v>3691</v>
      </c>
      <c r="Q13" s="36">
        <f t="shared" si="7"/>
        <v>45.07885551224235</v>
      </c>
      <c r="R13" s="34" t="s">
        <v>2</v>
      </c>
      <c r="S13" s="34"/>
      <c r="T13" s="34"/>
      <c r="U13" s="34"/>
    </row>
    <row r="14" spans="1:21" ht="13.5">
      <c r="A14" s="31" t="s">
        <v>6</v>
      </c>
      <c r="B14" s="32" t="s">
        <v>21</v>
      </c>
      <c r="C14" s="33" t="s">
        <v>22</v>
      </c>
      <c r="D14" s="34">
        <f t="shared" si="0"/>
        <v>38794</v>
      </c>
      <c r="E14" s="35">
        <f t="shared" si="1"/>
        <v>7816</v>
      </c>
      <c r="F14" s="36">
        <f t="shared" si="2"/>
        <v>20.147445481259986</v>
      </c>
      <c r="G14" s="34">
        <v>7766</v>
      </c>
      <c r="H14" s="34">
        <v>50</v>
      </c>
      <c r="I14" s="35">
        <f t="shared" si="3"/>
        <v>30978</v>
      </c>
      <c r="J14" s="36">
        <f t="shared" si="4"/>
        <v>79.85255451874002</v>
      </c>
      <c r="K14" s="34">
        <v>15121</v>
      </c>
      <c r="L14" s="36">
        <f t="shared" si="5"/>
        <v>38.97767696035469</v>
      </c>
      <c r="M14" s="34">
        <v>787</v>
      </c>
      <c r="N14" s="36">
        <f t="shared" si="6"/>
        <v>2.028664226426767</v>
      </c>
      <c r="O14" s="34">
        <v>15070</v>
      </c>
      <c r="P14" s="34">
        <v>3259</v>
      </c>
      <c r="Q14" s="36">
        <f t="shared" si="7"/>
        <v>38.84621333195855</v>
      </c>
      <c r="R14" s="34" t="s">
        <v>2</v>
      </c>
      <c r="S14" s="34"/>
      <c r="T14" s="34"/>
      <c r="U14" s="34"/>
    </row>
    <row r="15" spans="1:21" ht="13.5">
      <c r="A15" s="31" t="s">
        <v>6</v>
      </c>
      <c r="B15" s="32" t="s">
        <v>23</v>
      </c>
      <c r="C15" s="33" t="s">
        <v>24</v>
      </c>
      <c r="D15" s="34">
        <f t="shared" si="0"/>
        <v>37935</v>
      </c>
      <c r="E15" s="35">
        <f t="shared" si="1"/>
        <v>4907</v>
      </c>
      <c r="F15" s="36">
        <f t="shared" si="2"/>
        <v>12.935284038486886</v>
      </c>
      <c r="G15" s="34">
        <v>4877</v>
      </c>
      <c r="H15" s="34">
        <v>30</v>
      </c>
      <c r="I15" s="35">
        <f t="shared" si="3"/>
        <v>33028</v>
      </c>
      <c r="J15" s="36">
        <f t="shared" si="4"/>
        <v>87.06471596151312</v>
      </c>
      <c r="K15" s="34">
        <v>28685</v>
      </c>
      <c r="L15" s="36">
        <f t="shared" si="5"/>
        <v>75.6161855805984</v>
      </c>
      <c r="M15" s="34">
        <v>0</v>
      </c>
      <c r="N15" s="36">
        <f t="shared" si="6"/>
        <v>0</v>
      </c>
      <c r="O15" s="34">
        <v>4343</v>
      </c>
      <c r="P15" s="34">
        <v>1875</v>
      </c>
      <c r="Q15" s="36">
        <f t="shared" si="7"/>
        <v>11.448530380914724</v>
      </c>
      <c r="R15" s="34" t="s">
        <v>2</v>
      </c>
      <c r="S15" s="34"/>
      <c r="T15" s="34"/>
      <c r="U15" s="34"/>
    </row>
    <row r="16" spans="1:21" ht="13.5">
      <c r="A16" s="31" t="s">
        <v>6</v>
      </c>
      <c r="B16" s="32" t="s">
        <v>25</v>
      </c>
      <c r="C16" s="33" t="s">
        <v>26</v>
      </c>
      <c r="D16" s="34">
        <f t="shared" si="0"/>
        <v>31284</v>
      </c>
      <c r="E16" s="35">
        <f t="shared" si="1"/>
        <v>10701</v>
      </c>
      <c r="F16" s="36">
        <f t="shared" si="2"/>
        <v>34.20598388952819</v>
      </c>
      <c r="G16" s="34">
        <v>10701</v>
      </c>
      <c r="H16" s="34">
        <v>0</v>
      </c>
      <c r="I16" s="35">
        <f t="shared" si="3"/>
        <v>20583</v>
      </c>
      <c r="J16" s="36">
        <f t="shared" si="4"/>
        <v>65.79401611047182</v>
      </c>
      <c r="K16" s="34">
        <v>7602</v>
      </c>
      <c r="L16" s="36">
        <f t="shared" si="5"/>
        <v>24.299961641733795</v>
      </c>
      <c r="M16" s="34">
        <v>0</v>
      </c>
      <c r="N16" s="36">
        <f t="shared" si="6"/>
        <v>0</v>
      </c>
      <c r="O16" s="34">
        <v>12981</v>
      </c>
      <c r="P16" s="34">
        <v>2896</v>
      </c>
      <c r="Q16" s="36">
        <f t="shared" si="7"/>
        <v>41.494054468738014</v>
      </c>
      <c r="R16" s="34"/>
      <c r="S16" s="34"/>
      <c r="T16" s="34"/>
      <c r="U16" s="34" t="s">
        <v>2</v>
      </c>
    </row>
    <row r="17" spans="1:21" ht="13.5">
      <c r="A17" s="31" t="s">
        <v>6</v>
      </c>
      <c r="B17" s="32" t="s">
        <v>27</v>
      </c>
      <c r="C17" s="33" t="s">
        <v>28</v>
      </c>
      <c r="D17" s="34">
        <f t="shared" si="0"/>
        <v>29050</v>
      </c>
      <c r="E17" s="35">
        <f t="shared" si="1"/>
        <v>5496</v>
      </c>
      <c r="F17" s="36">
        <f t="shared" si="2"/>
        <v>18.919104991394146</v>
      </c>
      <c r="G17" s="34">
        <v>5496</v>
      </c>
      <c r="H17" s="34">
        <v>0</v>
      </c>
      <c r="I17" s="35">
        <f t="shared" si="3"/>
        <v>23554</v>
      </c>
      <c r="J17" s="36">
        <f t="shared" si="4"/>
        <v>81.08089500860585</v>
      </c>
      <c r="K17" s="34">
        <v>15717</v>
      </c>
      <c r="L17" s="36">
        <f t="shared" si="5"/>
        <v>54.103270223752155</v>
      </c>
      <c r="M17" s="34">
        <v>360</v>
      </c>
      <c r="N17" s="36">
        <f t="shared" si="6"/>
        <v>1.2392426850258176</v>
      </c>
      <c r="O17" s="34">
        <v>7477</v>
      </c>
      <c r="P17" s="34">
        <v>1108</v>
      </c>
      <c r="Q17" s="36">
        <f t="shared" si="7"/>
        <v>25.738382099827884</v>
      </c>
      <c r="R17" s="34" t="s">
        <v>2</v>
      </c>
      <c r="S17" s="34"/>
      <c r="T17" s="34"/>
      <c r="U17" s="34"/>
    </row>
    <row r="18" spans="1:21" ht="13.5">
      <c r="A18" s="31" t="s">
        <v>6</v>
      </c>
      <c r="B18" s="32" t="s">
        <v>29</v>
      </c>
      <c r="C18" s="33" t="s">
        <v>30</v>
      </c>
      <c r="D18" s="34">
        <f t="shared" si="0"/>
        <v>33896</v>
      </c>
      <c r="E18" s="35">
        <f t="shared" si="1"/>
        <v>8066</v>
      </c>
      <c r="F18" s="36">
        <f t="shared" si="2"/>
        <v>23.796318149634175</v>
      </c>
      <c r="G18" s="34">
        <v>8066</v>
      </c>
      <c r="H18" s="34">
        <v>0</v>
      </c>
      <c r="I18" s="35">
        <f t="shared" si="3"/>
        <v>25830</v>
      </c>
      <c r="J18" s="36">
        <f t="shared" si="4"/>
        <v>76.20368185036583</v>
      </c>
      <c r="K18" s="34">
        <v>6868</v>
      </c>
      <c r="L18" s="36">
        <f t="shared" si="5"/>
        <v>20.261977814491384</v>
      </c>
      <c r="M18" s="34">
        <v>0</v>
      </c>
      <c r="N18" s="36">
        <f t="shared" si="6"/>
        <v>0</v>
      </c>
      <c r="O18" s="34">
        <v>18962</v>
      </c>
      <c r="P18" s="34">
        <v>3515</v>
      </c>
      <c r="Q18" s="36">
        <f t="shared" si="7"/>
        <v>55.94170403587444</v>
      </c>
      <c r="R18" s="34" t="s">
        <v>2</v>
      </c>
      <c r="S18" s="34"/>
      <c r="T18" s="34"/>
      <c r="U18" s="34"/>
    </row>
    <row r="19" spans="1:21" ht="13.5">
      <c r="A19" s="31" t="s">
        <v>6</v>
      </c>
      <c r="B19" s="32" t="s">
        <v>31</v>
      </c>
      <c r="C19" s="33" t="s">
        <v>32</v>
      </c>
      <c r="D19" s="34">
        <f t="shared" si="0"/>
        <v>1829</v>
      </c>
      <c r="E19" s="35">
        <f t="shared" si="1"/>
        <v>999</v>
      </c>
      <c r="F19" s="36">
        <f t="shared" si="2"/>
        <v>54.62001093493713</v>
      </c>
      <c r="G19" s="34">
        <v>512</v>
      </c>
      <c r="H19" s="34">
        <v>487</v>
      </c>
      <c r="I19" s="35">
        <f t="shared" si="3"/>
        <v>830</v>
      </c>
      <c r="J19" s="36">
        <f t="shared" si="4"/>
        <v>45.37998906506287</v>
      </c>
      <c r="K19" s="34">
        <v>0</v>
      </c>
      <c r="L19" s="36">
        <f t="shared" si="5"/>
        <v>0</v>
      </c>
      <c r="M19" s="34">
        <v>0</v>
      </c>
      <c r="N19" s="36">
        <f t="shared" si="6"/>
        <v>0</v>
      </c>
      <c r="O19" s="34">
        <v>830</v>
      </c>
      <c r="P19" s="34">
        <v>149</v>
      </c>
      <c r="Q19" s="36">
        <f t="shared" si="7"/>
        <v>45.37998906506287</v>
      </c>
      <c r="R19" s="34" t="s">
        <v>2</v>
      </c>
      <c r="S19" s="34"/>
      <c r="T19" s="34"/>
      <c r="U19" s="34"/>
    </row>
    <row r="20" spans="1:21" ht="13.5">
      <c r="A20" s="31" t="s">
        <v>6</v>
      </c>
      <c r="B20" s="32" t="s">
        <v>33</v>
      </c>
      <c r="C20" s="33" t="s">
        <v>34</v>
      </c>
      <c r="D20" s="34">
        <f t="shared" si="0"/>
        <v>17903</v>
      </c>
      <c r="E20" s="35">
        <f t="shared" si="1"/>
        <v>9317</v>
      </c>
      <c r="F20" s="36">
        <f t="shared" si="2"/>
        <v>52.04155728090264</v>
      </c>
      <c r="G20" s="34">
        <v>9311</v>
      </c>
      <c r="H20" s="34">
        <v>6</v>
      </c>
      <c r="I20" s="35">
        <f t="shared" si="3"/>
        <v>8586</v>
      </c>
      <c r="J20" s="36">
        <f t="shared" si="4"/>
        <v>47.95844271909736</v>
      </c>
      <c r="K20" s="34">
        <v>0</v>
      </c>
      <c r="L20" s="36">
        <f t="shared" si="5"/>
        <v>0</v>
      </c>
      <c r="M20" s="34">
        <v>0</v>
      </c>
      <c r="N20" s="36">
        <f t="shared" si="6"/>
        <v>0</v>
      </c>
      <c r="O20" s="34">
        <v>8586</v>
      </c>
      <c r="P20" s="34">
        <v>6359</v>
      </c>
      <c r="Q20" s="36">
        <f t="shared" si="7"/>
        <v>47.95844271909736</v>
      </c>
      <c r="R20" s="34" t="s">
        <v>2</v>
      </c>
      <c r="S20" s="34"/>
      <c r="T20" s="34"/>
      <c r="U20" s="34"/>
    </row>
    <row r="21" spans="1:21" ht="13.5">
      <c r="A21" s="31" t="s">
        <v>6</v>
      </c>
      <c r="B21" s="32" t="s">
        <v>35</v>
      </c>
      <c r="C21" s="33" t="s">
        <v>36</v>
      </c>
      <c r="D21" s="34">
        <f t="shared" si="0"/>
        <v>284</v>
      </c>
      <c r="E21" s="35">
        <f t="shared" si="1"/>
        <v>200</v>
      </c>
      <c r="F21" s="36">
        <f t="shared" si="2"/>
        <v>70.4225352112676</v>
      </c>
      <c r="G21" s="34">
        <v>141</v>
      </c>
      <c r="H21" s="34">
        <v>59</v>
      </c>
      <c r="I21" s="35">
        <f t="shared" si="3"/>
        <v>84</v>
      </c>
      <c r="J21" s="36">
        <f t="shared" si="4"/>
        <v>29.577464788732392</v>
      </c>
      <c r="K21" s="34">
        <v>0</v>
      </c>
      <c r="L21" s="36">
        <f t="shared" si="5"/>
        <v>0</v>
      </c>
      <c r="M21" s="34">
        <v>0</v>
      </c>
      <c r="N21" s="36">
        <f t="shared" si="6"/>
        <v>0</v>
      </c>
      <c r="O21" s="34">
        <v>84</v>
      </c>
      <c r="P21" s="34">
        <v>33</v>
      </c>
      <c r="Q21" s="36">
        <f t="shared" si="7"/>
        <v>29.577464788732392</v>
      </c>
      <c r="R21" s="34" t="s">
        <v>2</v>
      </c>
      <c r="S21" s="34"/>
      <c r="T21" s="34"/>
      <c r="U21" s="34"/>
    </row>
    <row r="22" spans="1:21" ht="13.5">
      <c r="A22" s="31" t="s">
        <v>6</v>
      </c>
      <c r="B22" s="32" t="s">
        <v>37</v>
      </c>
      <c r="C22" s="33" t="s">
        <v>38</v>
      </c>
      <c r="D22" s="34">
        <f t="shared" si="0"/>
        <v>10168</v>
      </c>
      <c r="E22" s="35">
        <f t="shared" si="1"/>
        <v>4012</v>
      </c>
      <c r="F22" s="36">
        <f t="shared" si="2"/>
        <v>39.45712037765539</v>
      </c>
      <c r="G22" s="34">
        <v>4012</v>
      </c>
      <c r="H22" s="34">
        <v>0</v>
      </c>
      <c r="I22" s="35">
        <f t="shared" si="3"/>
        <v>6156</v>
      </c>
      <c r="J22" s="36">
        <f t="shared" si="4"/>
        <v>60.542879622344614</v>
      </c>
      <c r="K22" s="34">
        <v>0</v>
      </c>
      <c r="L22" s="36">
        <f t="shared" si="5"/>
        <v>0</v>
      </c>
      <c r="M22" s="34">
        <v>0</v>
      </c>
      <c r="N22" s="36">
        <f t="shared" si="6"/>
        <v>0</v>
      </c>
      <c r="O22" s="34">
        <v>6156</v>
      </c>
      <c r="P22" s="34">
        <v>3785</v>
      </c>
      <c r="Q22" s="36">
        <f t="shared" si="7"/>
        <v>60.542879622344614</v>
      </c>
      <c r="R22" s="34" t="s">
        <v>2</v>
      </c>
      <c r="S22" s="34"/>
      <c r="T22" s="34"/>
      <c r="U22" s="34"/>
    </row>
    <row r="23" spans="1:21" ht="13.5">
      <c r="A23" s="31" t="s">
        <v>6</v>
      </c>
      <c r="B23" s="32" t="s">
        <v>39</v>
      </c>
      <c r="C23" s="33" t="s">
        <v>40</v>
      </c>
      <c r="D23" s="34">
        <f t="shared" si="0"/>
        <v>14048</v>
      </c>
      <c r="E23" s="35">
        <f t="shared" si="1"/>
        <v>7395</v>
      </c>
      <c r="F23" s="36">
        <f t="shared" si="2"/>
        <v>52.64094533029613</v>
      </c>
      <c r="G23" s="34">
        <v>7395</v>
      </c>
      <c r="H23" s="34">
        <v>0</v>
      </c>
      <c r="I23" s="35">
        <f t="shared" si="3"/>
        <v>6653</v>
      </c>
      <c r="J23" s="36">
        <f t="shared" si="4"/>
        <v>47.35905466970387</v>
      </c>
      <c r="K23" s="34">
        <v>1735</v>
      </c>
      <c r="L23" s="36">
        <f t="shared" si="5"/>
        <v>12.350512528473805</v>
      </c>
      <c r="M23" s="34">
        <v>0</v>
      </c>
      <c r="N23" s="36">
        <f t="shared" si="6"/>
        <v>0</v>
      </c>
      <c r="O23" s="34">
        <v>4918</v>
      </c>
      <c r="P23" s="34">
        <v>1333</v>
      </c>
      <c r="Q23" s="36">
        <f t="shared" si="7"/>
        <v>35.00854214123007</v>
      </c>
      <c r="R23" s="34" t="s">
        <v>2</v>
      </c>
      <c r="S23" s="34"/>
      <c r="T23" s="34"/>
      <c r="U23" s="34"/>
    </row>
    <row r="24" spans="1:21" ht="13.5">
      <c r="A24" s="31" t="s">
        <v>6</v>
      </c>
      <c r="B24" s="32" t="s">
        <v>41</v>
      </c>
      <c r="C24" s="33" t="s">
        <v>42</v>
      </c>
      <c r="D24" s="34">
        <f t="shared" si="0"/>
        <v>5195</v>
      </c>
      <c r="E24" s="35">
        <f t="shared" si="1"/>
        <v>1039</v>
      </c>
      <c r="F24" s="36">
        <f t="shared" si="2"/>
        <v>20</v>
      </c>
      <c r="G24" s="34">
        <v>1039</v>
      </c>
      <c r="H24" s="34">
        <v>0</v>
      </c>
      <c r="I24" s="35">
        <f t="shared" si="3"/>
        <v>4156</v>
      </c>
      <c r="J24" s="36">
        <f t="shared" si="4"/>
        <v>80</v>
      </c>
      <c r="K24" s="34">
        <v>0</v>
      </c>
      <c r="L24" s="36">
        <f t="shared" si="5"/>
        <v>0</v>
      </c>
      <c r="M24" s="34">
        <v>731</v>
      </c>
      <c r="N24" s="36">
        <f t="shared" si="6"/>
        <v>14.071222329162655</v>
      </c>
      <c r="O24" s="34">
        <v>3425</v>
      </c>
      <c r="P24" s="34">
        <v>1562</v>
      </c>
      <c r="Q24" s="36">
        <f t="shared" si="7"/>
        <v>65.92877767083735</v>
      </c>
      <c r="R24" s="34" t="s">
        <v>2</v>
      </c>
      <c r="S24" s="34"/>
      <c r="T24" s="34"/>
      <c r="U24" s="34"/>
    </row>
    <row r="25" spans="1:21" ht="13.5">
      <c r="A25" s="31" t="s">
        <v>6</v>
      </c>
      <c r="B25" s="32" t="s">
        <v>43</v>
      </c>
      <c r="C25" s="33" t="s">
        <v>44</v>
      </c>
      <c r="D25" s="34">
        <f t="shared" si="0"/>
        <v>6068</v>
      </c>
      <c r="E25" s="35">
        <f t="shared" si="1"/>
        <v>958</v>
      </c>
      <c r="F25" s="36">
        <f t="shared" si="2"/>
        <v>15.787738958470666</v>
      </c>
      <c r="G25" s="34">
        <v>647</v>
      </c>
      <c r="H25" s="34">
        <v>311</v>
      </c>
      <c r="I25" s="35">
        <f t="shared" si="3"/>
        <v>5110</v>
      </c>
      <c r="J25" s="36">
        <f t="shared" si="4"/>
        <v>84.21226104152933</v>
      </c>
      <c r="K25" s="34">
        <v>0</v>
      </c>
      <c r="L25" s="36">
        <f t="shared" si="5"/>
        <v>0</v>
      </c>
      <c r="M25" s="34">
        <v>188</v>
      </c>
      <c r="N25" s="36">
        <f t="shared" si="6"/>
        <v>3.0982201713909028</v>
      </c>
      <c r="O25" s="34">
        <v>4922</v>
      </c>
      <c r="P25" s="34">
        <v>864</v>
      </c>
      <c r="Q25" s="36">
        <f t="shared" si="7"/>
        <v>81.11404087013842</v>
      </c>
      <c r="R25" s="34" t="s">
        <v>2</v>
      </c>
      <c r="S25" s="34"/>
      <c r="T25" s="34"/>
      <c r="U25" s="34"/>
    </row>
    <row r="26" spans="1:21" ht="13.5">
      <c r="A26" s="31" t="s">
        <v>6</v>
      </c>
      <c r="B26" s="32" t="s">
        <v>45</v>
      </c>
      <c r="C26" s="33" t="s">
        <v>46</v>
      </c>
      <c r="D26" s="34">
        <f t="shared" si="0"/>
        <v>9896</v>
      </c>
      <c r="E26" s="35">
        <f t="shared" si="1"/>
        <v>1951</v>
      </c>
      <c r="F26" s="36">
        <f t="shared" si="2"/>
        <v>19.71503637833468</v>
      </c>
      <c r="G26" s="34">
        <v>1951</v>
      </c>
      <c r="H26" s="34">
        <v>0</v>
      </c>
      <c r="I26" s="35">
        <f t="shared" si="3"/>
        <v>7945</v>
      </c>
      <c r="J26" s="36">
        <f t="shared" si="4"/>
        <v>80.28496362166531</v>
      </c>
      <c r="K26" s="34">
        <v>4308</v>
      </c>
      <c r="L26" s="36">
        <f t="shared" si="5"/>
        <v>43.532740501212615</v>
      </c>
      <c r="M26" s="34">
        <v>257</v>
      </c>
      <c r="N26" s="36">
        <f t="shared" si="6"/>
        <v>2.597008892481811</v>
      </c>
      <c r="O26" s="34">
        <v>3380</v>
      </c>
      <c r="P26" s="34">
        <v>115</v>
      </c>
      <c r="Q26" s="36">
        <f t="shared" si="7"/>
        <v>34.1552142279709</v>
      </c>
      <c r="R26" s="34" t="s">
        <v>2</v>
      </c>
      <c r="S26" s="34"/>
      <c r="T26" s="34"/>
      <c r="U26" s="34"/>
    </row>
    <row r="27" spans="1:21" ht="13.5">
      <c r="A27" s="31" t="s">
        <v>6</v>
      </c>
      <c r="B27" s="32" t="s">
        <v>47</v>
      </c>
      <c r="C27" s="33" t="s">
        <v>48</v>
      </c>
      <c r="D27" s="34">
        <f t="shared" si="0"/>
        <v>9193</v>
      </c>
      <c r="E27" s="35">
        <f t="shared" si="1"/>
        <v>2515</v>
      </c>
      <c r="F27" s="36">
        <f t="shared" si="2"/>
        <v>27.35777221799195</v>
      </c>
      <c r="G27" s="34">
        <v>2515</v>
      </c>
      <c r="H27" s="34">
        <v>0</v>
      </c>
      <c r="I27" s="35">
        <f t="shared" si="3"/>
        <v>6678</v>
      </c>
      <c r="J27" s="36">
        <f t="shared" si="4"/>
        <v>72.64222778200805</v>
      </c>
      <c r="K27" s="34">
        <v>0</v>
      </c>
      <c r="L27" s="36">
        <f t="shared" si="5"/>
        <v>0</v>
      </c>
      <c r="M27" s="34">
        <v>0</v>
      </c>
      <c r="N27" s="36">
        <f t="shared" si="6"/>
        <v>0</v>
      </c>
      <c r="O27" s="34">
        <v>6678</v>
      </c>
      <c r="P27" s="34">
        <v>2859</v>
      </c>
      <c r="Q27" s="36">
        <f t="shared" si="7"/>
        <v>72.64222778200805</v>
      </c>
      <c r="R27" s="34" t="s">
        <v>2</v>
      </c>
      <c r="S27" s="34"/>
      <c r="T27" s="34"/>
      <c r="U27" s="34"/>
    </row>
    <row r="28" spans="1:21" ht="13.5">
      <c r="A28" s="31" t="s">
        <v>6</v>
      </c>
      <c r="B28" s="32" t="s">
        <v>49</v>
      </c>
      <c r="C28" s="33" t="s">
        <v>50</v>
      </c>
      <c r="D28" s="34">
        <f t="shared" si="0"/>
        <v>7990</v>
      </c>
      <c r="E28" s="35">
        <f t="shared" si="1"/>
        <v>2425</v>
      </c>
      <c r="F28" s="36">
        <f t="shared" si="2"/>
        <v>30.350438047559447</v>
      </c>
      <c r="G28" s="34">
        <v>2425</v>
      </c>
      <c r="H28" s="34">
        <v>0</v>
      </c>
      <c r="I28" s="35">
        <f t="shared" si="3"/>
        <v>5565</v>
      </c>
      <c r="J28" s="36">
        <f t="shared" si="4"/>
        <v>69.64956195244055</v>
      </c>
      <c r="K28" s="34">
        <v>0</v>
      </c>
      <c r="L28" s="36">
        <f t="shared" si="5"/>
        <v>0</v>
      </c>
      <c r="M28" s="34">
        <v>0</v>
      </c>
      <c r="N28" s="36">
        <f t="shared" si="6"/>
        <v>0</v>
      </c>
      <c r="O28" s="34">
        <v>5565</v>
      </c>
      <c r="P28" s="34">
        <v>1268</v>
      </c>
      <c r="Q28" s="36">
        <f t="shared" si="7"/>
        <v>69.64956195244055</v>
      </c>
      <c r="R28" s="34" t="s">
        <v>2</v>
      </c>
      <c r="S28" s="34"/>
      <c r="T28" s="34"/>
      <c r="U28" s="34"/>
    </row>
    <row r="29" spans="1:21" ht="13.5">
      <c r="A29" s="31" t="s">
        <v>6</v>
      </c>
      <c r="B29" s="32" t="s">
        <v>51</v>
      </c>
      <c r="C29" s="33" t="s">
        <v>52</v>
      </c>
      <c r="D29" s="34">
        <f t="shared" si="0"/>
        <v>4940</v>
      </c>
      <c r="E29" s="35">
        <f t="shared" si="1"/>
        <v>2540</v>
      </c>
      <c r="F29" s="36">
        <f t="shared" si="2"/>
        <v>51.417004048582996</v>
      </c>
      <c r="G29" s="34">
        <v>2535</v>
      </c>
      <c r="H29" s="34">
        <v>5</v>
      </c>
      <c r="I29" s="35">
        <f t="shared" si="3"/>
        <v>2400</v>
      </c>
      <c r="J29" s="36">
        <f t="shared" si="4"/>
        <v>48.582995951417004</v>
      </c>
      <c r="K29" s="34">
        <v>1266</v>
      </c>
      <c r="L29" s="36">
        <f t="shared" si="5"/>
        <v>25.62753036437247</v>
      </c>
      <c r="M29" s="34">
        <v>0</v>
      </c>
      <c r="N29" s="36">
        <f t="shared" si="6"/>
        <v>0</v>
      </c>
      <c r="O29" s="34">
        <v>1134</v>
      </c>
      <c r="P29" s="34">
        <v>206</v>
      </c>
      <c r="Q29" s="36">
        <f t="shared" si="7"/>
        <v>22.955465587044536</v>
      </c>
      <c r="R29" s="34" t="s">
        <v>2</v>
      </c>
      <c r="S29" s="34"/>
      <c r="T29" s="34"/>
      <c r="U29" s="34"/>
    </row>
    <row r="30" spans="1:21" ht="13.5">
      <c r="A30" s="31" t="s">
        <v>6</v>
      </c>
      <c r="B30" s="32" t="s">
        <v>53</v>
      </c>
      <c r="C30" s="33" t="s">
        <v>54</v>
      </c>
      <c r="D30" s="34">
        <f t="shared" si="0"/>
        <v>3839</v>
      </c>
      <c r="E30" s="35">
        <f t="shared" si="1"/>
        <v>2216</v>
      </c>
      <c r="F30" s="36">
        <f t="shared" si="2"/>
        <v>57.72336545975515</v>
      </c>
      <c r="G30" s="34">
        <v>2214</v>
      </c>
      <c r="H30" s="34">
        <v>2</v>
      </c>
      <c r="I30" s="35">
        <f t="shared" si="3"/>
        <v>1623</v>
      </c>
      <c r="J30" s="36">
        <f t="shared" si="4"/>
        <v>42.27663454024486</v>
      </c>
      <c r="K30" s="34">
        <v>0</v>
      </c>
      <c r="L30" s="36">
        <f t="shared" si="5"/>
        <v>0</v>
      </c>
      <c r="M30" s="34">
        <v>0</v>
      </c>
      <c r="N30" s="36">
        <f t="shared" si="6"/>
        <v>0</v>
      </c>
      <c r="O30" s="34">
        <v>1623</v>
      </c>
      <c r="P30" s="34">
        <v>495</v>
      </c>
      <c r="Q30" s="36">
        <f t="shared" si="7"/>
        <v>42.27663454024486</v>
      </c>
      <c r="R30" s="34" t="s">
        <v>2</v>
      </c>
      <c r="S30" s="34"/>
      <c r="T30" s="34"/>
      <c r="U30" s="34"/>
    </row>
    <row r="31" spans="1:21" ht="13.5">
      <c r="A31" s="31" t="s">
        <v>6</v>
      </c>
      <c r="B31" s="32" t="s">
        <v>55</v>
      </c>
      <c r="C31" s="33" t="s">
        <v>56</v>
      </c>
      <c r="D31" s="34">
        <f t="shared" si="0"/>
        <v>8205</v>
      </c>
      <c r="E31" s="35">
        <f t="shared" si="1"/>
        <v>3557</v>
      </c>
      <c r="F31" s="36">
        <f t="shared" si="2"/>
        <v>43.35161486898233</v>
      </c>
      <c r="G31" s="34">
        <v>3557</v>
      </c>
      <c r="H31" s="34">
        <v>0</v>
      </c>
      <c r="I31" s="35">
        <f t="shared" si="3"/>
        <v>4648</v>
      </c>
      <c r="J31" s="36">
        <f t="shared" si="4"/>
        <v>56.648385131017676</v>
      </c>
      <c r="K31" s="34">
        <v>0</v>
      </c>
      <c r="L31" s="36">
        <f t="shared" si="5"/>
        <v>0</v>
      </c>
      <c r="M31" s="34">
        <v>0</v>
      </c>
      <c r="N31" s="36">
        <f t="shared" si="6"/>
        <v>0</v>
      </c>
      <c r="O31" s="34">
        <v>4648</v>
      </c>
      <c r="P31" s="34">
        <v>521</v>
      </c>
      <c r="Q31" s="36">
        <f t="shared" si="7"/>
        <v>56.648385131017676</v>
      </c>
      <c r="R31" s="34" t="s">
        <v>2</v>
      </c>
      <c r="S31" s="34"/>
      <c r="T31" s="34"/>
      <c r="U31" s="34"/>
    </row>
    <row r="32" spans="1:21" ht="13.5">
      <c r="A32" s="31" t="s">
        <v>6</v>
      </c>
      <c r="B32" s="32" t="s">
        <v>57</v>
      </c>
      <c r="C32" s="33" t="s">
        <v>58</v>
      </c>
      <c r="D32" s="34">
        <f t="shared" si="0"/>
        <v>346</v>
      </c>
      <c r="E32" s="35">
        <f t="shared" si="1"/>
        <v>0</v>
      </c>
      <c r="F32" s="36">
        <f t="shared" si="2"/>
        <v>0</v>
      </c>
      <c r="G32" s="34">
        <v>0</v>
      </c>
      <c r="H32" s="34">
        <v>0</v>
      </c>
      <c r="I32" s="35">
        <f t="shared" si="3"/>
        <v>346</v>
      </c>
      <c r="J32" s="36">
        <f t="shared" si="4"/>
        <v>100</v>
      </c>
      <c r="K32" s="34">
        <v>0</v>
      </c>
      <c r="L32" s="36">
        <f t="shared" si="5"/>
        <v>0</v>
      </c>
      <c r="M32" s="34">
        <v>346</v>
      </c>
      <c r="N32" s="36">
        <f t="shared" si="6"/>
        <v>100</v>
      </c>
      <c r="O32" s="34">
        <v>0</v>
      </c>
      <c r="P32" s="34">
        <v>0</v>
      </c>
      <c r="Q32" s="36">
        <f t="shared" si="7"/>
        <v>0</v>
      </c>
      <c r="R32" s="34"/>
      <c r="S32" s="34"/>
      <c r="T32" s="34"/>
      <c r="U32" s="34" t="s">
        <v>2</v>
      </c>
    </row>
    <row r="33" spans="1:21" ht="13.5">
      <c r="A33" s="31" t="s">
        <v>6</v>
      </c>
      <c r="B33" s="32" t="s">
        <v>59</v>
      </c>
      <c r="C33" s="33" t="s">
        <v>60</v>
      </c>
      <c r="D33" s="34">
        <f t="shared" si="0"/>
        <v>3924</v>
      </c>
      <c r="E33" s="35">
        <f t="shared" si="1"/>
        <v>1480</v>
      </c>
      <c r="F33" s="36">
        <f t="shared" si="2"/>
        <v>37.71661569826708</v>
      </c>
      <c r="G33" s="34">
        <v>1478</v>
      </c>
      <c r="H33" s="34">
        <v>2</v>
      </c>
      <c r="I33" s="35">
        <f t="shared" si="3"/>
        <v>2444</v>
      </c>
      <c r="J33" s="36">
        <f t="shared" si="4"/>
        <v>62.28338430173292</v>
      </c>
      <c r="K33" s="34">
        <v>1883</v>
      </c>
      <c r="L33" s="36">
        <f t="shared" si="5"/>
        <v>47.986748216106015</v>
      </c>
      <c r="M33" s="34">
        <v>0</v>
      </c>
      <c r="N33" s="36">
        <f t="shared" si="6"/>
        <v>0</v>
      </c>
      <c r="O33" s="34">
        <v>561</v>
      </c>
      <c r="P33" s="34">
        <v>0</v>
      </c>
      <c r="Q33" s="36">
        <f t="shared" si="7"/>
        <v>14.296636085626913</v>
      </c>
      <c r="R33" s="34" t="s">
        <v>2</v>
      </c>
      <c r="S33" s="34"/>
      <c r="T33" s="34"/>
      <c r="U33" s="34"/>
    </row>
    <row r="34" spans="1:21" ht="13.5">
      <c r="A34" s="31" t="s">
        <v>6</v>
      </c>
      <c r="B34" s="32" t="s">
        <v>61</v>
      </c>
      <c r="C34" s="33" t="s">
        <v>62</v>
      </c>
      <c r="D34" s="34">
        <f t="shared" si="0"/>
        <v>2206</v>
      </c>
      <c r="E34" s="35">
        <f t="shared" si="1"/>
        <v>1580</v>
      </c>
      <c r="F34" s="36">
        <f t="shared" si="2"/>
        <v>71.62284678150499</v>
      </c>
      <c r="G34" s="34">
        <v>1580</v>
      </c>
      <c r="H34" s="34">
        <v>0</v>
      </c>
      <c r="I34" s="35">
        <f t="shared" si="3"/>
        <v>626</v>
      </c>
      <c r="J34" s="36">
        <f t="shared" si="4"/>
        <v>28.377153218495017</v>
      </c>
      <c r="K34" s="34">
        <v>0</v>
      </c>
      <c r="L34" s="36">
        <f t="shared" si="5"/>
        <v>0</v>
      </c>
      <c r="M34" s="34">
        <v>0</v>
      </c>
      <c r="N34" s="36">
        <f t="shared" si="6"/>
        <v>0</v>
      </c>
      <c r="O34" s="34">
        <v>626</v>
      </c>
      <c r="P34" s="34">
        <v>10</v>
      </c>
      <c r="Q34" s="36">
        <f t="shared" si="7"/>
        <v>28.377153218495017</v>
      </c>
      <c r="R34" s="34" t="s">
        <v>2</v>
      </c>
      <c r="S34" s="34"/>
      <c r="T34" s="34"/>
      <c r="U34" s="34"/>
    </row>
    <row r="35" spans="1:21" ht="13.5">
      <c r="A35" s="31" t="s">
        <v>6</v>
      </c>
      <c r="B35" s="32" t="s">
        <v>63</v>
      </c>
      <c r="C35" s="33" t="s">
        <v>64</v>
      </c>
      <c r="D35" s="34">
        <f t="shared" si="0"/>
        <v>2345</v>
      </c>
      <c r="E35" s="35">
        <f t="shared" si="1"/>
        <v>381</v>
      </c>
      <c r="F35" s="36">
        <f t="shared" si="2"/>
        <v>16.24733475479744</v>
      </c>
      <c r="G35" s="34">
        <v>381</v>
      </c>
      <c r="H35" s="34">
        <v>0</v>
      </c>
      <c r="I35" s="35">
        <f t="shared" si="3"/>
        <v>1964</v>
      </c>
      <c r="J35" s="36">
        <f t="shared" si="4"/>
        <v>83.75266524520256</v>
      </c>
      <c r="K35" s="34">
        <v>0</v>
      </c>
      <c r="L35" s="36">
        <f t="shared" si="5"/>
        <v>0</v>
      </c>
      <c r="M35" s="34">
        <v>0</v>
      </c>
      <c r="N35" s="36">
        <f t="shared" si="6"/>
        <v>0</v>
      </c>
      <c r="O35" s="34">
        <v>1964</v>
      </c>
      <c r="P35" s="34">
        <v>675</v>
      </c>
      <c r="Q35" s="36">
        <f t="shared" si="7"/>
        <v>83.75266524520256</v>
      </c>
      <c r="R35" s="34" t="s">
        <v>2</v>
      </c>
      <c r="S35" s="34"/>
      <c r="T35" s="34"/>
      <c r="U35" s="34"/>
    </row>
    <row r="36" spans="1:21" ht="13.5">
      <c r="A36" s="31" t="s">
        <v>6</v>
      </c>
      <c r="B36" s="32" t="s">
        <v>65</v>
      </c>
      <c r="C36" s="33" t="s">
        <v>66</v>
      </c>
      <c r="D36" s="34">
        <f t="shared" si="0"/>
        <v>3744</v>
      </c>
      <c r="E36" s="35">
        <f t="shared" si="1"/>
        <v>1803</v>
      </c>
      <c r="F36" s="36">
        <f t="shared" si="2"/>
        <v>48.157051282051285</v>
      </c>
      <c r="G36" s="34">
        <v>1793</v>
      </c>
      <c r="H36" s="34">
        <v>10</v>
      </c>
      <c r="I36" s="35">
        <f t="shared" si="3"/>
        <v>1941</v>
      </c>
      <c r="J36" s="36">
        <f t="shared" si="4"/>
        <v>51.84294871794872</v>
      </c>
      <c r="K36" s="34">
        <v>0</v>
      </c>
      <c r="L36" s="36">
        <f t="shared" si="5"/>
        <v>0</v>
      </c>
      <c r="M36" s="34">
        <v>0</v>
      </c>
      <c r="N36" s="36">
        <f t="shared" si="6"/>
        <v>0</v>
      </c>
      <c r="O36" s="34">
        <v>1941</v>
      </c>
      <c r="P36" s="34">
        <v>500</v>
      </c>
      <c r="Q36" s="36">
        <f t="shared" si="7"/>
        <v>51.84294871794872</v>
      </c>
      <c r="R36" s="34" t="s">
        <v>2</v>
      </c>
      <c r="S36" s="34"/>
      <c r="T36" s="34"/>
      <c r="U36" s="34"/>
    </row>
    <row r="37" spans="1:21" ht="13.5">
      <c r="A37" s="31" t="s">
        <v>6</v>
      </c>
      <c r="B37" s="32" t="s">
        <v>67</v>
      </c>
      <c r="C37" s="33" t="s">
        <v>68</v>
      </c>
      <c r="D37" s="34">
        <f t="shared" si="0"/>
        <v>4409</v>
      </c>
      <c r="E37" s="35">
        <f t="shared" si="1"/>
        <v>2154</v>
      </c>
      <c r="F37" s="36">
        <f t="shared" si="2"/>
        <v>48.85461555908369</v>
      </c>
      <c r="G37" s="34">
        <v>2144</v>
      </c>
      <c r="H37" s="34">
        <v>10</v>
      </c>
      <c r="I37" s="35">
        <f t="shared" si="3"/>
        <v>2255</v>
      </c>
      <c r="J37" s="36">
        <f t="shared" si="4"/>
        <v>51.14538444091631</v>
      </c>
      <c r="K37" s="34">
        <v>1035</v>
      </c>
      <c r="L37" s="36">
        <f t="shared" si="5"/>
        <v>23.47471081877977</v>
      </c>
      <c r="M37" s="34">
        <v>0</v>
      </c>
      <c r="N37" s="36">
        <f t="shared" si="6"/>
        <v>0</v>
      </c>
      <c r="O37" s="34">
        <v>1220</v>
      </c>
      <c r="P37" s="34">
        <v>93</v>
      </c>
      <c r="Q37" s="36">
        <f t="shared" si="7"/>
        <v>27.670673622136537</v>
      </c>
      <c r="R37" s="34" t="s">
        <v>2</v>
      </c>
      <c r="S37" s="34"/>
      <c r="T37" s="34"/>
      <c r="U37" s="34"/>
    </row>
    <row r="38" spans="1:21" ht="13.5">
      <c r="A38" s="31" t="s">
        <v>6</v>
      </c>
      <c r="B38" s="32" t="s">
        <v>69</v>
      </c>
      <c r="C38" s="33" t="s">
        <v>70</v>
      </c>
      <c r="D38" s="34">
        <f t="shared" si="0"/>
        <v>902</v>
      </c>
      <c r="E38" s="35">
        <f t="shared" si="1"/>
        <v>360</v>
      </c>
      <c r="F38" s="36">
        <f t="shared" si="2"/>
        <v>39.91130820399113</v>
      </c>
      <c r="G38" s="34">
        <v>360</v>
      </c>
      <c r="H38" s="34">
        <v>0</v>
      </c>
      <c r="I38" s="35">
        <f t="shared" si="3"/>
        <v>542</v>
      </c>
      <c r="J38" s="36">
        <f t="shared" si="4"/>
        <v>60.08869179600887</v>
      </c>
      <c r="K38" s="34">
        <v>0</v>
      </c>
      <c r="L38" s="36">
        <f t="shared" si="5"/>
        <v>0</v>
      </c>
      <c r="M38" s="34">
        <v>0</v>
      </c>
      <c r="N38" s="36">
        <f t="shared" si="6"/>
        <v>0</v>
      </c>
      <c r="O38" s="34">
        <v>542</v>
      </c>
      <c r="P38" s="34">
        <v>7</v>
      </c>
      <c r="Q38" s="36">
        <f t="shared" si="7"/>
        <v>60.08869179600887</v>
      </c>
      <c r="R38" s="34" t="s">
        <v>2</v>
      </c>
      <c r="S38" s="34"/>
      <c r="T38" s="34"/>
      <c r="U38" s="34"/>
    </row>
    <row r="39" spans="1:21" ht="13.5">
      <c r="A39" s="31" t="s">
        <v>6</v>
      </c>
      <c r="B39" s="32" t="s">
        <v>71</v>
      </c>
      <c r="C39" s="33" t="s">
        <v>72</v>
      </c>
      <c r="D39" s="34">
        <f t="shared" si="0"/>
        <v>22881</v>
      </c>
      <c r="E39" s="35">
        <f t="shared" si="1"/>
        <v>4061</v>
      </c>
      <c r="F39" s="36">
        <f t="shared" si="2"/>
        <v>17.748350159521</v>
      </c>
      <c r="G39" s="34">
        <v>4053</v>
      </c>
      <c r="H39" s="34">
        <v>8</v>
      </c>
      <c r="I39" s="35">
        <f t="shared" si="3"/>
        <v>18820</v>
      </c>
      <c r="J39" s="36">
        <f t="shared" si="4"/>
        <v>82.251649840479</v>
      </c>
      <c r="K39" s="34">
        <v>0</v>
      </c>
      <c r="L39" s="36">
        <f t="shared" si="5"/>
        <v>0</v>
      </c>
      <c r="M39" s="34">
        <v>0</v>
      </c>
      <c r="N39" s="36">
        <f t="shared" si="6"/>
        <v>0</v>
      </c>
      <c r="O39" s="34">
        <v>18820</v>
      </c>
      <c r="P39" s="34">
        <v>8327</v>
      </c>
      <c r="Q39" s="36">
        <f t="shared" si="7"/>
        <v>82.251649840479</v>
      </c>
      <c r="R39" s="34" t="s">
        <v>2</v>
      </c>
      <c r="S39" s="34"/>
      <c r="T39" s="34"/>
      <c r="U39" s="34"/>
    </row>
    <row r="40" spans="1:21" ht="13.5">
      <c r="A40" s="31" t="s">
        <v>6</v>
      </c>
      <c r="B40" s="32" t="s">
        <v>73</v>
      </c>
      <c r="C40" s="33" t="s">
        <v>162</v>
      </c>
      <c r="D40" s="34">
        <f t="shared" si="0"/>
        <v>11339</v>
      </c>
      <c r="E40" s="35">
        <f t="shared" si="1"/>
        <v>3402</v>
      </c>
      <c r="F40" s="36">
        <f aca="true" t="shared" si="8" ref="F40:F77">E40/D40*100</f>
        <v>30.002645735955554</v>
      </c>
      <c r="G40" s="34">
        <v>2516</v>
      </c>
      <c r="H40" s="34">
        <v>886</v>
      </c>
      <c r="I40" s="35">
        <f t="shared" si="3"/>
        <v>7937</v>
      </c>
      <c r="J40" s="36">
        <f aca="true" t="shared" si="9" ref="J40:J77">I40/D40*100</f>
        <v>69.99735426404445</v>
      </c>
      <c r="K40" s="34">
        <v>844</v>
      </c>
      <c r="L40" s="36">
        <f aca="true" t="shared" si="10" ref="L40:L77">K40/D40*100</f>
        <v>7.443337154951936</v>
      </c>
      <c r="M40" s="34">
        <v>0</v>
      </c>
      <c r="N40" s="36">
        <f aca="true" t="shared" si="11" ref="N40:N77">M40/D40*100</f>
        <v>0</v>
      </c>
      <c r="O40" s="34">
        <v>7093</v>
      </c>
      <c r="P40" s="34">
        <v>4076</v>
      </c>
      <c r="Q40" s="36">
        <f aca="true" t="shared" si="12" ref="Q40:Q77">O40/D40*100</f>
        <v>62.554017109092506</v>
      </c>
      <c r="R40" s="34"/>
      <c r="S40" s="34" t="s">
        <v>2</v>
      </c>
      <c r="T40" s="34"/>
      <c r="U40" s="34"/>
    </row>
    <row r="41" spans="1:21" ht="13.5">
      <c r="A41" s="31" t="s">
        <v>6</v>
      </c>
      <c r="B41" s="32" t="s">
        <v>74</v>
      </c>
      <c r="C41" s="33" t="s">
        <v>0</v>
      </c>
      <c r="D41" s="34">
        <f t="shared" si="0"/>
        <v>6796</v>
      </c>
      <c r="E41" s="35">
        <f t="shared" si="1"/>
        <v>2175</v>
      </c>
      <c r="F41" s="36">
        <f t="shared" si="8"/>
        <v>32.00412007062978</v>
      </c>
      <c r="G41" s="34">
        <v>2175</v>
      </c>
      <c r="H41" s="34">
        <v>0</v>
      </c>
      <c r="I41" s="35">
        <f t="shared" si="3"/>
        <v>4621</v>
      </c>
      <c r="J41" s="36">
        <f t="shared" si="9"/>
        <v>67.99587992937022</v>
      </c>
      <c r="K41" s="34">
        <v>0</v>
      </c>
      <c r="L41" s="36">
        <f t="shared" si="10"/>
        <v>0</v>
      </c>
      <c r="M41" s="34">
        <v>0</v>
      </c>
      <c r="N41" s="36">
        <f t="shared" si="11"/>
        <v>0</v>
      </c>
      <c r="O41" s="34">
        <v>4621</v>
      </c>
      <c r="P41" s="34">
        <v>1661</v>
      </c>
      <c r="Q41" s="36">
        <f t="shared" si="12"/>
        <v>67.99587992937022</v>
      </c>
      <c r="R41" s="34" t="s">
        <v>2</v>
      </c>
      <c r="S41" s="34"/>
      <c r="T41" s="34"/>
      <c r="U41" s="34"/>
    </row>
    <row r="42" spans="1:21" ht="13.5">
      <c r="A42" s="31" t="s">
        <v>6</v>
      </c>
      <c r="B42" s="32" t="s">
        <v>75</v>
      </c>
      <c r="C42" s="33" t="s">
        <v>76</v>
      </c>
      <c r="D42" s="34">
        <f t="shared" si="0"/>
        <v>7610</v>
      </c>
      <c r="E42" s="35">
        <f t="shared" si="1"/>
        <v>5010</v>
      </c>
      <c r="F42" s="36">
        <f t="shared" si="8"/>
        <v>65.83442838370564</v>
      </c>
      <c r="G42" s="34">
        <v>4970</v>
      </c>
      <c r="H42" s="34">
        <v>40</v>
      </c>
      <c r="I42" s="35">
        <f t="shared" si="3"/>
        <v>2600</v>
      </c>
      <c r="J42" s="36">
        <f t="shared" si="9"/>
        <v>34.16557161629435</v>
      </c>
      <c r="K42" s="34">
        <v>288</v>
      </c>
      <c r="L42" s="36">
        <f t="shared" si="10"/>
        <v>3.7844940867279893</v>
      </c>
      <c r="M42" s="34">
        <v>0</v>
      </c>
      <c r="N42" s="36">
        <f t="shared" si="11"/>
        <v>0</v>
      </c>
      <c r="O42" s="34">
        <v>2312</v>
      </c>
      <c r="P42" s="34">
        <v>1194</v>
      </c>
      <c r="Q42" s="36">
        <f t="shared" si="12"/>
        <v>30.381077529566358</v>
      </c>
      <c r="R42" s="34" t="s">
        <v>2</v>
      </c>
      <c r="S42" s="34"/>
      <c r="T42" s="34"/>
      <c r="U42" s="34"/>
    </row>
    <row r="43" spans="1:21" ht="13.5">
      <c r="A43" s="31" t="s">
        <v>6</v>
      </c>
      <c r="B43" s="32" t="s">
        <v>77</v>
      </c>
      <c r="C43" s="33" t="s">
        <v>78</v>
      </c>
      <c r="D43" s="34">
        <f t="shared" si="0"/>
        <v>942</v>
      </c>
      <c r="E43" s="35">
        <f t="shared" si="1"/>
        <v>743</v>
      </c>
      <c r="F43" s="36">
        <f t="shared" si="8"/>
        <v>78.87473460721868</v>
      </c>
      <c r="G43" s="34">
        <v>728</v>
      </c>
      <c r="H43" s="34">
        <v>15</v>
      </c>
      <c r="I43" s="35">
        <f t="shared" si="3"/>
        <v>199</v>
      </c>
      <c r="J43" s="36">
        <f t="shared" si="9"/>
        <v>21.125265392781316</v>
      </c>
      <c r="K43" s="34">
        <v>0</v>
      </c>
      <c r="L43" s="36">
        <f t="shared" si="10"/>
        <v>0</v>
      </c>
      <c r="M43" s="34">
        <v>0</v>
      </c>
      <c r="N43" s="36">
        <f t="shared" si="11"/>
        <v>0</v>
      </c>
      <c r="O43" s="34">
        <v>199</v>
      </c>
      <c r="P43" s="34">
        <v>130</v>
      </c>
      <c r="Q43" s="36">
        <f t="shared" si="12"/>
        <v>21.125265392781316</v>
      </c>
      <c r="R43" s="34" t="s">
        <v>2</v>
      </c>
      <c r="S43" s="34"/>
      <c r="T43" s="34"/>
      <c r="U43" s="34"/>
    </row>
    <row r="44" spans="1:21" ht="13.5">
      <c r="A44" s="31" t="s">
        <v>6</v>
      </c>
      <c r="B44" s="32" t="s">
        <v>79</v>
      </c>
      <c r="C44" s="33" t="s">
        <v>80</v>
      </c>
      <c r="D44" s="34">
        <f t="shared" si="0"/>
        <v>2492</v>
      </c>
      <c r="E44" s="35">
        <f t="shared" si="1"/>
        <v>2146</v>
      </c>
      <c r="F44" s="36">
        <f t="shared" si="8"/>
        <v>86.115569823435</v>
      </c>
      <c r="G44" s="34">
        <v>2141</v>
      </c>
      <c r="H44" s="34">
        <v>5</v>
      </c>
      <c r="I44" s="35">
        <f t="shared" si="3"/>
        <v>346</v>
      </c>
      <c r="J44" s="36">
        <f t="shared" si="9"/>
        <v>13.884430176565008</v>
      </c>
      <c r="K44" s="34">
        <v>0</v>
      </c>
      <c r="L44" s="36">
        <f t="shared" si="10"/>
        <v>0</v>
      </c>
      <c r="M44" s="34">
        <v>0</v>
      </c>
      <c r="N44" s="36">
        <f t="shared" si="11"/>
        <v>0</v>
      </c>
      <c r="O44" s="34">
        <v>346</v>
      </c>
      <c r="P44" s="34">
        <v>78</v>
      </c>
      <c r="Q44" s="36">
        <f t="shared" si="12"/>
        <v>13.884430176565008</v>
      </c>
      <c r="R44" s="34" t="s">
        <v>2</v>
      </c>
      <c r="S44" s="34"/>
      <c r="T44" s="34"/>
      <c r="U44" s="34"/>
    </row>
    <row r="45" spans="1:21" ht="13.5">
      <c r="A45" s="31" t="s">
        <v>6</v>
      </c>
      <c r="B45" s="32" t="s">
        <v>81</v>
      </c>
      <c r="C45" s="33" t="s">
        <v>82</v>
      </c>
      <c r="D45" s="34">
        <f t="shared" si="0"/>
        <v>1402</v>
      </c>
      <c r="E45" s="35">
        <f t="shared" si="1"/>
        <v>932</v>
      </c>
      <c r="F45" s="36">
        <f t="shared" si="8"/>
        <v>66.47646219686163</v>
      </c>
      <c r="G45" s="34">
        <v>845</v>
      </c>
      <c r="H45" s="34">
        <v>87</v>
      </c>
      <c r="I45" s="35">
        <f t="shared" si="3"/>
        <v>470</v>
      </c>
      <c r="J45" s="36">
        <f t="shared" si="9"/>
        <v>33.523537803138375</v>
      </c>
      <c r="K45" s="34">
        <v>0</v>
      </c>
      <c r="L45" s="36">
        <f t="shared" si="10"/>
        <v>0</v>
      </c>
      <c r="M45" s="34">
        <v>0</v>
      </c>
      <c r="N45" s="36">
        <f t="shared" si="11"/>
        <v>0</v>
      </c>
      <c r="O45" s="34">
        <v>470</v>
      </c>
      <c r="P45" s="34">
        <v>219</v>
      </c>
      <c r="Q45" s="36">
        <f t="shared" si="12"/>
        <v>33.523537803138375</v>
      </c>
      <c r="R45" s="34" t="s">
        <v>2</v>
      </c>
      <c r="S45" s="34"/>
      <c r="T45" s="34"/>
      <c r="U45" s="34"/>
    </row>
    <row r="46" spans="1:21" ht="13.5">
      <c r="A46" s="31" t="s">
        <v>6</v>
      </c>
      <c r="B46" s="32" t="s">
        <v>83</v>
      </c>
      <c r="C46" s="33" t="s">
        <v>84</v>
      </c>
      <c r="D46" s="34">
        <f t="shared" si="0"/>
        <v>3963</v>
      </c>
      <c r="E46" s="35">
        <f t="shared" si="1"/>
        <v>1511</v>
      </c>
      <c r="F46" s="36">
        <f t="shared" si="8"/>
        <v>38.127681049709814</v>
      </c>
      <c r="G46" s="34">
        <v>1511</v>
      </c>
      <c r="H46" s="34">
        <v>0</v>
      </c>
      <c r="I46" s="35">
        <f t="shared" si="3"/>
        <v>2452</v>
      </c>
      <c r="J46" s="36">
        <f t="shared" si="9"/>
        <v>61.872318950290186</v>
      </c>
      <c r="K46" s="34">
        <v>0</v>
      </c>
      <c r="L46" s="36">
        <f t="shared" si="10"/>
        <v>0</v>
      </c>
      <c r="M46" s="34">
        <v>0</v>
      </c>
      <c r="N46" s="36">
        <f t="shared" si="11"/>
        <v>0</v>
      </c>
      <c r="O46" s="34">
        <v>2452</v>
      </c>
      <c r="P46" s="34">
        <v>950</v>
      </c>
      <c r="Q46" s="36">
        <f t="shared" si="12"/>
        <v>61.872318950290186</v>
      </c>
      <c r="R46" s="34" t="s">
        <v>2</v>
      </c>
      <c r="S46" s="34"/>
      <c r="T46" s="34"/>
      <c r="U46" s="34"/>
    </row>
    <row r="47" spans="1:21" ht="13.5">
      <c r="A47" s="31" t="s">
        <v>6</v>
      </c>
      <c r="B47" s="32" t="s">
        <v>85</v>
      </c>
      <c r="C47" s="33" t="s">
        <v>161</v>
      </c>
      <c r="D47" s="34">
        <f t="shared" si="0"/>
        <v>31334</v>
      </c>
      <c r="E47" s="35">
        <f t="shared" si="1"/>
        <v>19026</v>
      </c>
      <c r="F47" s="36">
        <f t="shared" si="8"/>
        <v>60.719984681176996</v>
      </c>
      <c r="G47" s="34">
        <v>19026</v>
      </c>
      <c r="H47" s="34">
        <v>0</v>
      </c>
      <c r="I47" s="35">
        <f t="shared" si="3"/>
        <v>12308</v>
      </c>
      <c r="J47" s="36">
        <f t="shared" si="9"/>
        <v>39.280015318823004</v>
      </c>
      <c r="K47" s="34">
        <v>0</v>
      </c>
      <c r="L47" s="36">
        <f t="shared" si="10"/>
        <v>0</v>
      </c>
      <c r="M47" s="34">
        <v>0</v>
      </c>
      <c r="N47" s="36">
        <f t="shared" si="11"/>
        <v>0</v>
      </c>
      <c r="O47" s="34">
        <v>12308</v>
      </c>
      <c r="P47" s="34">
        <v>3415</v>
      </c>
      <c r="Q47" s="36">
        <f t="shared" si="12"/>
        <v>39.280015318823004</v>
      </c>
      <c r="R47" s="34" t="s">
        <v>2</v>
      </c>
      <c r="S47" s="34"/>
      <c r="T47" s="34"/>
      <c r="U47" s="34"/>
    </row>
    <row r="48" spans="1:21" ht="13.5">
      <c r="A48" s="31" t="s">
        <v>6</v>
      </c>
      <c r="B48" s="32" t="s">
        <v>86</v>
      </c>
      <c r="C48" s="33" t="s">
        <v>87</v>
      </c>
      <c r="D48" s="34">
        <f t="shared" si="0"/>
        <v>21427</v>
      </c>
      <c r="E48" s="35">
        <f t="shared" si="1"/>
        <v>3842</v>
      </c>
      <c r="F48" s="36">
        <f t="shared" si="8"/>
        <v>17.93064824753815</v>
      </c>
      <c r="G48" s="34">
        <v>3461</v>
      </c>
      <c r="H48" s="34">
        <v>381</v>
      </c>
      <c r="I48" s="35">
        <f t="shared" si="3"/>
        <v>17585</v>
      </c>
      <c r="J48" s="36">
        <f t="shared" si="9"/>
        <v>82.06935175246186</v>
      </c>
      <c r="K48" s="34">
        <v>0</v>
      </c>
      <c r="L48" s="36">
        <f t="shared" si="10"/>
        <v>0</v>
      </c>
      <c r="M48" s="34">
        <v>0</v>
      </c>
      <c r="N48" s="36">
        <f t="shared" si="11"/>
        <v>0</v>
      </c>
      <c r="O48" s="34">
        <v>17585</v>
      </c>
      <c r="P48" s="34">
        <v>8709</v>
      </c>
      <c r="Q48" s="36">
        <f t="shared" si="12"/>
        <v>82.06935175246186</v>
      </c>
      <c r="R48" s="34"/>
      <c r="S48" s="34" t="s">
        <v>2</v>
      </c>
      <c r="T48" s="34"/>
      <c r="U48" s="34"/>
    </row>
    <row r="49" spans="1:21" ht="13.5">
      <c r="A49" s="31" t="s">
        <v>6</v>
      </c>
      <c r="B49" s="32" t="s">
        <v>88</v>
      </c>
      <c r="C49" s="33" t="s">
        <v>89</v>
      </c>
      <c r="D49" s="34">
        <f t="shared" si="0"/>
        <v>1226</v>
      </c>
      <c r="E49" s="35">
        <f t="shared" si="1"/>
        <v>738</v>
      </c>
      <c r="F49" s="36">
        <f t="shared" si="8"/>
        <v>60.1957585644372</v>
      </c>
      <c r="G49" s="34">
        <v>251</v>
      </c>
      <c r="H49" s="34">
        <v>487</v>
      </c>
      <c r="I49" s="35">
        <f t="shared" si="3"/>
        <v>488</v>
      </c>
      <c r="J49" s="36">
        <f t="shared" si="9"/>
        <v>39.8042414355628</v>
      </c>
      <c r="K49" s="34">
        <v>0</v>
      </c>
      <c r="L49" s="36">
        <f t="shared" si="10"/>
        <v>0</v>
      </c>
      <c r="M49" s="34">
        <v>0</v>
      </c>
      <c r="N49" s="36">
        <f t="shared" si="11"/>
        <v>0</v>
      </c>
      <c r="O49" s="34">
        <v>488</v>
      </c>
      <c r="P49" s="34">
        <v>66</v>
      </c>
      <c r="Q49" s="36">
        <f t="shared" si="12"/>
        <v>39.8042414355628</v>
      </c>
      <c r="R49" s="34" t="s">
        <v>2</v>
      </c>
      <c r="S49" s="34"/>
      <c r="T49" s="34"/>
      <c r="U49" s="34"/>
    </row>
    <row r="50" spans="1:21" ht="13.5">
      <c r="A50" s="31" t="s">
        <v>6</v>
      </c>
      <c r="B50" s="32" t="s">
        <v>90</v>
      </c>
      <c r="C50" s="33" t="s">
        <v>163</v>
      </c>
      <c r="D50" s="34">
        <f t="shared" si="0"/>
        <v>4707</v>
      </c>
      <c r="E50" s="35">
        <f t="shared" si="1"/>
        <v>1661</v>
      </c>
      <c r="F50" s="36">
        <f t="shared" si="8"/>
        <v>35.287869131081365</v>
      </c>
      <c r="G50" s="34">
        <v>1264</v>
      </c>
      <c r="H50" s="34">
        <v>397</v>
      </c>
      <c r="I50" s="35">
        <f t="shared" si="3"/>
        <v>3046</v>
      </c>
      <c r="J50" s="36">
        <f t="shared" si="9"/>
        <v>64.71213086891862</v>
      </c>
      <c r="K50" s="34">
        <v>821</v>
      </c>
      <c r="L50" s="36">
        <f t="shared" si="10"/>
        <v>17.442107499468875</v>
      </c>
      <c r="M50" s="34">
        <v>0</v>
      </c>
      <c r="N50" s="36">
        <f t="shared" si="11"/>
        <v>0</v>
      </c>
      <c r="O50" s="34">
        <v>2225</v>
      </c>
      <c r="P50" s="34">
        <v>632</v>
      </c>
      <c r="Q50" s="36">
        <f t="shared" si="12"/>
        <v>47.27002336944975</v>
      </c>
      <c r="R50" s="34" t="s">
        <v>2</v>
      </c>
      <c r="S50" s="34"/>
      <c r="T50" s="34"/>
      <c r="U50" s="34"/>
    </row>
    <row r="51" spans="1:21" ht="13.5">
      <c r="A51" s="31" t="s">
        <v>6</v>
      </c>
      <c r="B51" s="32" t="s">
        <v>91</v>
      </c>
      <c r="C51" s="33" t="s">
        <v>92</v>
      </c>
      <c r="D51" s="34">
        <f t="shared" si="0"/>
        <v>5671</v>
      </c>
      <c r="E51" s="35">
        <f t="shared" si="1"/>
        <v>3107</v>
      </c>
      <c r="F51" s="36">
        <f t="shared" si="8"/>
        <v>54.78751542937753</v>
      </c>
      <c r="G51" s="34">
        <v>2654</v>
      </c>
      <c r="H51" s="34">
        <v>453</v>
      </c>
      <c r="I51" s="35">
        <f t="shared" si="3"/>
        <v>2564</v>
      </c>
      <c r="J51" s="36">
        <f t="shared" si="9"/>
        <v>45.212484570622465</v>
      </c>
      <c r="K51" s="34">
        <v>0</v>
      </c>
      <c r="L51" s="36">
        <f t="shared" si="10"/>
        <v>0</v>
      </c>
      <c r="M51" s="34">
        <v>0</v>
      </c>
      <c r="N51" s="36">
        <f t="shared" si="11"/>
        <v>0</v>
      </c>
      <c r="O51" s="34">
        <v>2564</v>
      </c>
      <c r="P51" s="34">
        <v>1181</v>
      </c>
      <c r="Q51" s="36">
        <f t="shared" si="12"/>
        <v>45.212484570622465</v>
      </c>
      <c r="R51" s="34" t="s">
        <v>2</v>
      </c>
      <c r="S51" s="34"/>
      <c r="T51" s="34"/>
      <c r="U51" s="34"/>
    </row>
    <row r="52" spans="1:21" ht="13.5">
      <c r="A52" s="31" t="s">
        <v>6</v>
      </c>
      <c r="B52" s="32" t="s">
        <v>93</v>
      </c>
      <c r="C52" s="33" t="s">
        <v>94</v>
      </c>
      <c r="D52" s="34">
        <f t="shared" si="0"/>
        <v>9635</v>
      </c>
      <c r="E52" s="35">
        <f t="shared" si="1"/>
        <v>4713</v>
      </c>
      <c r="F52" s="36">
        <f t="shared" si="8"/>
        <v>48.91541255838091</v>
      </c>
      <c r="G52" s="34">
        <v>3525</v>
      </c>
      <c r="H52" s="34">
        <v>1188</v>
      </c>
      <c r="I52" s="35">
        <f t="shared" si="3"/>
        <v>4922</v>
      </c>
      <c r="J52" s="36">
        <f t="shared" si="9"/>
        <v>51.0845874416191</v>
      </c>
      <c r="K52" s="34">
        <v>0</v>
      </c>
      <c r="L52" s="36">
        <f t="shared" si="10"/>
        <v>0</v>
      </c>
      <c r="M52" s="34">
        <v>0</v>
      </c>
      <c r="N52" s="36">
        <f t="shared" si="11"/>
        <v>0</v>
      </c>
      <c r="O52" s="34">
        <v>4922</v>
      </c>
      <c r="P52" s="34">
        <v>1392</v>
      </c>
      <c r="Q52" s="36">
        <f t="shared" si="12"/>
        <v>51.0845874416191</v>
      </c>
      <c r="R52" s="34" t="s">
        <v>2</v>
      </c>
      <c r="S52" s="34"/>
      <c r="T52" s="34"/>
      <c r="U52" s="34"/>
    </row>
    <row r="53" spans="1:21" ht="13.5">
      <c r="A53" s="31" t="s">
        <v>6</v>
      </c>
      <c r="B53" s="32" t="s">
        <v>95</v>
      </c>
      <c r="C53" s="33" t="s">
        <v>96</v>
      </c>
      <c r="D53" s="34">
        <f t="shared" si="0"/>
        <v>11549</v>
      </c>
      <c r="E53" s="35">
        <f t="shared" si="1"/>
        <v>6036</v>
      </c>
      <c r="F53" s="36">
        <f t="shared" si="8"/>
        <v>52.26426530435535</v>
      </c>
      <c r="G53" s="34">
        <v>4970</v>
      </c>
      <c r="H53" s="34">
        <v>1066</v>
      </c>
      <c r="I53" s="35">
        <f t="shared" si="3"/>
        <v>5513</v>
      </c>
      <c r="J53" s="36">
        <f t="shared" si="9"/>
        <v>47.735734695644645</v>
      </c>
      <c r="K53" s="34">
        <v>1669</v>
      </c>
      <c r="L53" s="36">
        <f t="shared" si="10"/>
        <v>14.451467659537624</v>
      </c>
      <c r="M53" s="34">
        <v>0</v>
      </c>
      <c r="N53" s="36">
        <f t="shared" si="11"/>
        <v>0</v>
      </c>
      <c r="O53" s="34">
        <v>3844</v>
      </c>
      <c r="P53" s="34">
        <v>1161</v>
      </c>
      <c r="Q53" s="36">
        <f t="shared" si="12"/>
        <v>33.284267036107025</v>
      </c>
      <c r="R53" s="34" t="s">
        <v>2</v>
      </c>
      <c r="S53" s="34"/>
      <c r="T53" s="34"/>
      <c r="U53" s="34"/>
    </row>
    <row r="54" spans="1:21" ht="13.5">
      <c r="A54" s="31" t="s">
        <v>6</v>
      </c>
      <c r="B54" s="32" t="s">
        <v>97</v>
      </c>
      <c r="C54" s="33" t="s">
        <v>98</v>
      </c>
      <c r="D54" s="34">
        <f t="shared" si="0"/>
        <v>5984</v>
      </c>
      <c r="E54" s="35">
        <f t="shared" si="1"/>
        <v>4063</v>
      </c>
      <c r="F54" s="36">
        <f t="shared" si="8"/>
        <v>67.89772727272727</v>
      </c>
      <c r="G54" s="34">
        <v>2385</v>
      </c>
      <c r="H54" s="34">
        <v>1678</v>
      </c>
      <c r="I54" s="35">
        <f t="shared" si="3"/>
        <v>1921</v>
      </c>
      <c r="J54" s="36">
        <f t="shared" si="9"/>
        <v>32.10227272727273</v>
      </c>
      <c r="K54" s="34">
        <v>0</v>
      </c>
      <c r="L54" s="36">
        <f t="shared" si="10"/>
        <v>0</v>
      </c>
      <c r="M54" s="34">
        <v>0</v>
      </c>
      <c r="N54" s="36">
        <f t="shared" si="11"/>
        <v>0</v>
      </c>
      <c r="O54" s="34">
        <v>1921</v>
      </c>
      <c r="P54" s="34">
        <v>1554</v>
      </c>
      <c r="Q54" s="36">
        <f t="shared" si="12"/>
        <v>32.10227272727273</v>
      </c>
      <c r="R54" s="34" t="s">
        <v>2</v>
      </c>
      <c r="S54" s="34"/>
      <c r="T54" s="34"/>
      <c r="U54" s="34"/>
    </row>
    <row r="55" spans="1:21" ht="13.5">
      <c r="A55" s="31" t="s">
        <v>6</v>
      </c>
      <c r="B55" s="32" t="s">
        <v>99</v>
      </c>
      <c r="C55" s="33" t="s">
        <v>100</v>
      </c>
      <c r="D55" s="34">
        <f t="shared" si="0"/>
        <v>3168</v>
      </c>
      <c r="E55" s="35">
        <f t="shared" si="1"/>
        <v>1792</v>
      </c>
      <c r="F55" s="36">
        <f t="shared" si="8"/>
        <v>56.56565656565656</v>
      </c>
      <c r="G55" s="34">
        <v>872</v>
      </c>
      <c r="H55" s="34">
        <v>920</v>
      </c>
      <c r="I55" s="35">
        <f t="shared" si="3"/>
        <v>1376</v>
      </c>
      <c r="J55" s="36">
        <f t="shared" si="9"/>
        <v>43.43434343434344</v>
      </c>
      <c r="K55" s="34">
        <v>0</v>
      </c>
      <c r="L55" s="36">
        <f t="shared" si="10"/>
        <v>0</v>
      </c>
      <c r="M55" s="34">
        <v>0</v>
      </c>
      <c r="N55" s="36">
        <f t="shared" si="11"/>
        <v>0</v>
      </c>
      <c r="O55" s="34">
        <v>1376</v>
      </c>
      <c r="P55" s="34">
        <v>651</v>
      </c>
      <c r="Q55" s="36">
        <f t="shared" si="12"/>
        <v>43.43434343434344</v>
      </c>
      <c r="R55" s="34" t="s">
        <v>2</v>
      </c>
      <c r="S55" s="34"/>
      <c r="T55" s="34"/>
      <c r="U55" s="34"/>
    </row>
    <row r="56" spans="1:21" ht="13.5">
      <c r="A56" s="31" t="s">
        <v>6</v>
      </c>
      <c r="B56" s="32" t="s">
        <v>101</v>
      </c>
      <c r="C56" s="33" t="s">
        <v>102</v>
      </c>
      <c r="D56" s="34">
        <f t="shared" si="0"/>
        <v>1366</v>
      </c>
      <c r="E56" s="35">
        <f t="shared" si="1"/>
        <v>1189</v>
      </c>
      <c r="F56" s="36">
        <f t="shared" si="8"/>
        <v>87.0424597364568</v>
      </c>
      <c r="G56" s="34">
        <v>465</v>
      </c>
      <c r="H56" s="34">
        <v>724</v>
      </c>
      <c r="I56" s="35">
        <f t="shared" si="3"/>
        <v>177</v>
      </c>
      <c r="J56" s="36">
        <f t="shared" si="9"/>
        <v>12.95754026354319</v>
      </c>
      <c r="K56" s="34">
        <v>0</v>
      </c>
      <c r="L56" s="36">
        <f t="shared" si="10"/>
        <v>0</v>
      </c>
      <c r="M56" s="34">
        <v>0</v>
      </c>
      <c r="N56" s="36">
        <f t="shared" si="11"/>
        <v>0</v>
      </c>
      <c r="O56" s="34">
        <v>177</v>
      </c>
      <c r="P56" s="34">
        <v>59</v>
      </c>
      <c r="Q56" s="36">
        <f t="shared" si="12"/>
        <v>12.95754026354319</v>
      </c>
      <c r="R56" s="34" t="s">
        <v>2</v>
      </c>
      <c r="S56" s="34"/>
      <c r="T56" s="34"/>
      <c r="U56" s="34"/>
    </row>
    <row r="57" spans="1:21" ht="13.5">
      <c r="A57" s="31" t="s">
        <v>6</v>
      </c>
      <c r="B57" s="32" t="s">
        <v>103</v>
      </c>
      <c r="C57" s="33" t="s">
        <v>104</v>
      </c>
      <c r="D57" s="34">
        <f t="shared" si="0"/>
        <v>11202</v>
      </c>
      <c r="E57" s="35">
        <f t="shared" si="1"/>
        <v>3932</v>
      </c>
      <c r="F57" s="36">
        <f t="shared" si="8"/>
        <v>35.100874843777895</v>
      </c>
      <c r="G57" s="34">
        <v>3785</v>
      </c>
      <c r="H57" s="34">
        <v>147</v>
      </c>
      <c r="I57" s="35">
        <f t="shared" si="3"/>
        <v>7270</v>
      </c>
      <c r="J57" s="36">
        <f t="shared" si="9"/>
        <v>64.8991251562221</v>
      </c>
      <c r="K57" s="34">
        <v>0</v>
      </c>
      <c r="L57" s="36">
        <f t="shared" si="10"/>
        <v>0</v>
      </c>
      <c r="M57" s="34">
        <v>0</v>
      </c>
      <c r="N57" s="36">
        <f t="shared" si="11"/>
        <v>0</v>
      </c>
      <c r="O57" s="34">
        <v>7270</v>
      </c>
      <c r="P57" s="34">
        <v>2435</v>
      </c>
      <c r="Q57" s="36">
        <f t="shared" si="12"/>
        <v>64.8991251562221</v>
      </c>
      <c r="R57" s="34" t="s">
        <v>2</v>
      </c>
      <c r="S57" s="34"/>
      <c r="T57" s="34"/>
      <c r="U57" s="34"/>
    </row>
    <row r="58" spans="1:21" ht="13.5">
      <c r="A58" s="31" t="s">
        <v>6</v>
      </c>
      <c r="B58" s="32" t="s">
        <v>105</v>
      </c>
      <c r="C58" s="33" t="s">
        <v>106</v>
      </c>
      <c r="D58" s="34">
        <f t="shared" si="0"/>
        <v>6865</v>
      </c>
      <c r="E58" s="35">
        <f t="shared" si="1"/>
        <v>4242</v>
      </c>
      <c r="F58" s="36">
        <f t="shared" si="8"/>
        <v>61.79169701383831</v>
      </c>
      <c r="G58" s="34">
        <v>4242</v>
      </c>
      <c r="H58" s="34">
        <v>0</v>
      </c>
      <c r="I58" s="35">
        <f t="shared" si="3"/>
        <v>2623</v>
      </c>
      <c r="J58" s="36">
        <f t="shared" si="9"/>
        <v>38.20830298616169</v>
      </c>
      <c r="K58" s="34">
        <v>0</v>
      </c>
      <c r="L58" s="36">
        <f t="shared" si="10"/>
        <v>0</v>
      </c>
      <c r="M58" s="34">
        <v>0</v>
      </c>
      <c r="N58" s="36">
        <f t="shared" si="11"/>
        <v>0</v>
      </c>
      <c r="O58" s="34">
        <v>2623</v>
      </c>
      <c r="P58" s="34">
        <v>448</v>
      </c>
      <c r="Q58" s="36">
        <f t="shared" si="12"/>
        <v>38.20830298616169</v>
      </c>
      <c r="R58" s="34" t="s">
        <v>2</v>
      </c>
      <c r="S58" s="34"/>
      <c r="T58" s="34"/>
      <c r="U58" s="34"/>
    </row>
    <row r="59" spans="1:21" ht="13.5">
      <c r="A59" s="31" t="s">
        <v>6</v>
      </c>
      <c r="B59" s="32" t="s">
        <v>107</v>
      </c>
      <c r="C59" s="33" t="s">
        <v>1</v>
      </c>
      <c r="D59" s="34">
        <f t="shared" si="0"/>
        <v>2742</v>
      </c>
      <c r="E59" s="35">
        <f t="shared" si="1"/>
        <v>1312</v>
      </c>
      <c r="F59" s="36">
        <f t="shared" si="8"/>
        <v>47.84828592268417</v>
      </c>
      <c r="G59" s="34">
        <v>1312</v>
      </c>
      <c r="H59" s="34">
        <v>0</v>
      </c>
      <c r="I59" s="35">
        <f t="shared" si="3"/>
        <v>1430</v>
      </c>
      <c r="J59" s="36">
        <f t="shared" si="9"/>
        <v>52.15171407731582</v>
      </c>
      <c r="K59" s="34">
        <v>0</v>
      </c>
      <c r="L59" s="36">
        <f t="shared" si="10"/>
        <v>0</v>
      </c>
      <c r="M59" s="34">
        <v>0</v>
      </c>
      <c r="N59" s="36">
        <f t="shared" si="11"/>
        <v>0</v>
      </c>
      <c r="O59" s="34">
        <v>1430</v>
      </c>
      <c r="P59" s="34">
        <v>211</v>
      </c>
      <c r="Q59" s="36">
        <f t="shared" si="12"/>
        <v>52.15171407731582</v>
      </c>
      <c r="R59" s="34" t="s">
        <v>2</v>
      </c>
      <c r="S59" s="34"/>
      <c r="T59" s="34"/>
      <c r="U59" s="34"/>
    </row>
    <row r="60" spans="1:21" ht="13.5">
      <c r="A60" s="31" t="s">
        <v>6</v>
      </c>
      <c r="B60" s="32" t="s">
        <v>108</v>
      </c>
      <c r="C60" s="33" t="s">
        <v>109</v>
      </c>
      <c r="D60" s="34">
        <f t="shared" si="0"/>
        <v>4351</v>
      </c>
      <c r="E60" s="35">
        <f t="shared" si="1"/>
        <v>1480</v>
      </c>
      <c r="F60" s="36">
        <f t="shared" si="8"/>
        <v>34.01516892668352</v>
      </c>
      <c r="G60" s="34">
        <v>1400</v>
      </c>
      <c r="H60" s="34">
        <v>80</v>
      </c>
      <c r="I60" s="35">
        <f t="shared" si="3"/>
        <v>2871</v>
      </c>
      <c r="J60" s="36">
        <f t="shared" si="9"/>
        <v>65.98483107331647</v>
      </c>
      <c r="K60" s="34">
        <v>0</v>
      </c>
      <c r="L60" s="36">
        <f t="shared" si="10"/>
        <v>0</v>
      </c>
      <c r="M60" s="34">
        <v>0</v>
      </c>
      <c r="N60" s="36">
        <f t="shared" si="11"/>
        <v>0</v>
      </c>
      <c r="O60" s="34">
        <v>2871</v>
      </c>
      <c r="P60" s="34">
        <v>158</v>
      </c>
      <c r="Q60" s="36">
        <f t="shared" si="12"/>
        <v>65.98483107331647</v>
      </c>
      <c r="R60" s="34" t="s">
        <v>2</v>
      </c>
      <c r="S60" s="34"/>
      <c r="T60" s="34"/>
      <c r="U60" s="34"/>
    </row>
    <row r="61" spans="1:21" ht="13.5">
      <c r="A61" s="31" t="s">
        <v>6</v>
      </c>
      <c r="B61" s="32" t="s">
        <v>110</v>
      </c>
      <c r="C61" s="33" t="s">
        <v>111</v>
      </c>
      <c r="D61" s="34">
        <f t="shared" si="0"/>
        <v>9274</v>
      </c>
      <c r="E61" s="35">
        <f t="shared" si="1"/>
        <v>3093</v>
      </c>
      <c r="F61" s="36">
        <f t="shared" si="8"/>
        <v>33.351304722881174</v>
      </c>
      <c r="G61" s="34">
        <v>3093</v>
      </c>
      <c r="H61" s="34">
        <v>0</v>
      </c>
      <c r="I61" s="35">
        <f t="shared" si="3"/>
        <v>6181</v>
      </c>
      <c r="J61" s="36">
        <f t="shared" si="9"/>
        <v>66.64869527711883</v>
      </c>
      <c r="K61" s="34">
        <v>0</v>
      </c>
      <c r="L61" s="36">
        <f t="shared" si="10"/>
        <v>0</v>
      </c>
      <c r="M61" s="34">
        <v>0</v>
      </c>
      <c r="N61" s="36">
        <f t="shared" si="11"/>
        <v>0</v>
      </c>
      <c r="O61" s="34">
        <v>6181</v>
      </c>
      <c r="P61" s="34">
        <v>300</v>
      </c>
      <c r="Q61" s="36">
        <f t="shared" si="12"/>
        <v>66.64869527711883</v>
      </c>
      <c r="R61" s="34" t="s">
        <v>2</v>
      </c>
      <c r="S61" s="34"/>
      <c r="T61" s="34"/>
      <c r="U61" s="34"/>
    </row>
    <row r="62" spans="1:21" ht="13.5">
      <c r="A62" s="31" t="s">
        <v>6</v>
      </c>
      <c r="B62" s="32" t="s">
        <v>112</v>
      </c>
      <c r="C62" s="33" t="s">
        <v>113</v>
      </c>
      <c r="D62" s="34">
        <f t="shared" si="0"/>
        <v>4750</v>
      </c>
      <c r="E62" s="35">
        <f t="shared" si="1"/>
        <v>2916</v>
      </c>
      <c r="F62" s="36">
        <f t="shared" si="8"/>
        <v>61.38947368421053</v>
      </c>
      <c r="G62" s="34">
        <v>2916</v>
      </c>
      <c r="H62" s="34">
        <v>0</v>
      </c>
      <c r="I62" s="35">
        <f t="shared" si="3"/>
        <v>1834</v>
      </c>
      <c r="J62" s="36">
        <f t="shared" si="9"/>
        <v>38.61052631578947</v>
      </c>
      <c r="K62" s="34">
        <v>0</v>
      </c>
      <c r="L62" s="36">
        <f t="shared" si="10"/>
        <v>0</v>
      </c>
      <c r="M62" s="34">
        <v>0</v>
      </c>
      <c r="N62" s="36">
        <f t="shared" si="11"/>
        <v>0</v>
      </c>
      <c r="O62" s="34">
        <v>1834</v>
      </c>
      <c r="P62" s="34">
        <v>466</v>
      </c>
      <c r="Q62" s="36">
        <f t="shared" si="12"/>
        <v>38.61052631578947</v>
      </c>
      <c r="R62" s="34" t="s">
        <v>2</v>
      </c>
      <c r="S62" s="34"/>
      <c r="T62" s="34"/>
      <c r="U62" s="34"/>
    </row>
    <row r="63" spans="1:21" ht="13.5">
      <c r="A63" s="31" t="s">
        <v>6</v>
      </c>
      <c r="B63" s="32" t="s">
        <v>114</v>
      </c>
      <c r="C63" s="33" t="s">
        <v>115</v>
      </c>
      <c r="D63" s="34">
        <f t="shared" si="0"/>
        <v>17998</v>
      </c>
      <c r="E63" s="35">
        <f t="shared" si="1"/>
        <v>9972</v>
      </c>
      <c r="F63" s="36">
        <f t="shared" si="8"/>
        <v>55.406156239582174</v>
      </c>
      <c r="G63" s="34">
        <v>9972</v>
      </c>
      <c r="H63" s="34">
        <v>0</v>
      </c>
      <c r="I63" s="35">
        <f t="shared" si="3"/>
        <v>8026</v>
      </c>
      <c r="J63" s="36">
        <f t="shared" si="9"/>
        <v>44.593843760417826</v>
      </c>
      <c r="K63" s="34">
        <v>0</v>
      </c>
      <c r="L63" s="36">
        <f t="shared" si="10"/>
        <v>0</v>
      </c>
      <c r="M63" s="34">
        <v>0</v>
      </c>
      <c r="N63" s="36">
        <f t="shared" si="11"/>
        <v>0</v>
      </c>
      <c r="O63" s="34">
        <v>8026</v>
      </c>
      <c r="P63" s="34">
        <v>4287</v>
      </c>
      <c r="Q63" s="36">
        <f t="shared" si="12"/>
        <v>44.593843760417826</v>
      </c>
      <c r="R63" s="34" t="s">
        <v>2</v>
      </c>
      <c r="S63" s="34"/>
      <c r="T63" s="34"/>
      <c r="U63" s="34"/>
    </row>
    <row r="64" spans="1:21" ht="13.5">
      <c r="A64" s="31" t="s">
        <v>6</v>
      </c>
      <c r="B64" s="32" t="s">
        <v>116</v>
      </c>
      <c r="C64" s="33" t="s">
        <v>117</v>
      </c>
      <c r="D64" s="34">
        <f t="shared" si="0"/>
        <v>11299</v>
      </c>
      <c r="E64" s="35">
        <f aca="true" t="shared" si="13" ref="E64:E76">G64+H64</f>
        <v>6393</v>
      </c>
      <c r="F64" s="36">
        <f t="shared" si="8"/>
        <v>56.58022833879104</v>
      </c>
      <c r="G64" s="34">
        <v>5857</v>
      </c>
      <c r="H64" s="34">
        <v>536</v>
      </c>
      <c r="I64" s="35">
        <f aca="true" t="shared" si="14" ref="I64:I76">K64+M64+O64</f>
        <v>4906</v>
      </c>
      <c r="J64" s="36">
        <f t="shared" si="9"/>
        <v>43.419771661208955</v>
      </c>
      <c r="K64" s="34">
        <v>0</v>
      </c>
      <c r="L64" s="36">
        <f t="shared" si="10"/>
        <v>0</v>
      </c>
      <c r="M64" s="34">
        <v>0</v>
      </c>
      <c r="N64" s="36">
        <f t="shared" si="11"/>
        <v>0</v>
      </c>
      <c r="O64" s="34">
        <v>4906</v>
      </c>
      <c r="P64" s="34">
        <v>2373</v>
      </c>
      <c r="Q64" s="36">
        <f t="shared" si="12"/>
        <v>43.419771661208955</v>
      </c>
      <c r="R64" s="34" t="s">
        <v>2</v>
      </c>
      <c r="S64" s="34"/>
      <c r="T64" s="34"/>
      <c r="U64" s="34"/>
    </row>
    <row r="65" spans="1:21" ht="13.5">
      <c r="A65" s="31" t="s">
        <v>6</v>
      </c>
      <c r="B65" s="32" t="s">
        <v>118</v>
      </c>
      <c r="C65" s="33" t="s">
        <v>119</v>
      </c>
      <c r="D65" s="34">
        <f t="shared" si="0"/>
        <v>4833</v>
      </c>
      <c r="E65" s="35">
        <f t="shared" si="13"/>
        <v>2645</v>
      </c>
      <c r="F65" s="36">
        <f t="shared" si="8"/>
        <v>54.72791226981171</v>
      </c>
      <c r="G65" s="34">
        <v>2378</v>
      </c>
      <c r="H65" s="34">
        <v>267</v>
      </c>
      <c r="I65" s="35">
        <f t="shared" si="14"/>
        <v>2188</v>
      </c>
      <c r="J65" s="36">
        <f t="shared" si="9"/>
        <v>45.27208773018829</v>
      </c>
      <c r="K65" s="34">
        <v>0</v>
      </c>
      <c r="L65" s="36">
        <f t="shared" si="10"/>
        <v>0</v>
      </c>
      <c r="M65" s="34">
        <v>0</v>
      </c>
      <c r="N65" s="36">
        <f t="shared" si="11"/>
        <v>0</v>
      </c>
      <c r="O65" s="34">
        <v>2188</v>
      </c>
      <c r="P65" s="34">
        <v>895</v>
      </c>
      <c r="Q65" s="36">
        <f t="shared" si="12"/>
        <v>45.27208773018829</v>
      </c>
      <c r="R65" s="34" t="s">
        <v>2</v>
      </c>
      <c r="S65" s="34"/>
      <c r="T65" s="34"/>
      <c r="U65" s="34"/>
    </row>
    <row r="66" spans="1:21" ht="13.5">
      <c r="A66" s="31" t="s">
        <v>6</v>
      </c>
      <c r="B66" s="32" t="s">
        <v>120</v>
      </c>
      <c r="C66" s="33" t="s">
        <v>164</v>
      </c>
      <c r="D66" s="34">
        <f t="shared" si="0"/>
        <v>13166</v>
      </c>
      <c r="E66" s="35">
        <f t="shared" si="13"/>
        <v>8464</v>
      </c>
      <c r="F66" s="36">
        <f t="shared" si="8"/>
        <v>64.28679933161173</v>
      </c>
      <c r="G66" s="34">
        <v>8464</v>
      </c>
      <c r="H66" s="34">
        <v>0</v>
      </c>
      <c r="I66" s="35">
        <f t="shared" si="14"/>
        <v>4702</v>
      </c>
      <c r="J66" s="36">
        <f t="shared" si="9"/>
        <v>35.713200668388275</v>
      </c>
      <c r="K66" s="34">
        <v>0</v>
      </c>
      <c r="L66" s="36">
        <f t="shared" si="10"/>
        <v>0</v>
      </c>
      <c r="M66" s="34">
        <v>0</v>
      </c>
      <c r="N66" s="36">
        <f t="shared" si="11"/>
        <v>0</v>
      </c>
      <c r="O66" s="34">
        <v>4702</v>
      </c>
      <c r="P66" s="34">
        <v>655</v>
      </c>
      <c r="Q66" s="36">
        <f t="shared" si="12"/>
        <v>35.713200668388275</v>
      </c>
      <c r="R66" s="34" t="s">
        <v>2</v>
      </c>
      <c r="S66" s="34"/>
      <c r="T66" s="34"/>
      <c r="U66" s="34"/>
    </row>
    <row r="67" spans="1:21" ht="13.5">
      <c r="A67" s="31" t="s">
        <v>6</v>
      </c>
      <c r="B67" s="32" t="s">
        <v>121</v>
      </c>
      <c r="C67" s="33" t="s">
        <v>122</v>
      </c>
      <c r="D67" s="34">
        <f t="shared" si="0"/>
        <v>6931</v>
      </c>
      <c r="E67" s="35">
        <f t="shared" si="13"/>
        <v>4933</v>
      </c>
      <c r="F67" s="36">
        <f t="shared" si="8"/>
        <v>71.17299091040253</v>
      </c>
      <c r="G67" s="34">
        <v>4900</v>
      </c>
      <c r="H67" s="34">
        <v>33</v>
      </c>
      <c r="I67" s="35">
        <f t="shared" si="14"/>
        <v>1998</v>
      </c>
      <c r="J67" s="36">
        <f t="shared" si="9"/>
        <v>28.82700908959746</v>
      </c>
      <c r="K67" s="34">
        <v>0</v>
      </c>
      <c r="L67" s="36">
        <f t="shared" si="10"/>
        <v>0</v>
      </c>
      <c r="M67" s="34">
        <v>0</v>
      </c>
      <c r="N67" s="36">
        <f t="shared" si="11"/>
        <v>0</v>
      </c>
      <c r="O67" s="34">
        <v>1998</v>
      </c>
      <c r="P67" s="34">
        <v>1788</v>
      </c>
      <c r="Q67" s="36">
        <f t="shared" si="12"/>
        <v>28.82700908959746</v>
      </c>
      <c r="R67" s="34" t="s">
        <v>2</v>
      </c>
      <c r="S67" s="34"/>
      <c r="T67" s="34"/>
      <c r="U67" s="34"/>
    </row>
    <row r="68" spans="1:21" ht="13.5">
      <c r="A68" s="31" t="s">
        <v>6</v>
      </c>
      <c r="B68" s="32" t="s">
        <v>123</v>
      </c>
      <c r="C68" s="33" t="s">
        <v>124</v>
      </c>
      <c r="D68" s="34">
        <f t="shared" si="0"/>
        <v>11352</v>
      </c>
      <c r="E68" s="35">
        <f t="shared" si="13"/>
        <v>8000</v>
      </c>
      <c r="F68" s="36">
        <f t="shared" si="8"/>
        <v>70.47216349541931</v>
      </c>
      <c r="G68" s="34">
        <v>7812</v>
      </c>
      <c r="H68" s="34">
        <v>188</v>
      </c>
      <c r="I68" s="35">
        <f t="shared" si="14"/>
        <v>3352</v>
      </c>
      <c r="J68" s="36">
        <f t="shared" si="9"/>
        <v>29.52783650458069</v>
      </c>
      <c r="K68" s="34">
        <v>0</v>
      </c>
      <c r="L68" s="36">
        <f t="shared" si="10"/>
        <v>0</v>
      </c>
      <c r="M68" s="34">
        <v>0</v>
      </c>
      <c r="N68" s="36">
        <f t="shared" si="11"/>
        <v>0</v>
      </c>
      <c r="O68" s="34">
        <v>3352</v>
      </c>
      <c r="P68" s="34">
        <v>1782</v>
      </c>
      <c r="Q68" s="36">
        <f t="shared" si="12"/>
        <v>29.52783650458069</v>
      </c>
      <c r="R68" s="34" t="s">
        <v>2</v>
      </c>
      <c r="S68" s="34"/>
      <c r="T68" s="34"/>
      <c r="U68" s="34"/>
    </row>
    <row r="69" spans="1:21" ht="13.5">
      <c r="A69" s="31" t="s">
        <v>6</v>
      </c>
      <c r="B69" s="32" t="s">
        <v>125</v>
      </c>
      <c r="C69" s="33" t="s">
        <v>126</v>
      </c>
      <c r="D69" s="34">
        <f t="shared" si="0"/>
        <v>5088</v>
      </c>
      <c r="E69" s="35">
        <f t="shared" si="13"/>
        <v>3366</v>
      </c>
      <c r="F69" s="36">
        <f t="shared" si="8"/>
        <v>66.15566037735849</v>
      </c>
      <c r="G69" s="34">
        <v>3276</v>
      </c>
      <c r="H69" s="34">
        <v>90</v>
      </c>
      <c r="I69" s="35">
        <f t="shared" si="14"/>
        <v>1722</v>
      </c>
      <c r="J69" s="36">
        <f t="shared" si="9"/>
        <v>33.84433962264151</v>
      </c>
      <c r="K69" s="34">
        <v>0</v>
      </c>
      <c r="L69" s="36">
        <f t="shared" si="10"/>
        <v>0</v>
      </c>
      <c r="M69" s="34">
        <v>0</v>
      </c>
      <c r="N69" s="36">
        <f t="shared" si="11"/>
        <v>0</v>
      </c>
      <c r="O69" s="34">
        <v>1722</v>
      </c>
      <c r="P69" s="34">
        <v>1422</v>
      </c>
      <c r="Q69" s="36">
        <f t="shared" si="12"/>
        <v>33.84433962264151</v>
      </c>
      <c r="R69" s="34" t="s">
        <v>2</v>
      </c>
      <c r="S69" s="34"/>
      <c r="T69" s="34"/>
      <c r="U69" s="34"/>
    </row>
    <row r="70" spans="1:21" ht="13.5">
      <c r="A70" s="31" t="s">
        <v>6</v>
      </c>
      <c r="B70" s="32" t="s">
        <v>127</v>
      </c>
      <c r="C70" s="33" t="s">
        <v>128</v>
      </c>
      <c r="D70" s="34">
        <f t="shared" si="0"/>
        <v>1969</v>
      </c>
      <c r="E70" s="35">
        <f t="shared" si="13"/>
        <v>1485</v>
      </c>
      <c r="F70" s="36">
        <f t="shared" si="8"/>
        <v>75.41899441340783</v>
      </c>
      <c r="G70" s="34">
        <v>1369</v>
      </c>
      <c r="H70" s="34">
        <v>116</v>
      </c>
      <c r="I70" s="35">
        <f t="shared" si="14"/>
        <v>484</v>
      </c>
      <c r="J70" s="36">
        <f t="shared" si="9"/>
        <v>24.581005586592177</v>
      </c>
      <c r="K70" s="34">
        <v>0</v>
      </c>
      <c r="L70" s="36">
        <f t="shared" si="10"/>
        <v>0</v>
      </c>
      <c r="M70" s="34">
        <v>0</v>
      </c>
      <c r="N70" s="36">
        <f t="shared" si="11"/>
        <v>0</v>
      </c>
      <c r="O70" s="34">
        <v>484</v>
      </c>
      <c r="P70" s="34">
        <v>198</v>
      </c>
      <c r="Q70" s="36">
        <f t="shared" si="12"/>
        <v>24.581005586592177</v>
      </c>
      <c r="R70" s="34" t="s">
        <v>2</v>
      </c>
      <c r="S70" s="34"/>
      <c r="T70" s="34"/>
      <c r="U70" s="34"/>
    </row>
    <row r="71" spans="1:21" ht="13.5">
      <c r="A71" s="31" t="s">
        <v>6</v>
      </c>
      <c r="B71" s="32" t="s">
        <v>129</v>
      </c>
      <c r="C71" s="33" t="s">
        <v>130</v>
      </c>
      <c r="D71" s="34">
        <f aca="true" t="shared" si="15" ref="D71:D76">E71+I71</f>
        <v>14171</v>
      </c>
      <c r="E71" s="35">
        <f t="shared" si="13"/>
        <v>9368</v>
      </c>
      <c r="F71" s="36">
        <f t="shared" si="8"/>
        <v>66.10683790840449</v>
      </c>
      <c r="G71" s="34">
        <v>9168</v>
      </c>
      <c r="H71" s="34">
        <v>200</v>
      </c>
      <c r="I71" s="35">
        <f t="shared" si="14"/>
        <v>4803</v>
      </c>
      <c r="J71" s="36">
        <f t="shared" si="9"/>
        <v>33.893162091595514</v>
      </c>
      <c r="K71" s="34">
        <v>0</v>
      </c>
      <c r="L71" s="36">
        <f t="shared" si="10"/>
        <v>0</v>
      </c>
      <c r="M71" s="34">
        <v>0</v>
      </c>
      <c r="N71" s="36">
        <f t="shared" si="11"/>
        <v>0</v>
      </c>
      <c r="O71" s="34">
        <v>4803</v>
      </c>
      <c r="P71" s="34">
        <v>2561</v>
      </c>
      <c r="Q71" s="36">
        <f t="shared" si="12"/>
        <v>33.893162091595514</v>
      </c>
      <c r="R71" s="34" t="s">
        <v>2</v>
      </c>
      <c r="S71" s="34"/>
      <c r="T71" s="34"/>
      <c r="U71" s="34"/>
    </row>
    <row r="72" spans="1:21" ht="13.5">
      <c r="A72" s="31" t="s">
        <v>6</v>
      </c>
      <c r="B72" s="32" t="s">
        <v>131</v>
      </c>
      <c r="C72" s="33" t="s">
        <v>132</v>
      </c>
      <c r="D72" s="34">
        <f t="shared" si="15"/>
        <v>2438</v>
      </c>
      <c r="E72" s="35">
        <f t="shared" si="13"/>
        <v>1270</v>
      </c>
      <c r="F72" s="36">
        <f t="shared" si="8"/>
        <v>52.09187858900738</v>
      </c>
      <c r="G72" s="34">
        <v>1270</v>
      </c>
      <c r="H72" s="34">
        <v>0</v>
      </c>
      <c r="I72" s="35">
        <f t="shared" si="14"/>
        <v>1168</v>
      </c>
      <c r="J72" s="36">
        <f t="shared" si="9"/>
        <v>47.908121410992614</v>
      </c>
      <c r="K72" s="34">
        <v>0</v>
      </c>
      <c r="L72" s="36">
        <f t="shared" si="10"/>
        <v>0</v>
      </c>
      <c r="M72" s="34">
        <v>0</v>
      </c>
      <c r="N72" s="36">
        <f t="shared" si="11"/>
        <v>0</v>
      </c>
      <c r="O72" s="34">
        <v>1168</v>
      </c>
      <c r="P72" s="34">
        <v>397</v>
      </c>
      <c r="Q72" s="36">
        <f t="shared" si="12"/>
        <v>47.908121410992614</v>
      </c>
      <c r="R72" s="34" t="s">
        <v>2</v>
      </c>
      <c r="S72" s="34"/>
      <c r="T72" s="34"/>
      <c r="U72" s="34"/>
    </row>
    <row r="73" spans="1:21" ht="13.5">
      <c r="A73" s="31" t="s">
        <v>6</v>
      </c>
      <c r="B73" s="32" t="s">
        <v>133</v>
      </c>
      <c r="C73" s="33" t="s">
        <v>134</v>
      </c>
      <c r="D73" s="34">
        <f t="shared" si="15"/>
        <v>9764</v>
      </c>
      <c r="E73" s="35">
        <f t="shared" si="13"/>
        <v>4987</v>
      </c>
      <c r="F73" s="36">
        <f t="shared" si="8"/>
        <v>51.07537894305613</v>
      </c>
      <c r="G73" s="34">
        <v>4981</v>
      </c>
      <c r="H73" s="34">
        <v>6</v>
      </c>
      <c r="I73" s="35">
        <f t="shared" si="14"/>
        <v>4777</v>
      </c>
      <c r="J73" s="36">
        <f t="shared" si="9"/>
        <v>48.92462105694387</v>
      </c>
      <c r="K73" s="34">
        <v>0</v>
      </c>
      <c r="L73" s="36">
        <f t="shared" si="10"/>
        <v>0</v>
      </c>
      <c r="M73" s="34">
        <v>0</v>
      </c>
      <c r="N73" s="36">
        <f t="shared" si="11"/>
        <v>0</v>
      </c>
      <c r="O73" s="34">
        <v>4777</v>
      </c>
      <c r="P73" s="34">
        <v>846</v>
      </c>
      <c r="Q73" s="36">
        <f t="shared" si="12"/>
        <v>48.92462105694387</v>
      </c>
      <c r="R73" s="34" t="s">
        <v>2</v>
      </c>
      <c r="S73" s="34"/>
      <c r="T73" s="34"/>
      <c r="U73" s="34"/>
    </row>
    <row r="74" spans="1:21" ht="13.5">
      <c r="A74" s="31" t="s">
        <v>6</v>
      </c>
      <c r="B74" s="32" t="s">
        <v>135</v>
      </c>
      <c r="C74" s="33" t="s">
        <v>136</v>
      </c>
      <c r="D74" s="34">
        <f t="shared" si="15"/>
        <v>9929</v>
      </c>
      <c r="E74" s="35">
        <f t="shared" si="13"/>
        <v>6531</v>
      </c>
      <c r="F74" s="36">
        <f t="shared" si="8"/>
        <v>65.77701681941787</v>
      </c>
      <c r="G74" s="34">
        <v>6461</v>
      </c>
      <c r="H74" s="34">
        <v>70</v>
      </c>
      <c r="I74" s="35">
        <f t="shared" si="14"/>
        <v>3398</v>
      </c>
      <c r="J74" s="36">
        <f t="shared" si="9"/>
        <v>34.22298318058213</v>
      </c>
      <c r="K74" s="34">
        <v>0</v>
      </c>
      <c r="L74" s="36">
        <f t="shared" si="10"/>
        <v>0</v>
      </c>
      <c r="M74" s="34">
        <v>0</v>
      </c>
      <c r="N74" s="36">
        <f t="shared" si="11"/>
        <v>0</v>
      </c>
      <c r="O74" s="34">
        <v>3398</v>
      </c>
      <c r="P74" s="34">
        <v>1246</v>
      </c>
      <c r="Q74" s="36">
        <f t="shared" si="12"/>
        <v>34.22298318058213</v>
      </c>
      <c r="R74" s="34" t="s">
        <v>2</v>
      </c>
      <c r="S74" s="34"/>
      <c r="T74" s="34"/>
      <c r="U74" s="34"/>
    </row>
    <row r="75" spans="1:21" ht="13.5">
      <c r="A75" s="31" t="s">
        <v>6</v>
      </c>
      <c r="B75" s="32" t="s">
        <v>137</v>
      </c>
      <c r="C75" s="33" t="s">
        <v>138</v>
      </c>
      <c r="D75" s="34">
        <f t="shared" si="15"/>
        <v>4412</v>
      </c>
      <c r="E75" s="35">
        <f t="shared" si="13"/>
        <v>2127</v>
      </c>
      <c r="F75" s="36">
        <f t="shared" si="8"/>
        <v>48.20942883046237</v>
      </c>
      <c r="G75" s="34">
        <v>2049</v>
      </c>
      <c r="H75" s="34">
        <v>78</v>
      </c>
      <c r="I75" s="35">
        <f t="shared" si="14"/>
        <v>2285</v>
      </c>
      <c r="J75" s="36">
        <f t="shared" si="9"/>
        <v>51.79057116953763</v>
      </c>
      <c r="K75" s="34">
        <v>0</v>
      </c>
      <c r="L75" s="36">
        <f t="shared" si="10"/>
        <v>0</v>
      </c>
      <c r="M75" s="34">
        <v>0</v>
      </c>
      <c r="N75" s="36">
        <f t="shared" si="11"/>
        <v>0</v>
      </c>
      <c r="O75" s="34">
        <v>2285</v>
      </c>
      <c r="P75" s="34">
        <v>420</v>
      </c>
      <c r="Q75" s="36">
        <f t="shared" si="12"/>
        <v>51.79057116953763</v>
      </c>
      <c r="R75" s="34" t="s">
        <v>2</v>
      </c>
      <c r="S75" s="34"/>
      <c r="T75" s="34"/>
      <c r="U75" s="34"/>
    </row>
    <row r="76" spans="1:21" ht="13.5">
      <c r="A76" s="31" t="s">
        <v>6</v>
      </c>
      <c r="B76" s="32" t="s">
        <v>139</v>
      </c>
      <c r="C76" s="33" t="s">
        <v>140</v>
      </c>
      <c r="D76" s="34">
        <f t="shared" si="15"/>
        <v>3422</v>
      </c>
      <c r="E76" s="35">
        <f t="shared" si="13"/>
        <v>2316</v>
      </c>
      <c r="F76" s="36">
        <f t="shared" si="8"/>
        <v>67.67971946230274</v>
      </c>
      <c r="G76" s="34">
        <v>2281</v>
      </c>
      <c r="H76" s="34">
        <v>35</v>
      </c>
      <c r="I76" s="35">
        <f t="shared" si="14"/>
        <v>1106</v>
      </c>
      <c r="J76" s="36">
        <f t="shared" si="9"/>
        <v>32.32028053769726</v>
      </c>
      <c r="K76" s="34">
        <v>0</v>
      </c>
      <c r="L76" s="36">
        <f t="shared" si="10"/>
        <v>0</v>
      </c>
      <c r="M76" s="34">
        <v>0</v>
      </c>
      <c r="N76" s="36">
        <f t="shared" si="11"/>
        <v>0</v>
      </c>
      <c r="O76" s="34">
        <v>1106</v>
      </c>
      <c r="P76" s="34">
        <v>155</v>
      </c>
      <c r="Q76" s="36">
        <f t="shared" si="12"/>
        <v>32.32028053769726</v>
      </c>
      <c r="R76" s="34" t="s">
        <v>2</v>
      </c>
      <c r="S76" s="34"/>
      <c r="T76" s="34"/>
      <c r="U76" s="34"/>
    </row>
    <row r="77" spans="1:21" ht="13.5">
      <c r="A77" s="63" t="s">
        <v>3</v>
      </c>
      <c r="B77" s="64"/>
      <c r="C77" s="65"/>
      <c r="D77" s="34">
        <f>SUM(D7:D76)</f>
        <v>1514410</v>
      </c>
      <c r="E77" s="34">
        <f aca="true" t="shared" si="16" ref="E77:P77">SUM(E7:E76)</f>
        <v>392864</v>
      </c>
      <c r="F77" s="36">
        <f t="shared" si="8"/>
        <v>25.941719877708152</v>
      </c>
      <c r="G77" s="34">
        <f t="shared" si="16"/>
        <v>375013</v>
      </c>
      <c r="H77" s="34">
        <f t="shared" si="16"/>
        <v>17851</v>
      </c>
      <c r="I77" s="34">
        <f t="shared" si="16"/>
        <v>1121546</v>
      </c>
      <c r="J77" s="36">
        <f t="shared" si="9"/>
        <v>74.05828012229185</v>
      </c>
      <c r="K77" s="34">
        <f t="shared" si="16"/>
        <v>480195</v>
      </c>
      <c r="L77" s="36">
        <f t="shared" si="10"/>
        <v>31.708388085128863</v>
      </c>
      <c r="M77" s="34">
        <f t="shared" si="16"/>
        <v>7523</v>
      </c>
      <c r="N77" s="36">
        <f t="shared" si="11"/>
        <v>0.496761114889627</v>
      </c>
      <c r="O77" s="34">
        <f t="shared" si="16"/>
        <v>633828</v>
      </c>
      <c r="P77" s="34">
        <f t="shared" si="16"/>
        <v>179852</v>
      </c>
      <c r="Q77" s="36">
        <f t="shared" si="12"/>
        <v>41.853130922273365</v>
      </c>
      <c r="R77" s="34">
        <f>COUNTIF(R7:R76,"○")</f>
        <v>65</v>
      </c>
      <c r="S77" s="34">
        <f>COUNTIF(S7:S76,"○")</f>
        <v>3</v>
      </c>
      <c r="T77" s="34">
        <f>COUNTIF(T7:T76,"○")</f>
        <v>0</v>
      </c>
      <c r="U77" s="34">
        <f>COUNTIF(U7:U76,"○")</f>
        <v>2</v>
      </c>
    </row>
  </sheetData>
  <mergeCells count="19">
    <mergeCell ref="A77:C77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77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4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70" t="s">
        <v>141</v>
      </c>
      <c r="B2" s="44" t="s">
        <v>179</v>
      </c>
      <c r="C2" s="47" t="s">
        <v>180</v>
      </c>
      <c r="D2" s="14" t="s">
        <v>142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181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42"/>
      <c r="B3" s="38"/>
      <c r="C3" s="40"/>
      <c r="D3" s="26" t="s">
        <v>143</v>
      </c>
      <c r="E3" s="69" t="s">
        <v>144</v>
      </c>
      <c r="F3" s="71"/>
      <c r="G3" s="72"/>
      <c r="H3" s="66" t="s">
        <v>145</v>
      </c>
      <c r="I3" s="67"/>
      <c r="J3" s="68"/>
      <c r="K3" s="69" t="s">
        <v>146</v>
      </c>
      <c r="L3" s="67"/>
      <c r="M3" s="68"/>
      <c r="N3" s="26" t="s">
        <v>143</v>
      </c>
      <c r="O3" s="17" t="s">
        <v>147</v>
      </c>
      <c r="P3" s="24"/>
      <c r="Q3" s="24"/>
      <c r="R3" s="24"/>
      <c r="S3" s="24"/>
      <c r="T3" s="25"/>
      <c r="U3" s="17" t="s">
        <v>148</v>
      </c>
      <c r="V3" s="24"/>
      <c r="W3" s="24"/>
      <c r="X3" s="24"/>
      <c r="Y3" s="24"/>
      <c r="Z3" s="25"/>
      <c r="AA3" s="17" t="s">
        <v>149</v>
      </c>
      <c r="AB3" s="24"/>
      <c r="AC3" s="25"/>
    </row>
    <row r="4" spans="1:29" s="30" customFormat="1" ht="22.5" customHeight="1">
      <c r="A4" s="42"/>
      <c r="B4" s="38"/>
      <c r="C4" s="40"/>
      <c r="D4" s="27"/>
      <c r="E4" s="26" t="s">
        <v>143</v>
      </c>
      <c r="F4" s="18" t="s">
        <v>182</v>
      </c>
      <c r="G4" s="18" t="s">
        <v>183</v>
      </c>
      <c r="H4" s="26" t="s">
        <v>143</v>
      </c>
      <c r="I4" s="18" t="s">
        <v>182</v>
      </c>
      <c r="J4" s="18" t="s">
        <v>183</v>
      </c>
      <c r="K4" s="26" t="s">
        <v>143</v>
      </c>
      <c r="L4" s="18" t="s">
        <v>182</v>
      </c>
      <c r="M4" s="18" t="s">
        <v>183</v>
      </c>
      <c r="N4" s="27"/>
      <c r="O4" s="26" t="s">
        <v>143</v>
      </c>
      <c r="P4" s="18" t="s">
        <v>184</v>
      </c>
      <c r="Q4" s="18" t="s">
        <v>185</v>
      </c>
      <c r="R4" s="18" t="s">
        <v>186</v>
      </c>
      <c r="S4" s="18" t="s">
        <v>187</v>
      </c>
      <c r="T4" s="18" t="s">
        <v>188</v>
      </c>
      <c r="U4" s="26" t="s">
        <v>143</v>
      </c>
      <c r="V4" s="18" t="s">
        <v>184</v>
      </c>
      <c r="W4" s="18" t="s">
        <v>185</v>
      </c>
      <c r="X4" s="18" t="s">
        <v>186</v>
      </c>
      <c r="Y4" s="18" t="s">
        <v>187</v>
      </c>
      <c r="Z4" s="18" t="s">
        <v>188</v>
      </c>
      <c r="AA4" s="26" t="s">
        <v>143</v>
      </c>
      <c r="AB4" s="18" t="s">
        <v>182</v>
      </c>
      <c r="AC4" s="18" t="s">
        <v>183</v>
      </c>
    </row>
    <row r="5" spans="1:29" s="30" customFormat="1" ht="22.5" customHeight="1">
      <c r="A5" s="42"/>
      <c r="B5" s="38"/>
      <c r="C5" s="40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43"/>
      <c r="B6" s="39"/>
      <c r="C6" s="37"/>
      <c r="D6" s="19" t="s">
        <v>189</v>
      </c>
      <c r="E6" s="19" t="s">
        <v>189</v>
      </c>
      <c r="F6" s="19" t="s">
        <v>189</v>
      </c>
      <c r="G6" s="19" t="s">
        <v>189</v>
      </c>
      <c r="H6" s="19" t="s">
        <v>189</v>
      </c>
      <c r="I6" s="19" t="s">
        <v>189</v>
      </c>
      <c r="J6" s="19" t="s">
        <v>189</v>
      </c>
      <c r="K6" s="19" t="s">
        <v>189</v>
      </c>
      <c r="L6" s="19" t="s">
        <v>189</v>
      </c>
      <c r="M6" s="19" t="s">
        <v>189</v>
      </c>
      <c r="N6" s="19" t="s">
        <v>189</v>
      </c>
      <c r="O6" s="19" t="s">
        <v>189</v>
      </c>
      <c r="P6" s="19" t="s">
        <v>189</v>
      </c>
      <c r="Q6" s="19" t="s">
        <v>189</v>
      </c>
      <c r="R6" s="19" t="s">
        <v>189</v>
      </c>
      <c r="S6" s="19" t="s">
        <v>189</v>
      </c>
      <c r="T6" s="19" t="s">
        <v>189</v>
      </c>
      <c r="U6" s="19" t="s">
        <v>189</v>
      </c>
      <c r="V6" s="19" t="s">
        <v>189</v>
      </c>
      <c r="W6" s="19" t="s">
        <v>189</v>
      </c>
      <c r="X6" s="19" t="s">
        <v>189</v>
      </c>
      <c r="Y6" s="19" t="s">
        <v>189</v>
      </c>
      <c r="Z6" s="19" t="s">
        <v>189</v>
      </c>
      <c r="AA6" s="19" t="s">
        <v>189</v>
      </c>
      <c r="AB6" s="19" t="s">
        <v>189</v>
      </c>
      <c r="AC6" s="19" t="s">
        <v>189</v>
      </c>
    </row>
    <row r="7" spans="1:29" ht="13.5">
      <c r="A7" s="31" t="s">
        <v>6</v>
      </c>
      <c r="B7" s="32" t="s">
        <v>7</v>
      </c>
      <c r="C7" s="33" t="s">
        <v>8</v>
      </c>
      <c r="D7" s="34">
        <f aca="true" t="shared" si="0" ref="D7:D70">E7+H7+K7</f>
        <v>117285</v>
      </c>
      <c r="E7" s="34">
        <f aca="true" t="shared" si="1" ref="E7:E70">F7+G7</f>
        <v>370</v>
      </c>
      <c r="F7" s="34">
        <v>370</v>
      </c>
      <c r="G7" s="34">
        <v>0</v>
      </c>
      <c r="H7" s="34">
        <f aca="true" t="shared" si="2" ref="H7:H70">I7+J7</f>
        <v>0</v>
      </c>
      <c r="I7" s="34">
        <v>0</v>
      </c>
      <c r="J7" s="34">
        <v>0</v>
      </c>
      <c r="K7" s="34">
        <f aca="true" t="shared" si="3" ref="K7:K70">L7+M7</f>
        <v>116915</v>
      </c>
      <c r="L7" s="34">
        <v>28371</v>
      </c>
      <c r="M7" s="34">
        <v>88544</v>
      </c>
      <c r="N7" s="34">
        <f aca="true" t="shared" si="4" ref="N7:N70">O7+U7+AA7</f>
        <v>117793</v>
      </c>
      <c r="O7" s="34">
        <f aca="true" t="shared" si="5" ref="O7:O70">SUM(P7:T7)</f>
        <v>28741</v>
      </c>
      <c r="P7" s="34">
        <v>28741</v>
      </c>
      <c r="Q7" s="34">
        <v>0</v>
      </c>
      <c r="R7" s="34">
        <v>0</v>
      </c>
      <c r="S7" s="34">
        <v>0</v>
      </c>
      <c r="T7" s="34">
        <v>0</v>
      </c>
      <c r="U7" s="34">
        <f aca="true" t="shared" si="6" ref="U7:U70">SUM(V7:Z7)</f>
        <v>88544</v>
      </c>
      <c r="V7" s="34">
        <v>88544</v>
      </c>
      <c r="W7" s="34">
        <v>0</v>
      </c>
      <c r="X7" s="34">
        <v>0</v>
      </c>
      <c r="Y7" s="34">
        <v>0</v>
      </c>
      <c r="Z7" s="34">
        <v>0</v>
      </c>
      <c r="AA7" s="34">
        <f aca="true" t="shared" si="7" ref="AA7:AA70">AB7+AC7</f>
        <v>508</v>
      </c>
      <c r="AB7" s="34">
        <v>508</v>
      </c>
      <c r="AC7" s="34">
        <v>0</v>
      </c>
    </row>
    <row r="8" spans="1:29" ht="13.5">
      <c r="A8" s="31" t="s">
        <v>6</v>
      </c>
      <c r="B8" s="32" t="s">
        <v>9</v>
      </c>
      <c r="C8" s="33" t="s">
        <v>10</v>
      </c>
      <c r="D8" s="34">
        <f t="shared" si="0"/>
        <v>21663</v>
      </c>
      <c r="E8" s="34">
        <f t="shared" si="1"/>
        <v>0</v>
      </c>
      <c r="F8" s="34">
        <v>0</v>
      </c>
      <c r="G8" s="34">
        <v>0</v>
      </c>
      <c r="H8" s="34">
        <f t="shared" si="2"/>
        <v>0</v>
      </c>
      <c r="I8" s="34">
        <v>0</v>
      </c>
      <c r="J8" s="34">
        <v>0</v>
      </c>
      <c r="K8" s="34">
        <f t="shared" si="3"/>
        <v>21663</v>
      </c>
      <c r="L8" s="34">
        <v>6709</v>
      </c>
      <c r="M8" s="34">
        <v>14954</v>
      </c>
      <c r="N8" s="34">
        <f t="shared" si="4"/>
        <v>21689</v>
      </c>
      <c r="O8" s="34">
        <f t="shared" si="5"/>
        <v>6709</v>
      </c>
      <c r="P8" s="34">
        <v>6709</v>
      </c>
      <c r="Q8" s="34">
        <v>0</v>
      </c>
      <c r="R8" s="34">
        <v>0</v>
      </c>
      <c r="S8" s="34">
        <v>0</v>
      </c>
      <c r="T8" s="34">
        <v>0</v>
      </c>
      <c r="U8" s="34">
        <f t="shared" si="6"/>
        <v>14954</v>
      </c>
      <c r="V8" s="34">
        <v>14954</v>
      </c>
      <c r="W8" s="34">
        <v>0</v>
      </c>
      <c r="X8" s="34">
        <v>0</v>
      </c>
      <c r="Y8" s="34">
        <v>0</v>
      </c>
      <c r="Z8" s="34">
        <v>0</v>
      </c>
      <c r="AA8" s="34">
        <f t="shared" si="7"/>
        <v>26</v>
      </c>
      <c r="AB8" s="34">
        <v>26</v>
      </c>
      <c r="AC8" s="34">
        <v>0</v>
      </c>
    </row>
    <row r="9" spans="1:29" ht="13.5">
      <c r="A9" s="31" t="s">
        <v>6</v>
      </c>
      <c r="B9" s="32" t="s">
        <v>11</v>
      </c>
      <c r="C9" s="33" t="s">
        <v>12</v>
      </c>
      <c r="D9" s="34">
        <f t="shared" si="0"/>
        <v>37780</v>
      </c>
      <c r="E9" s="34">
        <f t="shared" si="1"/>
        <v>0</v>
      </c>
      <c r="F9" s="34">
        <v>0</v>
      </c>
      <c r="G9" s="34">
        <v>0</v>
      </c>
      <c r="H9" s="34">
        <f t="shared" si="2"/>
        <v>79</v>
      </c>
      <c r="I9" s="34">
        <v>79</v>
      </c>
      <c r="J9" s="34">
        <v>0</v>
      </c>
      <c r="K9" s="34">
        <f t="shared" si="3"/>
        <v>37701</v>
      </c>
      <c r="L9" s="34">
        <v>25810</v>
      </c>
      <c r="M9" s="34">
        <v>11891</v>
      </c>
      <c r="N9" s="34">
        <f t="shared" si="4"/>
        <v>37780</v>
      </c>
      <c r="O9" s="34">
        <f t="shared" si="5"/>
        <v>25889</v>
      </c>
      <c r="P9" s="34">
        <v>25889</v>
      </c>
      <c r="Q9" s="34">
        <v>0</v>
      </c>
      <c r="R9" s="34">
        <v>0</v>
      </c>
      <c r="S9" s="34">
        <v>0</v>
      </c>
      <c r="T9" s="34">
        <v>0</v>
      </c>
      <c r="U9" s="34">
        <f t="shared" si="6"/>
        <v>11891</v>
      </c>
      <c r="V9" s="34">
        <v>11891</v>
      </c>
      <c r="W9" s="34">
        <v>0</v>
      </c>
      <c r="X9" s="34">
        <v>0</v>
      </c>
      <c r="Y9" s="34">
        <v>0</v>
      </c>
      <c r="Z9" s="34">
        <v>0</v>
      </c>
      <c r="AA9" s="34">
        <f t="shared" si="7"/>
        <v>0</v>
      </c>
      <c r="AB9" s="34">
        <v>0</v>
      </c>
      <c r="AC9" s="34">
        <v>0</v>
      </c>
    </row>
    <row r="10" spans="1:29" ht="13.5">
      <c r="A10" s="31" t="s">
        <v>6</v>
      </c>
      <c r="B10" s="32" t="s">
        <v>13</v>
      </c>
      <c r="C10" s="33" t="s">
        <v>14</v>
      </c>
      <c r="D10" s="34">
        <f t="shared" si="0"/>
        <v>5755</v>
      </c>
      <c r="E10" s="34">
        <f t="shared" si="1"/>
        <v>0</v>
      </c>
      <c r="F10" s="34">
        <v>0</v>
      </c>
      <c r="G10" s="34">
        <v>0</v>
      </c>
      <c r="H10" s="34">
        <f t="shared" si="2"/>
        <v>372</v>
      </c>
      <c r="I10" s="34">
        <v>372</v>
      </c>
      <c r="J10" s="34">
        <v>0</v>
      </c>
      <c r="K10" s="34">
        <f t="shared" si="3"/>
        <v>5383</v>
      </c>
      <c r="L10" s="34">
        <v>4554</v>
      </c>
      <c r="M10" s="34">
        <v>829</v>
      </c>
      <c r="N10" s="34">
        <f t="shared" si="4"/>
        <v>5795</v>
      </c>
      <c r="O10" s="34">
        <f t="shared" si="5"/>
        <v>4926</v>
      </c>
      <c r="P10" s="34">
        <v>4926</v>
      </c>
      <c r="Q10" s="34">
        <v>0</v>
      </c>
      <c r="R10" s="34">
        <v>0</v>
      </c>
      <c r="S10" s="34">
        <v>0</v>
      </c>
      <c r="T10" s="34">
        <v>0</v>
      </c>
      <c r="U10" s="34">
        <f t="shared" si="6"/>
        <v>829</v>
      </c>
      <c r="V10" s="34">
        <v>829</v>
      </c>
      <c r="W10" s="34">
        <v>0</v>
      </c>
      <c r="X10" s="34">
        <v>0</v>
      </c>
      <c r="Y10" s="34">
        <v>0</v>
      </c>
      <c r="Z10" s="34">
        <v>0</v>
      </c>
      <c r="AA10" s="34">
        <f t="shared" si="7"/>
        <v>40</v>
      </c>
      <c r="AB10" s="34">
        <v>40</v>
      </c>
      <c r="AC10" s="34">
        <v>0</v>
      </c>
    </row>
    <row r="11" spans="1:29" ht="13.5">
      <c r="A11" s="31" t="s">
        <v>6</v>
      </c>
      <c r="B11" s="32" t="s">
        <v>15</v>
      </c>
      <c r="C11" s="33" t="s">
        <v>16</v>
      </c>
      <c r="D11" s="34">
        <f t="shared" si="0"/>
        <v>44659</v>
      </c>
      <c r="E11" s="34">
        <f t="shared" si="1"/>
        <v>0</v>
      </c>
      <c r="F11" s="34">
        <v>0</v>
      </c>
      <c r="G11" s="34">
        <v>0</v>
      </c>
      <c r="H11" s="34">
        <f t="shared" si="2"/>
        <v>4647</v>
      </c>
      <c r="I11" s="34">
        <v>4647</v>
      </c>
      <c r="J11" s="34">
        <v>0</v>
      </c>
      <c r="K11" s="34">
        <f t="shared" si="3"/>
        <v>40012</v>
      </c>
      <c r="L11" s="34">
        <v>27137</v>
      </c>
      <c r="M11" s="34">
        <v>12875</v>
      </c>
      <c r="N11" s="34">
        <f t="shared" si="4"/>
        <v>44659</v>
      </c>
      <c r="O11" s="34">
        <f t="shared" si="5"/>
        <v>31784</v>
      </c>
      <c r="P11" s="34">
        <v>31784</v>
      </c>
      <c r="Q11" s="34">
        <v>0</v>
      </c>
      <c r="R11" s="34">
        <v>0</v>
      </c>
      <c r="S11" s="34">
        <v>0</v>
      </c>
      <c r="T11" s="34">
        <v>0</v>
      </c>
      <c r="U11" s="34">
        <f t="shared" si="6"/>
        <v>12875</v>
      </c>
      <c r="V11" s="34">
        <v>12875</v>
      </c>
      <c r="W11" s="34">
        <v>0</v>
      </c>
      <c r="X11" s="34">
        <v>0</v>
      </c>
      <c r="Y11" s="34">
        <v>0</v>
      </c>
      <c r="Z11" s="34">
        <v>0</v>
      </c>
      <c r="AA11" s="34">
        <f t="shared" si="7"/>
        <v>0</v>
      </c>
      <c r="AB11" s="34">
        <v>0</v>
      </c>
      <c r="AC11" s="34">
        <v>0</v>
      </c>
    </row>
    <row r="12" spans="1:29" ht="13.5">
      <c r="A12" s="31" t="s">
        <v>6</v>
      </c>
      <c r="B12" s="32" t="s">
        <v>17</v>
      </c>
      <c r="C12" s="33" t="s">
        <v>18</v>
      </c>
      <c r="D12" s="34">
        <f t="shared" si="0"/>
        <v>10055</v>
      </c>
      <c r="E12" s="34">
        <f t="shared" si="1"/>
        <v>0</v>
      </c>
      <c r="F12" s="34">
        <v>0</v>
      </c>
      <c r="G12" s="34">
        <v>0</v>
      </c>
      <c r="H12" s="34">
        <f t="shared" si="2"/>
        <v>0</v>
      </c>
      <c r="I12" s="34">
        <v>0</v>
      </c>
      <c r="J12" s="34">
        <v>0</v>
      </c>
      <c r="K12" s="34">
        <f t="shared" si="3"/>
        <v>10055</v>
      </c>
      <c r="L12" s="34">
        <v>5731</v>
      </c>
      <c r="M12" s="34">
        <v>4324</v>
      </c>
      <c r="N12" s="34">
        <f t="shared" si="4"/>
        <v>10208</v>
      </c>
      <c r="O12" s="34">
        <f t="shared" si="5"/>
        <v>5731</v>
      </c>
      <c r="P12" s="34">
        <v>5731</v>
      </c>
      <c r="Q12" s="34">
        <v>0</v>
      </c>
      <c r="R12" s="34">
        <v>0</v>
      </c>
      <c r="S12" s="34">
        <v>0</v>
      </c>
      <c r="T12" s="34">
        <v>0</v>
      </c>
      <c r="U12" s="34">
        <f t="shared" si="6"/>
        <v>4324</v>
      </c>
      <c r="V12" s="34">
        <v>4324</v>
      </c>
      <c r="W12" s="34">
        <v>0</v>
      </c>
      <c r="X12" s="34">
        <v>0</v>
      </c>
      <c r="Y12" s="34">
        <v>0</v>
      </c>
      <c r="Z12" s="34">
        <v>0</v>
      </c>
      <c r="AA12" s="34">
        <f t="shared" si="7"/>
        <v>153</v>
      </c>
      <c r="AB12" s="34">
        <v>153</v>
      </c>
      <c r="AC12" s="34">
        <v>0</v>
      </c>
    </row>
    <row r="13" spans="1:29" ht="13.5">
      <c r="A13" s="31" t="s">
        <v>6</v>
      </c>
      <c r="B13" s="32" t="s">
        <v>19</v>
      </c>
      <c r="C13" s="33" t="s">
        <v>20</v>
      </c>
      <c r="D13" s="34">
        <f t="shared" si="0"/>
        <v>13817</v>
      </c>
      <c r="E13" s="34">
        <f t="shared" si="1"/>
        <v>0</v>
      </c>
      <c r="F13" s="34">
        <v>0</v>
      </c>
      <c r="G13" s="34">
        <v>0</v>
      </c>
      <c r="H13" s="34">
        <f t="shared" si="2"/>
        <v>0</v>
      </c>
      <c r="I13" s="34">
        <v>0</v>
      </c>
      <c r="J13" s="34">
        <v>0</v>
      </c>
      <c r="K13" s="34">
        <f t="shared" si="3"/>
        <v>13817</v>
      </c>
      <c r="L13" s="34">
        <v>7230</v>
      </c>
      <c r="M13" s="34">
        <v>6587</v>
      </c>
      <c r="N13" s="34">
        <f t="shared" si="4"/>
        <v>16648</v>
      </c>
      <c r="O13" s="34">
        <f t="shared" si="5"/>
        <v>7230</v>
      </c>
      <c r="P13" s="34">
        <v>7230</v>
      </c>
      <c r="Q13" s="34">
        <v>0</v>
      </c>
      <c r="R13" s="34">
        <v>0</v>
      </c>
      <c r="S13" s="34">
        <v>0</v>
      </c>
      <c r="T13" s="34">
        <v>0</v>
      </c>
      <c r="U13" s="34">
        <f t="shared" si="6"/>
        <v>6587</v>
      </c>
      <c r="V13" s="34">
        <v>6587</v>
      </c>
      <c r="W13" s="34">
        <v>0</v>
      </c>
      <c r="X13" s="34">
        <v>0</v>
      </c>
      <c r="Y13" s="34">
        <v>0</v>
      </c>
      <c r="Z13" s="34">
        <v>0</v>
      </c>
      <c r="AA13" s="34">
        <f t="shared" si="7"/>
        <v>2831</v>
      </c>
      <c r="AB13" s="34">
        <v>2831</v>
      </c>
      <c r="AC13" s="34">
        <v>0</v>
      </c>
    </row>
    <row r="14" spans="1:29" ht="13.5">
      <c r="A14" s="31" t="s">
        <v>6</v>
      </c>
      <c r="B14" s="32" t="s">
        <v>21</v>
      </c>
      <c r="C14" s="33" t="s">
        <v>22</v>
      </c>
      <c r="D14" s="34">
        <f t="shared" si="0"/>
        <v>9721</v>
      </c>
      <c r="E14" s="34">
        <f t="shared" si="1"/>
        <v>0</v>
      </c>
      <c r="F14" s="34">
        <v>0</v>
      </c>
      <c r="G14" s="34">
        <v>0</v>
      </c>
      <c r="H14" s="34">
        <f t="shared" si="2"/>
        <v>0</v>
      </c>
      <c r="I14" s="34">
        <v>0</v>
      </c>
      <c r="J14" s="34">
        <v>0</v>
      </c>
      <c r="K14" s="34">
        <f t="shared" si="3"/>
        <v>9721</v>
      </c>
      <c r="L14" s="34">
        <v>4252</v>
      </c>
      <c r="M14" s="34">
        <v>5469</v>
      </c>
      <c r="N14" s="34">
        <f t="shared" si="4"/>
        <v>9748</v>
      </c>
      <c r="O14" s="34">
        <f t="shared" si="5"/>
        <v>4252</v>
      </c>
      <c r="P14" s="34">
        <v>4252</v>
      </c>
      <c r="Q14" s="34">
        <v>0</v>
      </c>
      <c r="R14" s="34">
        <v>0</v>
      </c>
      <c r="S14" s="34">
        <v>0</v>
      </c>
      <c r="T14" s="34">
        <v>0</v>
      </c>
      <c r="U14" s="34">
        <f t="shared" si="6"/>
        <v>5469</v>
      </c>
      <c r="V14" s="34">
        <v>5469</v>
      </c>
      <c r="W14" s="34">
        <v>0</v>
      </c>
      <c r="X14" s="34">
        <v>0</v>
      </c>
      <c r="Y14" s="34">
        <v>0</v>
      </c>
      <c r="Z14" s="34">
        <v>0</v>
      </c>
      <c r="AA14" s="34">
        <f t="shared" si="7"/>
        <v>27</v>
      </c>
      <c r="AB14" s="34">
        <v>27</v>
      </c>
      <c r="AC14" s="34">
        <v>0</v>
      </c>
    </row>
    <row r="15" spans="1:29" ht="13.5">
      <c r="A15" s="31" t="s">
        <v>6</v>
      </c>
      <c r="B15" s="32" t="s">
        <v>23</v>
      </c>
      <c r="C15" s="33" t="s">
        <v>24</v>
      </c>
      <c r="D15" s="34">
        <f t="shared" si="0"/>
        <v>6971</v>
      </c>
      <c r="E15" s="34">
        <f t="shared" si="1"/>
        <v>0</v>
      </c>
      <c r="F15" s="34">
        <v>0</v>
      </c>
      <c r="G15" s="34">
        <v>0</v>
      </c>
      <c r="H15" s="34">
        <f t="shared" si="2"/>
        <v>0</v>
      </c>
      <c r="I15" s="34">
        <v>0</v>
      </c>
      <c r="J15" s="34">
        <v>0</v>
      </c>
      <c r="K15" s="34">
        <f t="shared" si="3"/>
        <v>6971</v>
      </c>
      <c r="L15" s="34">
        <v>4122</v>
      </c>
      <c r="M15" s="34">
        <v>2849</v>
      </c>
      <c r="N15" s="34">
        <f t="shared" si="4"/>
        <v>6996</v>
      </c>
      <c r="O15" s="34">
        <f t="shared" si="5"/>
        <v>4122</v>
      </c>
      <c r="P15" s="34">
        <v>4122</v>
      </c>
      <c r="Q15" s="34">
        <v>0</v>
      </c>
      <c r="R15" s="34">
        <v>0</v>
      </c>
      <c r="S15" s="34">
        <v>0</v>
      </c>
      <c r="T15" s="34">
        <v>0</v>
      </c>
      <c r="U15" s="34">
        <f t="shared" si="6"/>
        <v>2849</v>
      </c>
      <c r="V15" s="34">
        <v>2849</v>
      </c>
      <c r="W15" s="34">
        <v>0</v>
      </c>
      <c r="X15" s="34">
        <v>0</v>
      </c>
      <c r="Y15" s="34">
        <v>0</v>
      </c>
      <c r="Z15" s="34">
        <v>0</v>
      </c>
      <c r="AA15" s="34">
        <f t="shared" si="7"/>
        <v>25</v>
      </c>
      <c r="AB15" s="34">
        <v>25</v>
      </c>
      <c r="AC15" s="34">
        <v>0</v>
      </c>
    </row>
    <row r="16" spans="1:29" ht="13.5">
      <c r="A16" s="31" t="s">
        <v>6</v>
      </c>
      <c r="B16" s="32" t="s">
        <v>25</v>
      </c>
      <c r="C16" s="33" t="s">
        <v>26</v>
      </c>
      <c r="D16" s="34">
        <f t="shared" si="0"/>
        <v>10371</v>
      </c>
      <c r="E16" s="34">
        <f t="shared" si="1"/>
        <v>0</v>
      </c>
      <c r="F16" s="34">
        <v>0</v>
      </c>
      <c r="G16" s="34">
        <v>0</v>
      </c>
      <c r="H16" s="34">
        <f t="shared" si="2"/>
        <v>0</v>
      </c>
      <c r="I16" s="34">
        <v>0</v>
      </c>
      <c r="J16" s="34">
        <v>0</v>
      </c>
      <c r="K16" s="34">
        <f t="shared" si="3"/>
        <v>10371</v>
      </c>
      <c r="L16" s="34">
        <v>5785</v>
      </c>
      <c r="M16" s="34">
        <v>4586</v>
      </c>
      <c r="N16" s="34">
        <f t="shared" si="4"/>
        <v>10371</v>
      </c>
      <c r="O16" s="34">
        <f t="shared" si="5"/>
        <v>5785</v>
      </c>
      <c r="P16" s="34">
        <v>5785</v>
      </c>
      <c r="Q16" s="34">
        <v>0</v>
      </c>
      <c r="R16" s="34">
        <v>0</v>
      </c>
      <c r="S16" s="34">
        <v>0</v>
      </c>
      <c r="T16" s="34">
        <v>0</v>
      </c>
      <c r="U16" s="34">
        <f t="shared" si="6"/>
        <v>4586</v>
      </c>
      <c r="V16" s="34">
        <v>4586</v>
      </c>
      <c r="W16" s="34">
        <v>0</v>
      </c>
      <c r="X16" s="34">
        <v>0</v>
      </c>
      <c r="Y16" s="34">
        <v>0</v>
      </c>
      <c r="Z16" s="34">
        <v>0</v>
      </c>
      <c r="AA16" s="34">
        <f t="shared" si="7"/>
        <v>0</v>
      </c>
      <c r="AB16" s="34">
        <v>0</v>
      </c>
      <c r="AC16" s="34">
        <v>0</v>
      </c>
    </row>
    <row r="17" spans="1:29" ht="13.5">
      <c r="A17" s="31" t="s">
        <v>6</v>
      </c>
      <c r="B17" s="32" t="s">
        <v>27</v>
      </c>
      <c r="C17" s="33" t="s">
        <v>28</v>
      </c>
      <c r="D17" s="34">
        <f t="shared" si="0"/>
        <v>7177</v>
      </c>
      <c r="E17" s="34">
        <f t="shared" si="1"/>
        <v>1272</v>
      </c>
      <c r="F17" s="34">
        <v>377</v>
      </c>
      <c r="G17" s="34">
        <v>895</v>
      </c>
      <c r="H17" s="34">
        <f t="shared" si="2"/>
        <v>0</v>
      </c>
      <c r="I17" s="34">
        <v>0</v>
      </c>
      <c r="J17" s="34">
        <v>0</v>
      </c>
      <c r="K17" s="34">
        <f t="shared" si="3"/>
        <v>5905</v>
      </c>
      <c r="L17" s="34">
        <v>2908</v>
      </c>
      <c r="M17" s="34">
        <v>2997</v>
      </c>
      <c r="N17" s="34">
        <f t="shared" si="4"/>
        <v>7177</v>
      </c>
      <c r="O17" s="34">
        <f t="shared" si="5"/>
        <v>3285</v>
      </c>
      <c r="P17" s="34">
        <v>3285</v>
      </c>
      <c r="Q17" s="34">
        <v>0</v>
      </c>
      <c r="R17" s="34">
        <v>0</v>
      </c>
      <c r="S17" s="34">
        <v>0</v>
      </c>
      <c r="T17" s="34">
        <v>0</v>
      </c>
      <c r="U17" s="34">
        <f t="shared" si="6"/>
        <v>3892</v>
      </c>
      <c r="V17" s="34">
        <v>3892</v>
      </c>
      <c r="W17" s="34">
        <v>0</v>
      </c>
      <c r="X17" s="34">
        <v>0</v>
      </c>
      <c r="Y17" s="34">
        <v>0</v>
      </c>
      <c r="Z17" s="34">
        <v>0</v>
      </c>
      <c r="AA17" s="34">
        <f t="shared" si="7"/>
        <v>0</v>
      </c>
      <c r="AB17" s="34">
        <v>0</v>
      </c>
      <c r="AC17" s="34">
        <v>0</v>
      </c>
    </row>
    <row r="18" spans="1:29" ht="13.5">
      <c r="A18" s="31" t="s">
        <v>6</v>
      </c>
      <c r="B18" s="32" t="s">
        <v>29</v>
      </c>
      <c r="C18" s="33" t="s">
        <v>30</v>
      </c>
      <c r="D18" s="34">
        <f t="shared" si="0"/>
        <v>11059</v>
      </c>
      <c r="E18" s="34">
        <f t="shared" si="1"/>
        <v>0</v>
      </c>
      <c r="F18" s="34">
        <v>0</v>
      </c>
      <c r="G18" s="34">
        <v>0</v>
      </c>
      <c r="H18" s="34">
        <f t="shared" si="2"/>
        <v>0</v>
      </c>
      <c r="I18" s="34">
        <v>0</v>
      </c>
      <c r="J18" s="34">
        <v>0</v>
      </c>
      <c r="K18" s="34">
        <f t="shared" si="3"/>
        <v>11059</v>
      </c>
      <c r="L18" s="34">
        <v>6473</v>
      </c>
      <c r="M18" s="34">
        <v>4586</v>
      </c>
      <c r="N18" s="34">
        <f t="shared" si="4"/>
        <v>11059</v>
      </c>
      <c r="O18" s="34">
        <f t="shared" si="5"/>
        <v>6473</v>
      </c>
      <c r="P18" s="34">
        <v>6473</v>
      </c>
      <c r="Q18" s="34">
        <v>0</v>
      </c>
      <c r="R18" s="34">
        <v>0</v>
      </c>
      <c r="S18" s="34">
        <v>0</v>
      </c>
      <c r="T18" s="34">
        <v>0</v>
      </c>
      <c r="U18" s="34">
        <f t="shared" si="6"/>
        <v>4586</v>
      </c>
      <c r="V18" s="34">
        <v>4586</v>
      </c>
      <c r="W18" s="34">
        <v>0</v>
      </c>
      <c r="X18" s="34">
        <v>0</v>
      </c>
      <c r="Y18" s="34">
        <v>0</v>
      </c>
      <c r="Z18" s="34">
        <v>0</v>
      </c>
      <c r="AA18" s="34">
        <f t="shared" si="7"/>
        <v>0</v>
      </c>
      <c r="AB18" s="34">
        <v>0</v>
      </c>
      <c r="AC18" s="34">
        <v>0</v>
      </c>
    </row>
    <row r="19" spans="1:29" ht="13.5">
      <c r="A19" s="31" t="s">
        <v>6</v>
      </c>
      <c r="B19" s="32" t="s">
        <v>31</v>
      </c>
      <c r="C19" s="33" t="s">
        <v>32</v>
      </c>
      <c r="D19" s="34">
        <f t="shared" si="0"/>
        <v>491</v>
      </c>
      <c r="E19" s="34">
        <f t="shared" si="1"/>
        <v>0</v>
      </c>
      <c r="F19" s="34">
        <v>0</v>
      </c>
      <c r="G19" s="34">
        <v>0</v>
      </c>
      <c r="H19" s="34">
        <f t="shared" si="2"/>
        <v>0</v>
      </c>
      <c r="I19" s="34">
        <v>0</v>
      </c>
      <c r="J19" s="34">
        <v>0</v>
      </c>
      <c r="K19" s="34">
        <f t="shared" si="3"/>
        <v>491</v>
      </c>
      <c r="L19" s="34">
        <v>207</v>
      </c>
      <c r="M19" s="34">
        <v>284</v>
      </c>
      <c r="N19" s="34">
        <f t="shared" si="4"/>
        <v>663</v>
      </c>
      <c r="O19" s="34">
        <f t="shared" si="5"/>
        <v>207</v>
      </c>
      <c r="P19" s="34">
        <v>207</v>
      </c>
      <c r="Q19" s="34">
        <v>0</v>
      </c>
      <c r="R19" s="34">
        <v>0</v>
      </c>
      <c r="S19" s="34">
        <v>0</v>
      </c>
      <c r="T19" s="34">
        <v>0</v>
      </c>
      <c r="U19" s="34">
        <f t="shared" si="6"/>
        <v>284</v>
      </c>
      <c r="V19" s="34">
        <v>284</v>
      </c>
      <c r="W19" s="34">
        <v>0</v>
      </c>
      <c r="X19" s="34">
        <v>0</v>
      </c>
      <c r="Y19" s="34">
        <v>0</v>
      </c>
      <c r="Z19" s="34">
        <v>0</v>
      </c>
      <c r="AA19" s="34">
        <f t="shared" si="7"/>
        <v>172</v>
      </c>
      <c r="AB19" s="34">
        <v>172</v>
      </c>
      <c r="AC19" s="34">
        <v>0</v>
      </c>
    </row>
    <row r="20" spans="1:29" ht="13.5">
      <c r="A20" s="31" t="s">
        <v>6</v>
      </c>
      <c r="B20" s="32" t="s">
        <v>33</v>
      </c>
      <c r="C20" s="33" t="s">
        <v>34</v>
      </c>
      <c r="D20" s="34">
        <f t="shared" si="0"/>
        <v>9395</v>
      </c>
      <c r="E20" s="34">
        <f t="shared" si="1"/>
        <v>0</v>
      </c>
      <c r="F20" s="34">
        <v>0</v>
      </c>
      <c r="G20" s="34">
        <v>0</v>
      </c>
      <c r="H20" s="34">
        <f t="shared" si="2"/>
        <v>0</v>
      </c>
      <c r="I20" s="34">
        <v>0</v>
      </c>
      <c r="J20" s="34">
        <v>0</v>
      </c>
      <c r="K20" s="34">
        <f t="shared" si="3"/>
        <v>9395</v>
      </c>
      <c r="L20" s="34">
        <v>6277</v>
      </c>
      <c r="M20" s="34">
        <v>3118</v>
      </c>
      <c r="N20" s="34">
        <f t="shared" si="4"/>
        <v>9399</v>
      </c>
      <c r="O20" s="34">
        <f t="shared" si="5"/>
        <v>6277</v>
      </c>
      <c r="P20" s="34">
        <v>6277</v>
      </c>
      <c r="Q20" s="34">
        <v>0</v>
      </c>
      <c r="R20" s="34">
        <v>0</v>
      </c>
      <c r="S20" s="34">
        <v>0</v>
      </c>
      <c r="T20" s="34">
        <v>0</v>
      </c>
      <c r="U20" s="34">
        <f t="shared" si="6"/>
        <v>3118</v>
      </c>
      <c r="V20" s="34">
        <v>3118</v>
      </c>
      <c r="W20" s="34">
        <v>0</v>
      </c>
      <c r="X20" s="34">
        <v>0</v>
      </c>
      <c r="Y20" s="34">
        <v>0</v>
      </c>
      <c r="Z20" s="34">
        <v>0</v>
      </c>
      <c r="AA20" s="34">
        <f t="shared" si="7"/>
        <v>4</v>
      </c>
      <c r="AB20" s="34">
        <v>4</v>
      </c>
      <c r="AC20" s="34">
        <v>0</v>
      </c>
    </row>
    <row r="21" spans="1:29" ht="13.5">
      <c r="A21" s="31" t="s">
        <v>6</v>
      </c>
      <c r="B21" s="32" t="s">
        <v>35</v>
      </c>
      <c r="C21" s="33" t="s">
        <v>36</v>
      </c>
      <c r="D21" s="34">
        <f t="shared" si="0"/>
        <v>58</v>
      </c>
      <c r="E21" s="34">
        <f t="shared" si="1"/>
        <v>0</v>
      </c>
      <c r="F21" s="34">
        <v>0</v>
      </c>
      <c r="G21" s="34">
        <v>0</v>
      </c>
      <c r="H21" s="34">
        <f t="shared" si="2"/>
        <v>0</v>
      </c>
      <c r="I21" s="34">
        <v>0</v>
      </c>
      <c r="J21" s="34">
        <v>0</v>
      </c>
      <c r="K21" s="34">
        <f t="shared" si="3"/>
        <v>58</v>
      </c>
      <c r="L21" s="34">
        <v>51</v>
      </c>
      <c r="M21" s="34">
        <v>7</v>
      </c>
      <c r="N21" s="34">
        <f t="shared" si="4"/>
        <v>78</v>
      </c>
      <c r="O21" s="34">
        <f t="shared" si="5"/>
        <v>51</v>
      </c>
      <c r="P21" s="34">
        <v>0</v>
      </c>
      <c r="Q21" s="34">
        <v>0</v>
      </c>
      <c r="R21" s="34">
        <v>0</v>
      </c>
      <c r="S21" s="34">
        <v>0</v>
      </c>
      <c r="T21" s="34">
        <v>51</v>
      </c>
      <c r="U21" s="34">
        <f t="shared" si="6"/>
        <v>7</v>
      </c>
      <c r="V21" s="34">
        <v>7</v>
      </c>
      <c r="W21" s="34">
        <v>0</v>
      </c>
      <c r="X21" s="34">
        <v>0</v>
      </c>
      <c r="Y21" s="34">
        <v>0</v>
      </c>
      <c r="Z21" s="34">
        <v>0</v>
      </c>
      <c r="AA21" s="34">
        <f t="shared" si="7"/>
        <v>20</v>
      </c>
      <c r="AB21" s="34">
        <v>20</v>
      </c>
      <c r="AC21" s="34">
        <v>0</v>
      </c>
    </row>
    <row r="22" spans="1:29" ht="13.5">
      <c r="A22" s="31" t="s">
        <v>6</v>
      </c>
      <c r="B22" s="32" t="s">
        <v>37</v>
      </c>
      <c r="C22" s="33" t="s">
        <v>38</v>
      </c>
      <c r="D22" s="34">
        <f t="shared" si="0"/>
        <v>5096</v>
      </c>
      <c r="E22" s="34">
        <f t="shared" si="1"/>
        <v>0</v>
      </c>
      <c r="F22" s="34">
        <v>0</v>
      </c>
      <c r="G22" s="34">
        <v>0</v>
      </c>
      <c r="H22" s="34">
        <f t="shared" si="2"/>
        <v>0</v>
      </c>
      <c r="I22" s="34">
        <v>0</v>
      </c>
      <c r="J22" s="34">
        <v>0</v>
      </c>
      <c r="K22" s="34">
        <f t="shared" si="3"/>
        <v>5096</v>
      </c>
      <c r="L22" s="34">
        <v>2797</v>
      </c>
      <c r="M22" s="34">
        <v>2299</v>
      </c>
      <c r="N22" s="34">
        <f t="shared" si="4"/>
        <v>5096</v>
      </c>
      <c r="O22" s="34">
        <f t="shared" si="5"/>
        <v>2797</v>
      </c>
      <c r="P22" s="34">
        <v>2797</v>
      </c>
      <c r="Q22" s="34">
        <v>0</v>
      </c>
      <c r="R22" s="34">
        <v>0</v>
      </c>
      <c r="S22" s="34">
        <v>0</v>
      </c>
      <c r="T22" s="34">
        <v>0</v>
      </c>
      <c r="U22" s="34">
        <f t="shared" si="6"/>
        <v>2299</v>
      </c>
      <c r="V22" s="34">
        <v>2299</v>
      </c>
      <c r="W22" s="34">
        <v>0</v>
      </c>
      <c r="X22" s="34">
        <v>0</v>
      </c>
      <c r="Y22" s="34">
        <v>0</v>
      </c>
      <c r="Z22" s="34">
        <v>0</v>
      </c>
      <c r="AA22" s="34">
        <f t="shared" si="7"/>
        <v>0</v>
      </c>
      <c r="AB22" s="34">
        <v>0</v>
      </c>
      <c r="AC22" s="34">
        <v>0</v>
      </c>
    </row>
    <row r="23" spans="1:29" ht="13.5">
      <c r="A23" s="31" t="s">
        <v>6</v>
      </c>
      <c r="B23" s="32" t="s">
        <v>39</v>
      </c>
      <c r="C23" s="33" t="s">
        <v>40</v>
      </c>
      <c r="D23" s="34">
        <f t="shared" si="0"/>
        <v>5985</v>
      </c>
      <c r="E23" s="34">
        <f t="shared" si="1"/>
        <v>0</v>
      </c>
      <c r="F23" s="34">
        <v>0</v>
      </c>
      <c r="G23" s="34">
        <v>0</v>
      </c>
      <c r="H23" s="34">
        <f t="shared" si="2"/>
        <v>0</v>
      </c>
      <c r="I23" s="34">
        <v>0</v>
      </c>
      <c r="J23" s="34">
        <v>0</v>
      </c>
      <c r="K23" s="34">
        <f t="shared" si="3"/>
        <v>5985</v>
      </c>
      <c r="L23" s="34">
        <v>4590</v>
      </c>
      <c r="M23" s="34">
        <v>1395</v>
      </c>
      <c r="N23" s="34">
        <f t="shared" si="4"/>
        <v>5985</v>
      </c>
      <c r="O23" s="34">
        <f t="shared" si="5"/>
        <v>4590</v>
      </c>
      <c r="P23" s="34">
        <v>4590</v>
      </c>
      <c r="Q23" s="34">
        <v>0</v>
      </c>
      <c r="R23" s="34">
        <v>0</v>
      </c>
      <c r="S23" s="34">
        <v>0</v>
      </c>
      <c r="T23" s="34">
        <v>0</v>
      </c>
      <c r="U23" s="34">
        <f t="shared" si="6"/>
        <v>1395</v>
      </c>
      <c r="V23" s="34">
        <v>1395</v>
      </c>
      <c r="W23" s="34">
        <v>0</v>
      </c>
      <c r="X23" s="34">
        <v>0</v>
      </c>
      <c r="Y23" s="34">
        <v>0</v>
      </c>
      <c r="Z23" s="34">
        <v>0</v>
      </c>
      <c r="AA23" s="34">
        <f t="shared" si="7"/>
        <v>0</v>
      </c>
      <c r="AB23" s="34">
        <v>0</v>
      </c>
      <c r="AC23" s="34">
        <v>0</v>
      </c>
    </row>
    <row r="24" spans="1:29" ht="13.5">
      <c r="A24" s="31" t="s">
        <v>6</v>
      </c>
      <c r="B24" s="32" t="s">
        <v>41</v>
      </c>
      <c r="C24" s="33" t="s">
        <v>42</v>
      </c>
      <c r="D24" s="34">
        <f t="shared" si="0"/>
        <v>1184</v>
      </c>
      <c r="E24" s="34">
        <f t="shared" si="1"/>
        <v>0</v>
      </c>
      <c r="F24" s="34">
        <v>0</v>
      </c>
      <c r="G24" s="34">
        <v>0</v>
      </c>
      <c r="H24" s="34">
        <f t="shared" si="2"/>
        <v>0</v>
      </c>
      <c r="I24" s="34">
        <v>0</v>
      </c>
      <c r="J24" s="34">
        <v>0</v>
      </c>
      <c r="K24" s="34">
        <f t="shared" si="3"/>
        <v>1184</v>
      </c>
      <c r="L24" s="34">
        <v>441</v>
      </c>
      <c r="M24" s="34">
        <v>743</v>
      </c>
      <c r="N24" s="34">
        <f t="shared" si="4"/>
        <v>1184</v>
      </c>
      <c r="O24" s="34">
        <f t="shared" si="5"/>
        <v>441</v>
      </c>
      <c r="P24" s="34">
        <v>441</v>
      </c>
      <c r="Q24" s="34">
        <v>0</v>
      </c>
      <c r="R24" s="34">
        <v>0</v>
      </c>
      <c r="S24" s="34">
        <v>0</v>
      </c>
      <c r="T24" s="34">
        <v>0</v>
      </c>
      <c r="U24" s="34">
        <f t="shared" si="6"/>
        <v>743</v>
      </c>
      <c r="V24" s="34">
        <v>743</v>
      </c>
      <c r="W24" s="34">
        <v>0</v>
      </c>
      <c r="X24" s="34">
        <v>0</v>
      </c>
      <c r="Y24" s="34">
        <v>0</v>
      </c>
      <c r="Z24" s="34">
        <v>0</v>
      </c>
      <c r="AA24" s="34">
        <f t="shared" si="7"/>
        <v>0</v>
      </c>
      <c r="AB24" s="34">
        <v>0</v>
      </c>
      <c r="AC24" s="34">
        <v>0</v>
      </c>
    </row>
    <row r="25" spans="1:29" ht="13.5">
      <c r="A25" s="31" t="s">
        <v>6</v>
      </c>
      <c r="B25" s="32" t="s">
        <v>43</v>
      </c>
      <c r="C25" s="33" t="s">
        <v>44</v>
      </c>
      <c r="D25" s="34">
        <f t="shared" si="0"/>
        <v>1711</v>
      </c>
      <c r="E25" s="34">
        <f t="shared" si="1"/>
        <v>0</v>
      </c>
      <c r="F25" s="34">
        <v>0</v>
      </c>
      <c r="G25" s="34">
        <v>0</v>
      </c>
      <c r="H25" s="34">
        <f t="shared" si="2"/>
        <v>0</v>
      </c>
      <c r="I25" s="34">
        <v>0</v>
      </c>
      <c r="J25" s="34">
        <v>0</v>
      </c>
      <c r="K25" s="34">
        <f t="shared" si="3"/>
        <v>1711</v>
      </c>
      <c r="L25" s="34">
        <v>533</v>
      </c>
      <c r="M25" s="34">
        <v>1178</v>
      </c>
      <c r="N25" s="34">
        <f t="shared" si="4"/>
        <v>1967</v>
      </c>
      <c r="O25" s="34">
        <f t="shared" si="5"/>
        <v>533</v>
      </c>
      <c r="P25" s="34">
        <v>533</v>
      </c>
      <c r="Q25" s="34">
        <v>0</v>
      </c>
      <c r="R25" s="34">
        <v>0</v>
      </c>
      <c r="S25" s="34">
        <v>0</v>
      </c>
      <c r="T25" s="34">
        <v>0</v>
      </c>
      <c r="U25" s="34">
        <f t="shared" si="6"/>
        <v>1178</v>
      </c>
      <c r="V25" s="34">
        <v>1178</v>
      </c>
      <c r="W25" s="34">
        <v>0</v>
      </c>
      <c r="X25" s="34">
        <v>0</v>
      </c>
      <c r="Y25" s="34">
        <v>0</v>
      </c>
      <c r="Z25" s="34">
        <v>0</v>
      </c>
      <c r="AA25" s="34">
        <f t="shared" si="7"/>
        <v>256</v>
      </c>
      <c r="AB25" s="34">
        <v>256</v>
      </c>
      <c r="AC25" s="34">
        <v>0</v>
      </c>
    </row>
    <row r="26" spans="1:29" ht="13.5">
      <c r="A26" s="31" t="s">
        <v>6</v>
      </c>
      <c r="B26" s="32" t="s">
        <v>45</v>
      </c>
      <c r="C26" s="33" t="s">
        <v>46</v>
      </c>
      <c r="D26" s="34">
        <f t="shared" si="0"/>
        <v>1575</v>
      </c>
      <c r="E26" s="34">
        <f t="shared" si="1"/>
        <v>0</v>
      </c>
      <c r="F26" s="34">
        <v>0</v>
      </c>
      <c r="G26" s="34">
        <v>0</v>
      </c>
      <c r="H26" s="34">
        <f t="shared" si="2"/>
        <v>0</v>
      </c>
      <c r="I26" s="34">
        <v>0</v>
      </c>
      <c r="J26" s="34">
        <v>0</v>
      </c>
      <c r="K26" s="34">
        <f t="shared" si="3"/>
        <v>1575</v>
      </c>
      <c r="L26" s="34">
        <v>1231</v>
      </c>
      <c r="M26" s="34">
        <v>344</v>
      </c>
      <c r="N26" s="34">
        <f t="shared" si="4"/>
        <v>1575</v>
      </c>
      <c r="O26" s="34">
        <f t="shared" si="5"/>
        <v>1231</v>
      </c>
      <c r="P26" s="34">
        <v>1231</v>
      </c>
      <c r="Q26" s="34">
        <v>0</v>
      </c>
      <c r="R26" s="34">
        <v>0</v>
      </c>
      <c r="S26" s="34">
        <v>0</v>
      </c>
      <c r="T26" s="34">
        <v>0</v>
      </c>
      <c r="U26" s="34">
        <f t="shared" si="6"/>
        <v>344</v>
      </c>
      <c r="V26" s="34">
        <v>344</v>
      </c>
      <c r="W26" s="34">
        <v>0</v>
      </c>
      <c r="X26" s="34">
        <v>0</v>
      </c>
      <c r="Y26" s="34">
        <v>0</v>
      </c>
      <c r="Z26" s="34">
        <v>0</v>
      </c>
      <c r="AA26" s="34">
        <f t="shared" si="7"/>
        <v>0</v>
      </c>
      <c r="AB26" s="34">
        <v>0</v>
      </c>
      <c r="AC26" s="34">
        <v>0</v>
      </c>
    </row>
    <row r="27" spans="1:29" ht="13.5">
      <c r="A27" s="31" t="s">
        <v>6</v>
      </c>
      <c r="B27" s="32" t="s">
        <v>47</v>
      </c>
      <c r="C27" s="33" t="s">
        <v>48</v>
      </c>
      <c r="D27" s="34">
        <f t="shared" si="0"/>
        <v>2581</v>
      </c>
      <c r="E27" s="34">
        <f t="shared" si="1"/>
        <v>0</v>
      </c>
      <c r="F27" s="34">
        <v>0</v>
      </c>
      <c r="G27" s="34">
        <v>0</v>
      </c>
      <c r="H27" s="34">
        <f t="shared" si="2"/>
        <v>0</v>
      </c>
      <c r="I27" s="34">
        <v>0</v>
      </c>
      <c r="J27" s="34">
        <v>0</v>
      </c>
      <c r="K27" s="34">
        <f t="shared" si="3"/>
        <v>2581</v>
      </c>
      <c r="L27" s="34">
        <v>730</v>
      </c>
      <c r="M27" s="34">
        <v>1851</v>
      </c>
      <c r="N27" s="34">
        <f t="shared" si="4"/>
        <v>2581</v>
      </c>
      <c r="O27" s="34">
        <f t="shared" si="5"/>
        <v>730</v>
      </c>
      <c r="P27" s="34">
        <v>730</v>
      </c>
      <c r="Q27" s="34">
        <v>0</v>
      </c>
      <c r="R27" s="34">
        <v>0</v>
      </c>
      <c r="S27" s="34">
        <v>0</v>
      </c>
      <c r="T27" s="34">
        <v>0</v>
      </c>
      <c r="U27" s="34">
        <f t="shared" si="6"/>
        <v>1851</v>
      </c>
      <c r="V27" s="34">
        <v>1851</v>
      </c>
      <c r="W27" s="34">
        <v>0</v>
      </c>
      <c r="X27" s="34">
        <v>0</v>
      </c>
      <c r="Y27" s="34">
        <v>0</v>
      </c>
      <c r="Z27" s="34">
        <v>0</v>
      </c>
      <c r="AA27" s="34">
        <f t="shared" si="7"/>
        <v>0</v>
      </c>
      <c r="AB27" s="34">
        <v>0</v>
      </c>
      <c r="AC27" s="34">
        <v>0</v>
      </c>
    </row>
    <row r="28" spans="1:29" ht="13.5">
      <c r="A28" s="31" t="s">
        <v>6</v>
      </c>
      <c r="B28" s="32" t="s">
        <v>49</v>
      </c>
      <c r="C28" s="33" t="s">
        <v>50</v>
      </c>
      <c r="D28" s="34">
        <f t="shared" si="0"/>
        <v>2997</v>
      </c>
      <c r="E28" s="34">
        <f t="shared" si="1"/>
        <v>0</v>
      </c>
      <c r="F28" s="34">
        <v>0</v>
      </c>
      <c r="G28" s="34">
        <v>0</v>
      </c>
      <c r="H28" s="34">
        <f t="shared" si="2"/>
        <v>0</v>
      </c>
      <c r="I28" s="34">
        <v>0</v>
      </c>
      <c r="J28" s="34">
        <v>0</v>
      </c>
      <c r="K28" s="34">
        <f t="shared" si="3"/>
        <v>2997</v>
      </c>
      <c r="L28" s="34">
        <v>1047</v>
      </c>
      <c r="M28" s="34">
        <v>1950</v>
      </c>
      <c r="N28" s="34">
        <f t="shared" si="4"/>
        <v>2997</v>
      </c>
      <c r="O28" s="34">
        <f t="shared" si="5"/>
        <v>1047</v>
      </c>
      <c r="P28" s="34">
        <v>1047</v>
      </c>
      <c r="Q28" s="34">
        <v>0</v>
      </c>
      <c r="R28" s="34">
        <v>0</v>
      </c>
      <c r="S28" s="34">
        <v>0</v>
      </c>
      <c r="T28" s="34">
        <v>0</v>
      </c>
      <c r="U28" s="34">
        <f t="shared" si="6"/>
        <v>1950</v>
      </c>
      <c r="V28" s="34">
        <v>1950</v>
      </c>
      <c r="W28" s="34">
        <v>0</v>
      </c>
      <c r="X28" s="34">
        <v>0</v>
      </c>
      <c r="Y28" s="34">
        <v>0</v>
      </c>
      <c r="Z28" s="34">
        <v>0</v>
      </c>
      <c r="AA28" s="34">
        <f t="shared" si="7"/>
        <v>0</v>
      </c>
      <c r="AB28" s="34">
        <v>0</v>
      </c>
      <c r="AC28" s="34">
        <v>0</v>
      </c>
    </row>
    <row r="29" spans="1:29" ht="13.5">
      <c r="A29" s="31" t="s">
        <v>6</v>
      </c>
      <c r="B29" s="32" t="s">
        <v>51</v>
      </c>
      <c r="C29" s="33" t="s">
        <v>52</v>
      </c>
      <c r="D29" s="34">
        <f t="shared" si="0"/>
        <v>1781</v>
      </c>
      <c r="E29" s="34">
        <f t="shared" si="1"/>
        <v>0</v>
      </c>
      <c r="F29" s="34">
        <v>0</v>
      </c>
      <c r="G29" s="34">
        <v>0</v>
      </c>
      <c r="H29" s="34">
        <f t="shared" si="2"/>
        <v>1221</v>
      </c>
      <c r="I29" s="34">
        <v>1221</v>
      </c>
      <c r="J29" s="34">
        <v>0</v>
      </c>
      <c r="K29" s="34">
        <f t="shared" si="3"/>
        <v>560</v>
      </c>
      <c r="L29" s="34">
        <v>0</v>
      </c>
      <c r="M29" s="34">
        <v>560</v>
      </c>
      <c r="N29" s="34">
        <f t="shared" si="4"/>
        <v>1784</v>
      </c>
      <c r="O29" s="34">
        <f t="shared" si="5"/>
        <v>1221</v>
      </c>
      <c r="P29" s="34">
        <v>1221</v>
      </c>
      <c r="Q29" s="34">
        <v>0</v>
      </c>
      <c r="R29" s="34">
        <v>0</v>
      </c>
      <c r="S29" s="34">
        <v>0</v>
      </c>
      <c r="T29" s="34">
        <v>0</v>
      </c>
      <c r="U29" s="34">
        <f t="shared" si="6"/>
        <v>560</v>
      </c>
      <c r="V29" s="34">
        <v>560</v>
      </c>
      <c r="W29" s="34">
        <v>0</v>
      </c>
      <c r="X29" s="34">
        <v>0</v>
      </c>
      <c r="Y29" s="34">
        <v>0</v>
      </c>
      <c r="Z29" s="34">
        <v>0</v>
      </c>
      <c r="AA29" s="34">
        <f t="shared" si="7"/>
        <v>3</v>
      </c>
      <c r="AB29" s="34">
        <v>3</v>
      </c>
      <c r="AC29" s="34">
        <v>0</v>
      </c>
    </row>
    <row r="30" spans="1:29" ht="13.5">
      <c r="A30" s="31" t="s">
        <v>6</v>
      </c>
      <c r="B30" s="32" t="s">
        <v>53</v>
      </c>
      <c r="C30" s="33" t="s">
        <v>54</v>
      </c>
      <c r="D30" s="34">
        <f t="shared" si="0"/>
        <v>1481</v>
      </c>
      <c r="E30" s="34">
        <f t="shared" si="1"/>
        <v>0</v>
      </c>
      <c r="F30" s="34">
        <v>0</v>
      </c>
      <c r="G30" s="34">
        <v>0</v>
      </c>
      <c r="H30" s="34">
        <f t="shared" si="2"/>
        <v>899</v>
      </c>
      <c r="I30" s="34">
        <v>899</v>
      </c>
      <c r="J30" s="34">
        <v>0</v>
      </c>
      <c r="K30" s="34">
        <f t="shared" si="3"/>
        <v>582</v>
      </c>
      <c r="L30" s="34">
        <v>0</v>
      </c>
      <c r="M30" s="34">
        <v>582</v>
      </c>
      <c r="N30" s="34">
        <f t="shared" si="4"/>
        <v>1482</v>
      </c>
      <c r="O30" s="34">
        <f t="shared" si="5"/>
        <v>899</v>
      </c>
      <c r="P30" s="34">
        <v>899</v>
      </c>
      <c r="Q30" s="34">
        <v>0</v>
      </c>
      <c r="R30" s="34">
        <v>0</v>
      </c>
      <c r="S30" s="34">
        <v>0</v>
      </c>
      <c r="T30" s="34">
        <v>0</v>
      </c>
      <c r="U30" s="34">
        <f t="shared" si="6"/>
        <v>582</v>
      </c>
      <c r="V30" s="34">
        <v>582</v>
      </c>
      <c r="W30" s="34">
        <v>0</v>
      </c>
      <c r="X30" s="34">
        <v>0</v>
      </c>
      <c r="Y30" s="34">
        <v>0</v>
      </c>
      <c r="Z30" s="34">
        <v>0</v>
      </c>
      <c r="AA30" s="34">
        <f t="shared" si="7"/>
        <v>1</v>
      </c>
      <c r="AB30" s="34">
        <v>1</v>
      </c>
      <c r="AC30" s="34">
        <v>0</v>
      </c>
    </row>
    <row r="31" spans="1:29" ht="13.5">
      <c r="A31" s="31" t="s">
        <v>6</v>
      </c>
      <c r="B31" s="32" t="s">
        <v>55</v>
      </c>
      <c r="C31" s="33" t="s">
        <v>56</v>
      </c>
      <c r="D31" s="34">
        <f t="shared" si="0"/>
        <v>4404</v>
      </c>
      <c r="E31" s="34">
        <f t="shared" si="1"/>
        <v>0</v>
      </c>
      <c r="F31" s="34">
        <v>0</v>
      </c>
      <c r="G31" s="34">
        <v>0</v>
      </c>
      <c r="H31" s="34">
        <f t="shared" si="2"/>
        <v>2425</v>
      </c>
      <c r="I31" s="34">
        <v>2425</v>
      </c>
      <c r="J31" s="34">
        <v>0</v>
      </c>
      <c r="K31" s="34">
        <f t="shared" si="3"/>
        <v>1979</v>
      </c>
      <c r="L31" s="34">
        <v>0</v>
      </c>
      <c r="M31" s="34">
        <v>1979</v>
      </c>
      <c r="N31" s="34">
        <f t="shared" si="4"/>
        <v>4404</v>
      </c>
      <c r="O31" s="34">
        <f t="shared" si="5"/>
        <v>2425</v>
      </c>
      <c r="P31" s="34">
        <v>2425</v>
      </c>
      <c r="Q31" s="34">
        <v>0</v>
      </c>
      <c r="R31" s="34">
        <v>0</v>
      </c>
      <c r="S31" s="34">
        <v>0</v>
      </c>
      <c r="T31" s="34">
        <v>0</v>
      </c>
      <c r="U31" s="34">
        <f t="shared" si="6"/>
        <v>1979</v>
      </c>
      <c r="V31" s="34">
        <v>1979</v>
      </c>
      <c r="W31" s="34">
        <v>0</v>
      </c>
      <c r="X31" s="34">
        <v>0</v>
      </c>
      <c r="Y31" s="34">
        <v>0</v>
      </c>
      <c r="Z31" s="34">
        <v>0</v>
      </c>
      <c r="AA31" s="34">
        <f t="shared" si="7"/>
        <v>0</v>
      </c>
      <c r="AB31" s="34">
        <v>0</v>
      </c>
      <c r="AC31" s="34">
        <v>0</v>
      </c>
    </row>
    <row r="32" spans="1:29" ht="13.5">
      <c r="A32" s="31" t="s">
        <v>6</v>
      </c>
      <c r="B32" s="32" t="s">
        <v>57</v>
      </c>
      <c r="C32" s="33" t="s">
        <v>58</v>
      </c>
      <c r="D32" s="34">
        <f t="shared" si="0"/>
        <v>0</v>
      </c>
      <c r="E32" s="34">
        <f t="shared" si="1"/>
        <v>0</v>
      </c>
      <c r="F32" s="34">
        <v>0</v>
      </c>
      <c r="G32" s="34">
        <v>0</v>
      </c>
      <c r="H32" s="34">
        <f t="shared" si="2"/>
        <v>0</v>
      </c>
      <c r="I32" s="34">
        <v>0</v>
      </c>
      <c r="J32" s="34">
        <v>0</v>
      </c>
      <c r="K32" s="34">
        <f t="shared" si="3"/>
        <v>0</v>
      </c>
      <c r="L32" s="34">
        <v>0</v>
      </c>
      <c r="M32" s="34">
        <v>0</v>
      </c>
      <c r="N32" s="34">
        <f t="shared" si="4"/>
        <v>0</v>
      </c>
      <c r="O32" s="34">
        <f t="shared" si="5"/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f t="shared" si="6"/>
        <v>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f t="shared" si="7"/>
        <v>0</v>
      </c>
      <c r="AB32" s="34">
        <v>0</v>
      </c>
      <c r="AC32" s="34">
        <v>0</v>
      </c>
    </row>
    <row r="33" spans="1:29" ht="13.5">
      <c r="A33" s="31" t="s">
        <v>6</v>
      </c>
      <c r="B33" s="32" t="s">
        <v>59</v>
      </c>
      <c r="C33" s="33" t="s">
        <v>60</v>
      </c>
      <c r="D33" s="34">
        <f t="shared" si="0"/>
        <v>1198</v>
      </c>
      <c r="E33" s="34">
        <f t="shared" si="1"/>
        <v>0</v>
      </c>
      <c r="F33" s="34">
        <v>0</v>
      </c>
      <c r="G33" s="34">
        <v>0</v>
      </c>
      <c r="H33" s="34">
        <f t="shared" si="2"/>
        <v>0</v>
      </c>
      <c r="I33" s="34">
        <v>0</v>
      </c>
      <c r="J33" s="34">
        <v>0</v>
      </c>
      <c r="K33" s="34">
        <f t="shared" si="3"/>
        <v>1198</v>
      </c>
      <c r="L33" s="34">
        <v>1106</v>
      </c>
      <c r="M33" s="34">
        <v>92</v>
      </c>
      <c r="N33" s="34">
        <f t="shared" si="4"/>
        <v>1199</v>
      </c>
      <c r="O33" s="34">
        <f t="shared" si="5"/>
        <v>1106</v>
      </c>
      <c r="P33" s="34">
        <v>1106</v>
      </c>
      <c r="Q33" s="34">
        <v>0</v>
      </c>
      <c r="R33" s="34">
        <v>0</v>
      </c>
      <c r="S33" s="34">
        <v>0</v>
      </c>
      <c r="T33" s="34">
        <v>0</v>
      </c>
      <c r="U33" s="34">
        <f t="shared" si="6"/>
        <v>92</v>
      </c>
      <c r="V33" s="34">
        <v>92</v>
      </c>
      <c r="W33" s="34">
        <v>0</v>
      </c>
      <c r="X33" s="34">
        <v>0</v>
      </c>
      <c r="Y33" s="34">
        <v>0</v>
      </c>
      <c r="Z33" s="34">
        <v>0</v>
      </c>
      <c r="AA33" s="34">
        <f t="shared" si="7"/>
        <v>1</v>
      </c>
      <c r="AB33" s="34">
        <v>1</v>
      </c>
      <c r="AC33" s="34">
        <v>0</v>
      </c>
    </row>
    <row r="34" spans="1:29" ht="13.5">
      <c r="A34" s="31" t="s">
        <v>6</v>
      </c>
      <c r="B34" s="32" t="s">
        <v>61</v>
      </c>
      <c r="C34" s="33" t="s">
        <v>62</v>
      </c>
      <c r="D34" s="34">
        <f t="shared" si="0"/>
        <v>923</v>
      </c>
      <c r="E34" s="34">
        <f t="shared" si="1"/>
        <v>0</v>
      </c>
      <c r="F34" s="34">
        <v>0</v>
      </c>
      <c r="G34" s="34">
        <v>0</v>
      </c>
      <c r="H34" s="34">
        <f t="shared" si="2"/>
        <v>0</v>
      </c>
      <c r="I34" s="34">
        <v>0</v>
      </c>
      <c r="J34" s="34">
        <v>0</v>
      </c>
      <c r="K34" s="34">
        <f t="shared" si="3"/>
        <v>923</v>
      </c>
      <c r="L34" s="34">
        <v>814</v>
      </c>
      <c r="M34" s="34">
        <v>109</v>
      </c>
      <c r="N34" s="34">
        <f t="shared" si="4"/>
        <v>923</v>
      </c>
      <c r="O34" s="34">
        <f t="shared" si="5"/>
        <v>814</v>
      </c>
      <c r="P34" s="34">
        <v>814</v>
      </c>
      <c r="Q34" s="34">
        <v>0</v>
      </c>
      <c r="R34" s="34">
        <v>0</v>
      </c>
      <c r="S34" s="34">
        <v>0</v>
      </c>
      <c r="T34" s="34">
        <v>0</v>
      </c>
      <c r="U34" s="34">
        <f t="shared" si="6"/>
        <v>109</v>
      </c>
      <c r="V34" s="34">
        <v>109</v>
      </c>
      <c r="W34" s="34">
        <v>0</v>
      </c>
      <c r="X34" s="34">
        <v>0</v>
      </c>
      <c r="Y34" s="34">
        <v>0</v>
      </c>
      <c r="Z34" s="34">
        <v>0</v>
      </c>
      <c r="AA34" s="34">
        <f t="shared" si="7"/>
        <v>0</v>
      </c>
      <c r="AB34" s="34">
        <v>0</v>
      </c>
      <c r="AC34" s="34">
        <v>0</v>
      </c>
    </row>
    <row r="35" spans="1:29" ht="13.5">
      <c r="A35" s="31" t="s">
        <v>6</v>
      </c>
      <c r="B35" s="32" t="s">
        <v>63</v>
      </c>
      <c r="C35" s="33" t="s">
        <v>64</v>
      </c>
      <c r="D35" s="34">
        <f t="shared" si="0"/>
        <v>1125</v>
      </c>
      <c r="E35" s="34">
        <f t="shared" si="1"/>
        <v>0</v>
      </c>
      <c r="F35" s="34">
        <v>0</v>
      </c>
      <c r="G35" s="34">
        <v>0</v>
      </c>
      <c r="H35" s="34">
        <f t="shared" si="2"/>
        <v>0</v>
      </c>
      <c r="I35" s="34">
        <v>0</v>
      </c>
      <c r="J35" s="34">
        <v>0</v>
      </c>
      <c r="K35" s="34">
        <f t="shared" si="3"/>
        <v>1125</v>
      </c>
      <c r="L35" s="34">
        <v>398</v>
      </c>
      <c r="M35" s="34">
        <v>727</v>
      </c>
      <c r="N35" s="34">
        <f t="shared" si="4"/>
        <v>1125</v>
      </c>
      <c r="O35" s="34">
        <f t="shared" si="5"/>
        <v>398</v>
      </c>
      <c r="P35" s="34">
        <v>398</v>
      </c>
      <c r="Q35" s="34">
        <v>0</v>
      </c>
      <c r="R35" s="34">
        <v>0</v>
      </c>
      <c r="S35" s="34">
        <v>0</v>
      </c>
      <c r="T35" s="34">
        <v>0</v>
      </c>
      <c r="U35" s="34">
        <f t="shared" si="6"/>
        <v>727</v>
      </c>
      <c r="V35" s="34">
        <v>727</v>
      </c>
      <c r="W35" s="34">
        <v>0</v>
      </c>
      <c r="X35" s="34">
        <v>0</v>
      </c>
      <c r="Y35" s="34">
        <v>0</v>
      </c>
      <c r="Z35" s="34">
        <v>0</v>
      </c>
      <c r="AA35" s="34">
        <f t="shared" si="7"/>
        <v>0</v>
      </c>
      <c r="AB35" s="34">
        <v>0</v>
      </c>
      <c r="AC35" s="34">
        <v>0</v>
      </c>
    </row>
    <row r="36" spans="1:29" ht="13.5">
      <c r="A36" s="31" t="s">
        <v>6</v>
      </c>
      <c r="B36" s="32" t="s">
        <v>65</v>
      </c>
      <c r="C36" s="33" t="s">
        <v>66</v>
      </c>
      <c r="D36" s="34">
        <f t="shared" si="0"/>
        <v>1888</v>
      </c>
      <c r="E36" s="34">
        <f t="shared" si="1"/>
        <v>1888</v>
      </c>
      <c r="F36" s="34">
        <v>1340</v>
      </c>
      <c r="G36" s="34">
        <v>548</v>
      </c>
      <c r="H36" s="34">
        <f t="shared" si="2"/>
        <v>0</v>
      </c>
      <c r="I36" s="34">
        <v>0</v>
      </c>
      <c r="J36" s="34">
        <v>0</v>
      </c>
      <c r="K36" s="34">
        <f t="shared" si="3"/>
        <v>0</v>
      </c>
      <c r="L36" s="34">
        <v>0</v>
      </c>
      <c r="M36" s="34">
        <v>0</v>
      </c>
      <c r="N36" s="34">
        <f t="shared" si="4"/>
        <v>1892</v>
      </c>
      <c r="O36" s="34">
        <f t="shared" si="5"/>
        <v>1340</v>
      </c>
      <c r="P36" s="34">
        <v>1340</v>
      </c>
      <c r="Q36" s="34">
        <v>0</v>
      </c>
      <c r="R36" s="34">
        <v>0</v>
      </c>
      <c r="S36" s="34">
        <v>0</v>
      </c>
      <c r="T36" s="34">
        <v>0</v>
      </c>
      <c r="U36" s="34">
        <f t="shared" si="6"/>
        <v>548</v>
      </c>
      <c r="V36" s="34">
        <v>548</v>
      </c>
      <c r="W36" s="34">
        <v>0</v>
      </c>
      <c r="X36" s="34">
        <v>0</v>
      </c>
      <c r="Y36" s="34">
        <v>0</v>
      </c>
      <c r="Z36" s="34">
        <v>0</v>
      </c>
      <c r="AA36" s="34">
        <f t="shared" si="7"/>
        <v>4</v>
      </c>
      <c r="AB36" s="34">
        <v>2</v>
      </c>
      <c r="AC36" s="34">
        <v>2</v>
      </c>
    </row>
    <row r="37" spans="1:29" ht="13.5">
      <c r="A37" s="31" t="s">
        <v>6</v>
      </c>
      <c r="B37" s="32" t="s">
        <v>67</v>
      </c>
      <c r="C37" s="33" t="s">
        <v>68</v>
      </c>
      <c r="D37" s="34">
        <f t="shared" si="0"/>
        <v>1188</v>
      </c>
      <c r="E37" s="34">
        <f t="shared" si="1"/>
        <v>1188</v>
      </c>
      <c r="F37" s="34">
        <v>730</v>
      </c>
      <c r="G37" s="34">
        <v>458</v>
      </c>
      <c r="H37" s="34">
        <f t="shared" si="2"/>
        <v>0</v>
      </c>
      <c r="I37" s="34">
        <v>0</v>
      </c>
      <c r="J37" s="34">
        <v>0</v>
      </c>
      <c r="K37" s="34">
        <f t="shared" si="3"/>
        <v>0</v>
      </c>
      <c r="L37" s="34">
        <v>0</v>
      </c>
      <c r="M37" s="34">
        <v>0</v>
      </c>
      <c r="N37" s="34">
        <f t="shared" si="4"/>
        <v>1192</v>
      </c>
      <c r="O37" s="34">
        <f t="shared" si="5"/>
        <v>730</v>
      </c>
      <c r="P37" s="34">
        <v>730</v>
      </c>
      <c r="Q37" s="34">
        <v>0</v>
      </c>
      <c r="R37" s="34">
        <v>0</v>
      </c>
      <c r="S37" s="34">
        <v>0</v>
      </c>
      <c r="T37" s="34">
        <v>0</v>
      </c>
      <c r="U37" s="34">
        <f t="shared" si="6"/>
        <v>458</v>
      </c>
      <c r="V37" s="34">
        <v>458</v>
      </c>
      <c r="W37" s="34">
        <v>0</v>
      </c>
      <c r="X37" s="34">
        <v>0</v>
      </c>
      <c r="Y37" s="34">
        <v>0</v>
      </c>
      <c r="Z37" s="34">
        <v>0</v>
      </c>
      <c r="AA37" s="34">
        <f t="shared" si="7"/>
        <v>4</v>
      </c>
      <c r="AB37" s="34">
        <v>2</v>
      </c>
      <c r="AC37" s="34">
        <v>2</v>
      </c>
    </row>
    <row r="38" spans="1:29" ht="13.5">
      <c r="A38" s="31" t="s">
        <v>6</v>
      </c>
      <c r="B38" s="32" t="s">
        <v>69</v>
      </c>
      <c r="C38" s="33" t="s">
        <v>70</v>
      </c>
      <c r="D38" s="34">
        <f t="shared" si="0"/>
        <v>233</v>
      </c>
      <c r="E38" s="34">
        <f t="shared" si="1"/>
        <v>0</v>
      </c>
      <c r="F38" s="34">
        <v>0</v>
      </c>
      <c r="G38" s="34">
        <v>0</v>
      </c>
      <c r="H38" s="34">
        <f t="shared" si="2"/>
        <v>0</v>
      </c>
      <c r="I38" s="34">
        <v>0</v>
      </c>
      <c r="J38" s="34">
        <v>0</v>
      </c>
      <c r="K38" s="34">
        <f t="shared" si="3"/>
        <v>233</v>
      </c>
      <c r="L38" s="34">
        <v>208</v>
      </c>
      <c r="M38" s="34">
        <v>25</v>
      </c>
      <c r="N38" s="34">
        <f t="shared" si="4"/>
        <v>233</v>
      </c>
      <c r="O38" s="34">
        <f t="shared" si="5"/>
        <v>208</v>
      </c>
      <c r="P38" s="34">
        <v>208</v>
      </c>
      <c r="Q38" s="34">
        <v>0</v>
      </c>
      <c r="R38" s="34">
        <v>0</v>
      </c>
      <c r="S38" s="34">
        <v>0</v>
      </c>
      <c r="T38" s="34">
        <v>0</v>
      </c>
      <c r="U38" s="34">
        <f t="shared" si="6"/>
        <v>25</v>
      </c>
      <c r="V38" s="34">
        <v>25</v>
      </c>
      <c r="W38" s="34">
        <v>0</v>
      </c>
      <c r="X38" s="34">
        <v>0</v>
      </c>
      <c r="Y38" s="34">
        <v>0</v>
      </c>
      <c r="Z38" s="34">
        <v>0</v>
      </c>
      <c r="AA38" s="34">
        <f t="shared" si="7"/>
        <v>0</v>
      </c>
      <c r="AB38" s="34">
        <v>0</v>
      </c>
      <c r="AC38" s="34">
        <v>0</v>
      </c>
    </row>
    <row r="39" spans="1:29" ht="13.5">
      <c r="A39" s="31" t="s">
        <v>6</v>
      </c>
      <c r="B39" s="32" t="s">
        <v>71</v>
      </c>
      <c r="C39" s="33" t="s">
        <v>72</v>
      </c>
      <c r="D39" s="34">
        <f t="shared" si="0"/>
        <v>12255</v>
      </c>
      <c r="E39" s="34">
        <f t="shared" si="1"/>
        <v>0</v>
      </c>
      <c r="F39" s="34">
        <v>0</v>
      </c>
      <c r="G39" s="34">
        <v>0</v>
      </c>
      <c r="H39" s="34">
        <f t="shared" si="2"/>
        <v>0</v>
      </c>
      <c r="I39" s="34">
        <v>0</v>
      </c>
      <c r="J39" s="34">
        <v>0</v>
      </c>
      <c r="K39" s="34">
        <f t="shared" si="3"/>
        <v>12255</v>
      </c>
      <c r="L39" s="34">
        <v>4157</v>
      </c>
      <c r="M39" s="34">
        <v>8098</v>
      </c>
      <c r="N39" s="34">
        <f t="shared" si="4"/>
        <v>12258</v>
      </c>
      <c r="O39" s="34">
        <f t="shared" si="5"/>
        <v>4157</v>
      </c>
      <c r="P39" s="34">
        <v>4157</v>
      </c>
      <c r="Q39" s="34">
        <v>0</v>
      </c>
      <c r="R39" s="34">
        <v>0</v>
      </c>
      <c r="S39" s="34">
        <v>0</v>
      </c>
      <c r="T39" s="34">
        <v>0</v>
      </c>
      <c r="U39" s="34">
        <f t="shared" si="6"/>
        <v>8098</v>
      </c>
      <c r="V39" s="34">
        <v>8098</v>
      </c>
      <c r="W39" s="34">
        <v>0</v>
      </c>
      <c r="X39" s="34">
        <v>0</v>
      </c>
      <c r="Y39" s="34">
        <v>0</v>
      </c>
      <c r="Z39" s="34">
        <v>0</v>
      </c>
      <c r="AA39" s="34">
        <f t="shared" si="7"/>
        <v>3</v>
      </c>
      <c r="AB39" s="34">
        <v>3</v>
      </c>
      <c r="AC39" s="34">
        <v>0</v>
      </c>
    </row>
    <row r="40" spans="1:29" ht="13.5">
      <c r="A40" s="31" t="s">
        <v>6</v>
      </c>
      <c r="B40" s="32" t="s">
        <v>73</v>
      </c>
      <c r="C40" s="33" t="s">
        <v>162</v>
      </c>
      <c r="D40" s="34">
        <f t="shared" si="0"/>
        <v>5620</v>
      </c>
      <c r="E40" s="34">
        <f t="shared" si="1"/>
        <v>0</v>
      </c>
      <c r="F40" s="34">
        <v>0</v>
      </c>
      <c r="G40" s="34">
        <v>0</v>
      </c>
      <c r="H40" s="34">
        <f t="shared" si="2"/>
        <v>0</v>
      </c>
      <c r="I40" s="34">
        <v>0</v>
      </c>
      <c r="J40" s="34">
        <v>0</v>
      </c>
      <c r="K40" s="34">
        <f t="shared" si="3"/>
        <v>5620</v>
      </c>
      <c r="L40" s="34">
        <v>1566</v>
      </c>
      <c r="M40" s="34">
        <v>4054</v>
      </c>
      <c r="N40" s="34">
        <f t="shared" si="4"/>
        <v>6042</v>
      </c>
      <c r="O40" s="34">
        <f t="shared" si="5"/>
        <v>1566</v>
      </c>
      <c r="P40" s="34">
        <v>1566</v>
      </c>
      <c r="Q40" s="34">
        <v>0</v>
      </c>
      <c r="R40" s="34">
        <v>0</v>
      </c>
      <c r="S40" s="34">
        <v>0</v>
      </c>
      <c r="T40" s="34">
        <v>0</v>
      </c>
      <c r="U40" s="34">
        <f t="shared" si="6"/>
        <v>4054</v>
      </c>
      <c r="V40" s="34">
        <v>4054</v>
      </c>
      <c r="W40" s="34">
        <v>0</v>
      </c>
      <c r="X40" s="34">
        <v>0</v>
      </c>
      <c r="Y40" s="34">
        <v>0</v>
      </c>
      <c r="Z40" s="34">
        <v>0</v>
      </c>
      <c r="AA40" s="34">
        <f t="shared" si="7"/>
        <v>422</v>
      </c>
      <c r="AB40" s="34">
        <v>422</v>
      </c>
      <c r="AC40" s="34">
        <v>0</v>
      </c>
    </row>
    <row r="41" spans="1:29" ht="13.5">
      <c r="A41" s="31" t="s">
        <v>6</v>
      </c>
      <c r="B41" s="32" t="s">
        <v>74</v>
      </c>
      <c r="C41" s="33" t="s">
        <v>0</v>
      </c>
      <c r="D41" s="34">
        <f t="shared" si="0"/>
        <v>3207</v>
      </c>
      <c r="E41" s="34">
        <f t="shared" si="1"/>
        <v>0</v>
      </c>
      <c r="F41" s="34">
        <v>0</v>
      </c>
      <c r="G41" s="34">
        <v>0</v>
      </c>
      <c r="H41" s="34">
        <f t="shared" si="2"/>
        <v>1014</v>
      </c>
      <c r="I41" s="34">
        <v>1014</v>
      </c>
      <c r="J41" s="34">
        <v>0</v>
      </c>
      <c r="K41" s="34">
        <f t="shared" si="3"/>
        <v>2193</v>
      </c>
      <c r="L41" s="34">
        <v>0</v>
      </c>
      <c r="M41" s="34">
        <v>2193</v>
      </c>
      <c r="N41" s="34">
        <f t="shared" si="4"/>
        <v>3207</v>
      </c>
      <c r="O41" s="34">
        <f t="shared" si="5"/>
        <v>1014</v>
      </c>
      <c r="P41" s="34">
        <v>1014</v>
      </c>
      <c r="Q41" s="34">
        <v>0</v>
      </c>
      <c r="R41" s="34">
        <v>0</v>
      </c>
      <c r="S41" s="34">
        <v>0</v>
      </c>
      <c r="T41" s="34">
        <v>0</v>
      </c>
      <c r="U41" s="34">
        <f t="shared" si="6"/>
        <v>2193</v>
      </c>
      <c r="V41" s="34">
        <v>2193</v>
      </c>
      <c r="W41" s="34">
        <v>0</v>
      </c>
      <c r="X41" s="34">
        <v>0</v>
      </c>
      <c r="Y41" s="34">
        <v>0</v>
      </c>
      <c r="Z41" s="34">
        <v>0</v>
      </c>
      <c r="AA41" s="34">
        <f t="shared" si="7"/>
        <v>0</v>
      </c>
      <c r="AB41" s="34">
        <v>0</v>
      </c>
      <c r="AC41" s="34">
        <v>0</v>
      </c>
    </row>
    <row r="42" spans="1:29" ht="13.5">
      <c r="A42" s="31" t="s">
        <v>6</v>
      </c>
      <c r="B42" s="32" t="s">
        <v>75</v>
      </c>
      <c r="C42" s="33" t="s">
        <v>76</v>
      </c>
      <c r="D42" s="34">
        <f t="shared" si="0"/>
        <v>5498</v>
      </c>
      <c r="E42" s="34">
        <f t="shared" si="1"/>
        <v>0</v>
      </c>
      <c r="F42" s="34">
        <v>0</v>
      </c>
      <c r="G42" s="34">
        <v>0</v>
      </c>
      <c r="H42" s="34">
        <f t="shared" si="2"/>
        <v>3889</v>
      </c>
      <c r="I42" s="34">
        <v>3889</v>
      </c>
      <c r="J42" s="34">
        <v>0</v>
      </c>
      <c r="K42" s="34">
        <f t="shared" si="3"/>
        <v>1609</v>
      </c>
      <c r="L42" s="34">
        <v>0</v>
      </c>
      <c r="M42" s="34">
        <v>1609</v>
      </c>
      <c r="N42" s="34">
        <f t="shared" si="4"/>
        <v>5529</v>
      </c>
      <c r="O42" s="34">
        <f t="shared" si="5"/>
        <v>3889</v>
      </c>
      <c r="P42" s="34">
        <v>3889</v>
      </c>
      <c r="Q42" s="34">
        <v>0</v>
      </c>
      <c r="R42" s="34">
        <v>0</v>
      </c>
      <c r="S42" s="34">
        <v>0</v>
      </c>
      <c r="T42" s="34">
        <v>0</v>
      </c>
      <c r="U42" s="34">
        <f t="shared" si="6"/>
        <v>1609</v>
      </c>
      <c r="V42" s="34">
        <v>1609</v>
      </c>
      <c r="W42" s="34">
        <v>0</v>
      </c>
      <c r="X42" s="34">
        <v>0</v>
      </c>
      <c r="Y42" s="34">
        <v>0</v>
      </c>
      <c r="Z42" s="34">
        <v>0</v>
      </c>
      <c r="AA42" s="34">
        <f t="shared" si="7"/>
        <v>31</v>
      </c>
      <c r="AB42" s="34">
        <v>31</v>
      </c>
      <c r="AC42" s="34">
        <v>0</v>
      </c>
    </row>
    <row r="43" spans="1:29" ht="13.5">
      <c r="A43" s="31" t="s">
        <v>6</v>
      </c>
      <c r="B43" s="32" t="s">
        <v>77</v>
      </c>
      <c r="C43" s="33" t="s">
        <v>78</v>
      </c>
      <c r="D43" s="34">
        <f t="shared" si="0"/>
        <v>601</v>
      </c>
      <c r="E43" s="34">
        <f t="shared" si="1"/>
        <v>0</v>
      </c>
      <c r="F43" s="34">
        <v>0</v>
      </c>
      <c r="G43" s="34">
        <v>0</v>
      </c>
      <c r="H43" s="34">
        <f t="shared" si="2"/>
        <v>601</v>
      </c>
      <c r="I43" s="34">
        <v>427</v>
      </c>
      <c r="J43" s="34">
        <v>174</v>
      </c>
      <c r="K43" s="34">
        <f t="shared" si="3"/>
        <v>0</v>
      </c>
      <c r="L43" s="34">
        <v>0</v>
      </c>
      <c r="M43" s="34">
        <v>0</v>
      </c>
      <c r="N43" s="34">
        <f t="shared" si="4"/>
        <v>611</v>
      </c>
      <c r="O43" s="34">
        <f t="shared" si="5"/>
        <v>427</v>
      </c>
      <c r="P43" s="34">
        <v>427</v>
      </c>
      <c r="Q43" s="34">
        <v>0</v>
      </c>
      <c r="R43" s="34">
        <v>0</v>
      </c>
      <c r="S43" s="34">
        <v>0</v>
      </c>
      <c r="T43" s="34">
        <v>0</v>
      </c>
      <c r="U43" s="34">
        <f t="shared" si="6"/>
        <v>174</v>
      </c>
      <c r="V43" s="34">
        <v>174</v>
      </c>
      <c r="W43" s="34">
        <v>0</v>
      </c>
      <c r="X43" s="34">
        <v>0</v>
      </c>
      <c r="Y43" s="34">
        <v>0</v>
      </c>
      <c r="Z43" s="34">
        <v>0</v>
      </c>
      <c r="AA43" s="34">
        <f t="shared" si="7"/>
        <v>10</v>
      </c>
      <c r="AB43" s="34">
        <v>10</v>
      </c>
      <c r="AC43" s="34">
        <v>0</v>
      </c>
    </row>
    <row r="44" spans="1:29" ht="13.5">
      <c r="A44" s="31" t="s">
        <v>6</v>
      </c>
      <c r="B44" s="32" t="s">
        <v>79</v>
      </c>
      <c r="C44" s="33" t="s">
        <v>80</v>
      </c>
      <c r="D44" s="34">
        <f t="shared" si="0"/>
        <v>1224</v>
      </c>
      <c r="E44" s="34">
        <f t="shared" si="1"/>
        <v>1224</v>
      </c>
      <c r="F44" s="34">
        <v>935</v>
      </c>
      <c r="G44" s="34">
        <v>289</v>
      </c>
      <c r="H44" s="34">
        <f t="shared" si="2"/>
        <v>0</v>
      </c>
      <c r="I44" s="34">
        <v>0</v>
      </c>
      <c r="J44" s="34">
        <v>0</v>
      </c>
      <c r="K44" s="34">
        <f t="shared" si="3"/>
        <v>0</v>
      </c>
      <c r="L44" s="34">
        <v>0</v>
      </c>
      <c r="M44" s="34">
        <v>0</v>
      </c>
      <c r="N44" s="34">
        <f t="shared" si="4"/>
        <v>1226</v>
      </c>
      <c r="O44" s="34">
        <f t="shared" si="5"/>
        <v>935</v>
      </c>
      <c r="P44" s="34">
        <v>935</v>
      </c>
      <c r="Q44" s="34">
        <v>0</v>
      </c>
      <c r="R44" s="34">
        <v>0</v>
      </c>
      <c r="S44" s="34">
        <v>0</v>
      </c>
      <c r="T44" s="34">
        <v>0</v>
      </c>
      <c r="U44" s="34">
        <f t="shared" si="6"/>
        <v>289</v>
      </c>
      <c r="V44" s="34">
        <v>289</v>
      </c>
      <c r="W44" s="34">
        <v>0</v>
      </c>
      <c r="X44" s="34">
        <v>0</v>
      </c>
      <c r="Y44" s="34">
        <v>0</v>
      </c>
      <c r="Z44" s="34">
        <v>0</v>
      </c>
      <c r="AA44" s="34">
        <f t="shared" si="7"/>
        <v>2</v>
      </c>
      <c r="AB44" s="34">
        <v>2</v>
      </c>
      <c r="AC44" s="34">
        <v>0</v>
      </c>
    </row>
    <row r="45" spans="1:29" ht="13.5">
      <c r="A45" s="31" t="s">
        <v>6</v>
      </c>
      <c r="B45" s="32" t="s">
        <v>81</v>
      </c>
      <c r="C45" s="33" t="s">
        <v>82</v>
      </c>
      <c r="D45" s="34">
        <f t="shared" si="0"/>
        <v>623</v>
      </c>
      <c r="E45" s="34">
        <f t="shared" si="1"/>
        <v>0</v>
      </c>
      <c r="F45" s="34">
        <v>0</v>
      </c>
      <c r="G45" s="34">
        <v>0</v>
      </c>
      <c r="H45" s="34">
        <f t="shared" si="2"/>
        <v>366</v>
      </c>
      <c r="I45" s="34">
        <v>366</v>
      </c>
      <c r="J45" s="34">
        <v>0</v>
      </c>
      <c r="K45" s="34">
        <f t="shared" si="3"/>
        <v>257</v>
      </c>
      <c r="L45" s="34">
        <v>0</v>
      </c>
      <c r="M45" s="34">
        <v>257</v>
      </c>
      <c r="N45" s="34">
        <f t="shared" si="4"/>
        <v>690</v>
      </c>
      <c r="O45" s="34">
        <f t="shared" si="5"/>
        <v>366</v>
      </c>
      <c r="P45" s="34">
        <v>366</v>
      </c>
      <c r="Q45" s="34">
        <v>0</v>
      </c>
      <c r="R45" s="34">
        <v>0</v>
      </c>
      <c r="S45" s="34">
        <v>0</v>
      </c>
      <c r="T45" s="34">
        <v>0</v>
      </c>
      <c r="U45" s="34">
        <f t="shared" si="6"/>
        <v>257</v>
      </c>
      <c r="V45" s="34">
        <v>257</v>
      </c>
      <c r="W45" s="34">
        <v>0</v>
      </c>
      <c r="X45" s="34">
        <v>0</v>
      </c>
      <c r="Y45" s="34">
        <v>0</v>
      </c>
      <c r="Z45" s="34">
        <v>0</v>
      </c>
      <c r="AA45" s="34">
        <f t="shared" si="7"/>
        <v>67</v>
      </c>
      <c r="AB45" s="34">
        <v>67</v>
      </c>
      <c r="AC45" s="34">
        <v>0</v>
      </c>
    </row>
    <row r="46" spans="1:29" ht="13.5">
      <c r="A46" s="31" t="s">
        <v>6</v>
      </c>
      <c r="B46" s="32" t="s">
        <v>83</v>
      </c>
      <c r="C46" s="33" t="s">
        <v>84</v>
      </c>
      <c r="D46" s="34">
        <f t="shared" si="0"/>
        <v>1515</v>
      </c>
      <c r="E46" s="34">
        <f t="shared" si="1"/>
        <v>1515</v>
      </c>
      <c r="F46" s="34">
        <v>782</v>
      </c>
      <c r="G46" s="34">
        <v>733</v>
      </c>
      <c r="H46" s="34">
        <f t="shared" si="2"/>
        <v>0</v>
      </c>
      <c r="I46" s="34">
        <v>0</v>
      </c>
      <c r="J46" s="34">
        <v>0</v>
      </c>
      <c r="K46" s="34">
        <f t="shared" si="3"/>
        <v>0</v>
      </c>
      <c r="L46" s="34">
        <v>0</v>
      </c>
      <c r="M46" s="34">
        <v>0</v>
      </c>
      <c r="N46" s="34">
        <f t="shared" si="4"/>
        <v>1515</v>
      </c>
      <c r="O46" s="34">
        <f t="shared" si="5"/>
        <v>782</v>
      </c>
      <c r="P46" s="34">
        <v>782</v>
      </c>
      <c r="Q46" s="34">
        <v>0</v>
      </c>
      <c r="R46" s="34">
        <v>0</v>
      </c>
      <c r="S46" s="34">
        <v>0</v>
      </c>
      <c r="T46" s="34">
        <v>0</v>
      </c>
      <c r="U46" s="34">
        <f t="shared" si="6"/>
        <v>733</v>
      </c>
      <c r="V46" s="34">
        <v>733</v>
      </c>
      <c r="W46" s="34">
        <v>0</v>
      </c>
      <c r="X46" s="34">
        <v>0</v>
      </c>
      <c r="Y46" s="34">
        <v>0</v>
      </c>
      <c r="Z46" s="34">
        <v>0</v>
      </c>
      <c r="AA46" s="34">
        <f t="shared" si="7"/>
        <v>0</v>
      </c>
      <c r="AB46" s="34">
        <v>0</v>
      </c>
      <c r="AC46" s="34">
        <v>0</v>
      </c>
    </row>
    <row r="47" spans="1:29" ht="13.5">
      <c r="A47" s="31" t="s">
        <v>6</v>
      </c>
      <c r="B47" s="32" t="s">
        <v>85</v>
      </c>
      <c r="C47" s="33" t="s">
        <v>161</v>
      </c>
      <c r="D47" s="34">
        <f t="shared" si="0"/>
        <v>11892</v>
      </c>
      <c r="E47" s="34">
        <f t="shared" si="1"/>
        <v>0</v>
      </c>
      <c r="F47" s="34">
        <v>0</v>
      </c>
      <c r="G47" s="34">
        <v>0</v>
      </c>
      <c r="H47" s="34">
        <f t="shared" si="2"/>
        <v>0</v>
      </c>
      <c r="I47" s="34">
        <v>0</v>
      </c>
      <c r="J47" s="34">
        <v>0</v>
      </c>
      <c r="K47" s="34">
        <f t="shared" si="3"/>
        <v>11892</v>
      </c>
      <c r="L47" s="34">
        <v>6684</v>
      </c>
      <c r="M47" s="34">
        <v>5208</v>
      </c>
      <c r="N47" s="34">
        <f t="shared" si="4"/>
        <v>11892</v>
      </c>
      <c r="O47" s="34">
        <f t="shared" si="5"/>
        <v>6684</v>
      </c>
      <c r="P47" s="34">
        <v>6684</v>
      </c>
      <c r="Q47" s="34">
        <v>0</v>
      </c>
      <c r="R47" s="34">
        <v>0</v>
      </c>
      <c r="S47" s="34">
        <v>0</v>
      </c>
      <c r="T47" s="34">
        <v>0</v>
      </c>
      <c r="U47" s="34">
        <f t="shared" si="6"/>
        <v>5208</v>
      </c>
      <c r="V47" s="34">
        <v>5208</v>
      </c>
      <c r="W47" s="34">
        <v>0</v>
      </c>
      <c r="X47" s="34">
        <v>0</v>
      </c>
      <c r="Y47" s="34">
        <v>0</v>
      </c>
      <c r="Z47" s="34">
        <v>0</v>
      </c>
      <c r="AA47" s="34">
        <f t="shared" si="7"/>
        <v>0</v>
      </c>
      <c r="AB47" s="34">
        <v>0</v>
      </c>
      <c r="AC47" s="34">
        <v>0</v>
      </c>
    </row>
    <row r="48" spans="1:29" ht="13.5">
      <c r="A48" s="31" t="s">
        <v>6</v>
      </c>
      <c r="B48" s="32" t="s">
        <v>86</v>
      </c>
      <c r="C48" s="33" t="s">
        <v>87</v>
      </c>
      <c r="D48" s="34">
        <f t="shared" si="0"/>
        <v>10604</v>
      </c>
      <c r="E48" s="34">
        <f t="shared" si="1"/>
        <v>0</v>
      </c>
      <c r="F48" s="34">
        <v>0</v>
      </c>
      <c r="G48" s="34">
        <v>0</v>
      </c>
      <c r="H48" s="34">
        <f t="shared" si="2"/>
        <v>0</v>
      </c>
      <c r="I48" s="34">
        <v>0</v>
      </c>
      <c r="J48" s="34">
        <v>0</v>
      </c>
      <c r="K48" s="34">
        <f t="shared" si="3"/>
        <v>10604</v>
      </c>
      <c r="L48" s="34">
        <v>2170</v>
      </c>
      <c r="M48" s="34">
        <v>8434</v>
      </c>
      <c r="N48" s="34">
        <f t="shared" si="4"/>
        <v>10843</v>
      </c>
      <c r="O48" s="34">
        <f t="shared" si="5"/>
        <v>2170</v>
      </c>
      <c r="P48" s="34">
        <v>2170</v>
      </c>
      <c r="Q48" s="34">
        <v>0</v>
      </c>
      <c r="R48" s="34">
        <v>0</v>
      </c>
      <c r="S48" s="34">
        <v>0</v>
      </c>
      <c r="T48" s="34">
        <v>0</v>
      </c>
      <c r="U48" s="34">
        <f t="shared" si="6"/>
        <v>8434</v>
      </c>
      <c r="V48" s="34">
        <v>8434</v>
      </c>
      <c r="W48" s="34">
        <v>0</v>
      </c>
      <c r="X48" s="34">
        <v>0</v>
      </c>
      <c r="Y48" s="34">
        <v>0</v>
      </c>
      <c r="Z48" s="34">
        <v>0</v>
      </c>
      <c r="AA48" s="34">
        <f t="shared" si="7"/>
        <v>239</v>
      </c>
      <c r="AB48" s="34">
        <v>239</v>
      </c>
      <c r="AC48" s="34">
        <v>0</v>
      </c>
    </row>
    <row r="49" spans="1:29" ht="13.5">
      <c r="A49" s="31" t="s">
        <v>6</v>
      </c>
      <c r="B49" s="32" t="s">
        <v>88</v>
      </c>
      <c r="C49" s="33" t="s">
        <v>89</v>
      </c>
      <c r="D49" s="34">
        <f t="shared" si="0"/>
        <v>262</v>
      </c>
      <c r="E49" s="34">
        <f t="shared" si="1"/>
        <v>0</v>
      </c>
      <c r="F49" s="34">
        <v>0</v>
      </c>
      <c r="G49" s="34">
        <v>0</v>
      </c>
      <c r="H49" s="34">
        <f t="shared" si="2"/>
        <v>262</v>
      </c>
      <c r="I49" s="34">
        <v>128</v>
      </c>
      <c r="J49" s="34">
        <v>134</v>
      </c>
      <c r="K49" s="34">
        <f t="shared" si="3"/>
        <v>0</v>
      </c>
      <c r="L49" s="34">
        <v>0</v>
      </c>
      <c r="M49" s="34">
        <v>0</v>
      </c>
      <c r="N49" s="34">
        <f t="shared" si="4"/>
        <v>511</v>
      </c>
      <c r="O49" s="34">
        <f t="shared" si="5"/>
        <v>128</v>
      </c>
      <c r="P49" s="34">
        <v>128</v>
      </c>
      <c r="Q49" s="34">
        <v>0</v>
      </c>
      <c r="R49" s="34">
        <v>0</v>
      </c>
      <c r="S49" s="34">
        <v>0</v>
      </c>
      <c r="T49" s="34">
        <v>0</v>
      </c>
      <c r="U49" s="34">
        <f t="shared" si="6"/>
        <v>134</v>
      </c>
      <c r="V49" s="34">
        <v>134</v>
      </c>
      <c r="W49" s="34">
        <v>0</v>
      </c>
      <c r="X49" s="34">
        <v>0</v>
      </c>
      <c r="Y49" s="34">
        <v>0</v>
      </c>
      <c r="Z49" s="34">
        <v>0</v>
      </c>
      <c r="AA49" s="34">
        <f t="shared" si="7"/>
        <v>249</v>
      </c>
      <c r="AB49" s="34">
        <v>249</v>
      </c>
      <c r="AC49" s="34">
        <v>0</v>
      </c>
    </row>
    <row r="50" spans="1:29" ht="13.5">
      <c r="A50" s="31" t="s">
        <v>6</v>
      </c>
      <c r="B50" s="32" t="s">
        <v>90</v>
      </c>
      <c r="C50" s="33" t="s">
        <v>163</v>
      </c>
      <c r="D50" s="34">
        <f t="shared" si="0"/>
        <v>1297</v>
      </c>
      <c r="E50" s="34">
        <f t="shared" si="1"/>
        <v>0</v>
      </c>
      <c r="F50" s="34">
        <v>0</v>
      </c>
      <c r="G50" s="34">
        <v>0</v>
      </c>
      <c r="H50" s="34">
        <f t="shared" si="2"/>
        <v>0</v>
      </c>
      <c r="I50" s="34">
        <v>0</v>
      </c>
      <c r="J50" s="34">
        <v>0</v>
      </c>
      <c r="K50" s="34">
        <f t="shared" si="3"/>
        <v>1297</v>
      </c>
      <c r="L50" s="34">
        <v>688</v>
      </c>
      <c r="M50" s="34">
        <v>609</v>
      </c>
      <c r="N50" s="34">
        <f t="shared" si="4"/>
        <v>1500</v>
      </c>
      <c r="O50" s="34">
        <f t="shared" si="5"/>
        <v>688</v>
      </c>
      <c r="P50" s="34">
        <v>688</v>
      </c>
      <c r="Q50" s="34">
        <v>0</v>
      </c>
      <c r="R50" s="34">
        <v>0</v>
      </c>
      <c r="S50" s="34">
        <v>0</v>
      </c>
      <c r="T50" s="34">
        <v>0</v>
      </c>
      <c r="U50" s="34">
        <f t="shared" si="6"/>
        <v>609</v>
      </c>
      <c r="V50" s="34">
        <v>609</v>
      </c>
      <c r="W50" s="34">
        <v>0</v>
      </c>
      <c r="X50" s="34">
        <v>0</v>
      </c>
      <c r="Y50" s="34">
        <v>0</v>
      </c>
      <c r="Z50" s="34">
        <v>0</v>
      </c>
      <c r="AA50" s="34">
        <f t="shared" si="7"/>
        <v>203</v>
      </c>
      <c r="AB50" s="34">
        <v>203</v>
      </c>
      <c r="AC50" s="34">
        <v>0</v>
      </c>
    </row>
    <row r="51" spans="1:29" ht="13.5">
      <c r="A51" s="31" t="s">
        <v>6</v>
      </c>
      <c r="B51" s="32" t="s">
        <v>91</v>
      </c>
      <c r="C51" s="33" t="s">
        <v>92</v>
      </c>
      <c r="D51" s="34">
        <f t="shared" si="0"/>
        <v>2310</v>
      </c>
      <c r="E51" s="34">
        <f t="shared" si="1"/>
        <v>0</v>
      </c>
      <c r="F51" s="34">
        <v>0</v>
      </c>
      <c r="G51" s="34">
        <v>0</v>
      </c>
      <c r="H51" s="34">
        <f t="shared" si="2"/>
        <v>0</v>
      </c>
      <c r="I51" s="34">
        <v>0</v>
      </c>
      <c r="J51" s="34">
        <v>0</v>
      </c>
      <c r="K51" s="34">
        <f t="shared" si="3"/>
        <v>2310</v>
      </c>
      <c r="L51" s="34">
        <v>1356</v>
      </c>
      <c r="M51" s="34">
        <v>954</v>
      </c>
      <c r="N51" s="34">
        <f t="shared" si="4"/>
        <v>2542</v>
      </c>
      <c r="O51" s="34">
        <f t="shared" si="5"/>
        <v>1356</v>
      </c>
      <c r="P51" s="34">
        <v>1356</v>
      </c>
      <c r="Q51" s="34">
        <v>0</v>
      </c>
      <c r="R51" s="34">
        <v>0</v>
      </c>
      <c r="S51" s="34">
        <v>0</v>
      </c>
      <c r="T51" s="34">
        <v>0</v>
      </c>
      <c r="U51" s="34">
        <f t="shared" si="6"/>
        <v>954</v>
      </c>
      <c r="V51" s="34">
        <v>954</v>
      </c>
      <c r="W51" s="34">
        <v>0</v>
      </c>
      <c r="X51" s="34">
        <v>0</v>
      </c>
      <c r="Y51" s="34">
        <v>0</v>
      </c>
      <c r="Z51" s="34">
        <v>0</v>
      </c>
      <c r="AA51" s="34">
        <f t="shared" si="7"/>
        <v>232</v>
      </c>
      <c r="AB51" s="34">
        <v>232</v>
      </c>
      <c r="AC51" s="34">
        <v>0</v>
      </c>
    </row>
    <row r="52" spans="1:29" ht="13.5">
      <c r="A52" s="31" t="s">
        <v>6</v>
      </c>
      <c r="B52" s="32" t="s">
        <v>93</v>
      </c>
      <c r="C52" s="33" t="s">
        <v>94</v>
      </c>
      <c r="D52" s="34">
        <f t="shared" si="0"/>
        <v>3633</v>
      </c>
      <c r="E52" s="34">
        <f t="shared" si="1"/>
        <v>3633</v>
      </c>
      <c r="F52" s="34">
        <v>1801</v>
      </c>
      <c r="G52" s="34">
        <v>1832</v>
      </c>
      <c r="H52" s="34">
        <f t="shared" si="2"/>
        <v>0</v>
      </c>
      <c r="I52" s="34">
        <v>0</v>
      </c>
      <c r="J52" s="34">
        <v>0</v>
      </c>
      <c r="K52" s="34">
        <f t="shared" si="3"/>
        <v>0</v>
      </c>
      <c r="L52" s="34">
        <v>0</v>
      </c>
      <c r="M52" s="34">
        <v>0</v>
      </c>
      <c r="N52" s="34">
        <f t="shared" si="4"/>
        <v>4193</v>
      </c>
      <c r="O52" s="34">
        <f t="shared" si="5"/>
        <v>1801</v>
      </c>
      <c r="P52" s="34">
        <v>1801</v>
      </c>
      <c r="Q52" s="34">
        <v>0</v>
      </c>
      <c r="R52" s="34">
        <v>0</v>
      </c>
      <c r="S52" s="34">
        <v>0</v>
      </c>
      <c r="T52" s="34">
        <v>0</v>
      </c>
      <c r="U52" s="34">
        <f t="shared" si="6"/>
        <v>1832</v>
      </c>
      <c r="V52" s="34">
        <v>1832</v>
      </c>
      <c r="W52" s="34">
        <v>0</v>
      </c>
      <c r="X52" s="34">
        <v>0</v>
      </c>
      <c r="Y52" s="34">
        <v>0</v>
      </c>
      <c r="Z52" s="34">
        <v>0</v>
      </c>
      <c r="AA52" s="34">
        <f t="shared" si="7"/>
        <v>560</v>
      </c>
      <c r="AB52" s="34">
        <v>560</v>
      </c>
      <c r="AC52" s="34">
        <v>0</v>
      </c>
    </row>
    <row r="53" spans="1:29" ht="13.5">
      <c r="A53" s="31" t="s">
        <v>6</v>
      </c>
      <c r="B53" s="32" t="s">
        <v>95</v>
      </c>
      <c r="C53" s="33" t="s">
        <v>96</v>
      </c>
      <c r="D53" s="34">
        <f t="shared" si="0"/>
        <v>3971</v>
      </c>
      <c r="E53" s="34">
        <f t="shared" si="1"/>
        <v>0</v>
      </c>
      <c r="F53" s="34">
        <v>0</v>
      </c>
      <c r="G53" s="34">
        <v>0</v>
      </c>
      <c r="H53" s="34">
        <f t="shared" si="2"/>
        <v>3971</v>
      </c>
      <c r="I53" s="34">
        <v>2540</v>
      </c>
      <c r="J53" s="34">
        <v>1431</v>
      </c>
      <c r="K53" s="34">
        <f t="shared" si="3"/>
        <v>0</v>
      </c>
      <c r="L53" s="34">
        <v>0</v>
      </c>
      <c r="M53" s="34">
        <v>0</v>
      </c>
      <c r="N53" s="34">
        <f t="shared" si="4"/>
        <v>4516</v>
      </c>
      <c r="O53" s="34">
        <f t="shared" si="5"/>
        <v>2540</v>
      </c>
      <c r="P53" s="34">
        <v>2540</v>
      </c>
      <c r="Q53" s="34">
        <v>0</v>
      </c>
      <c r="R53" s="34">
        <v>0</v>
      </c>
      <c r="S53" s="34">
        <v>0</v>
      </c>
      <c r="T53" s="34">
        <v>0</v>
      </c>
      <c r="U53" s="34">
        <f t="shared" si="6"/>
        <v>1431</v>
      </c>
      <c r="V53" s="34">
        <v>1431</v>
      </c>
      <c r="W53" s="34">
        <v>0</v>
      </c>
      <c r="X53" s="34">
        <v>0</v>
      </c>
      <c r="Y53" s="34">
        <v>0</v>
      </c>
      <c r="Z53" s="34">
        <v>0</v>
      </c>
      <c r="AA53" s="34">
        <f t="shared" si="7"/>
        <v>545</v>
      </c>
      <c r="AB53" s="34">
        <v>545</v>
      </c>
      <c r="AC53" s="34">
        <v>0</v>
      </c>
    </row>
    <row r="54" spans="1:29" ht="13.5">
      <c r="A54" s="31" t="s">
        <v>6</v>
      </c>
      <c r="B54" s="32" t="s">
        <v>97</v>
      </c>
      <c r="C54" s="33" t="s">
        <v>98</v>
      </c>
      <c r="D54" s="34">
        <f t="shared" si="0"/>
        <v>1934</v>
      </c>
      <c r="E54" s="34">
        <f t="shared" si="1"/>
        <v>0</v>
      </c>
      <c r="F54" s="34">
        <v>0</v>
      </c>
      <c r="G54" s="34">
        <v>0</v>
      </c>
      <c r="H54" s="34">
        <f t="shared" si="2"/>
        <v>0</v>
      </c>
      <c r="I54" s="34">
        <v>0</v>
      </c>
      <c r="J54" s="34">
        <v>0</v>
      </c>
      <c r="K54" s="34">
        <f t="shared" si="3"/>
        <v>1934</v>
      </c>
      <c r="L54" s="34">
        <v>1219</v>
      </c>
      <c r="M54" s="34">
        <v>715</v>
      </c>
      <c r="N54" s="34">
        <f t="shared" si="4"/>
        <v>2792</v>
      </c>
      <c r="O54" s="34">
        <f t="shared" si="5"/>
        <v>1219</v>
      </c>
      <c r="P54" s="34">
        <v>1219</v>
      </c>
      <c r="Q54" s="34">
        <v>0</v>
      </c>
      <c r="R54" s="34">
        <v>0</v>
      </c>
      <c r="S54" s="34">
        <v>0</v>
      </c>
      <c r="T54" s="34">
        <v>0</v>
      </c>
      <c r="U54" s="34">
        <f t="shared" si="6"/>
        <v>715</v>
      </c>
      <c r="V54" s="34">
        <v>715</v>
      </c>
      <c r="W54" s="34">
        <v>0</v>
      </c>
      <c r="X54" s="34">
        <v>0</v>
      </c>
      <c r="Y54" s="34">
        <v>0</v>
      </c>
      <c r="Z54" s="34">
        <v>0</v>
      </c>
      <c r="AA54" s="34">
        <f t="shared" si="7"/>
        <v>858</v>
      </c>
      <c r="AB54" s="34">
        <v>858</v>
      </c>
      <c r="AC54" s="34">
        <v>0</v>
      </c>
    </row>
    <row r="55" spans="1:29" ht="13.5">
      <c r="A55" s="31" t="s">
        <v>6</v>
      </c>
      <c r="B55" s="32" t="s">
        <v>99</v>
      </c>
      <c r="C55" s="33" t="s">
        <v>100</v>
      </c>
      <c r="D55" s="34">
        <f t="shared" si="0"/>
        <v>611</v>
      </c>
      <c r="E55" s="34">
        <f t="shared" si="1"/>
        <v>0</v>
      </c>
      <c r="F55" s="34">
        <v>0</v>
      </c>
      <c r="G55" s="34">
        <v>0</v>
      </c>
      <c r="H55" s="34">
        <f t="shared" si="2"/>
        <v>611</v>
      </c>
      <c r="I55" s="34">
        <v>446</v>
      </c>
      <c r="J55" s="34">
        <v>165</v>
      </c>
      <c r="K55" s="34">
        <f t="shared" si="3"/>
        <v>0</v>
      </c>
      <c r="L55" s="34">
        <v>0</v>
      </c>
      <c r="M55" s="34">
        <v>0</v>
      </c>
      <c r="N55" s="34">
        <f t="shared" si="4"/>
        <v>1558</v>
      </c>
      <c r="O55" s="34">
        <f t="shared" si="5"/>
        <v>446</v>
      </c>
      <c r="P55" s="34">
        <v>446</v>
      </c>
      <c r="Q55" s="34">
        <v>0</v>
      </c>
      <c r="R55" s="34">
        <v>0</v>
      </c>
      <c r="S55" s="34">
        <v>0</v>
      </c>
      <c r="T55" s="34">
        <v>0</v>
      </c>
      <c r="U55" s="34">
        <f t="shared" si="6"/>
        <v>165</v>
      </c>
      <c r="V55" s="34">
        <v>165</v>
      </c>
      <c r="W55" s="34">
        <v>0</v>
      </c>
      <c r="X55" s="34">
        <v>0</v>
      </c>
      <c r="Y55" s="34">
        <v>0</v>
      </c>
      <c r="Z55" s="34">
        <v>0</v>
      </c>
      <c r="AA55" s="34">
        <f t="shared" si="7"/>
        <v>947</v>
      </c>
      <c r="AB55" s="34">
        <v>947</v>
      </c>
      <c r="AC55" s="34">
        <v>0</v>
      </c>
    </row>
    <row r="56" spans="1:29" ht="13.5">
      <c r="A56" s="31" t="s">
        <v>6</v>
      </c>
      <c r="B56" s="32" t="s">
        <v>101</v>
      </c>
      <c r="C56" s="33" t="s">
        <v>102</v>
      </c>
      <c r="D56" s="34">
        <f t="shared" si="0"/>
        <v>287</v>
      </c>
      <c r="E56" s="34">
        <f t="shared" si="1"/>
        <v>0</v>
      </c>
      <c r="F56" s="34">
        <v>0</v>
      </c>
      <c r="G56" s="34">
        <v>0</v>
      </c>
      <c r="H56" s="34">
        <f t="shared" si="2"/>
        <v>287</v>
      </c>
      <c r="I56" s="34">
        <v>238</v>
      </c>
      <c r="J56" s="34">
        <v>49</v>
      </c>
      <c r="K56" s="34">
        <f t="shared" si="3"/>
        <v>0</v>
      </c>
      <c r="L56" s="34">
        <v>0</v>
      </c>
      <c r="M56" s="34">
        <v>0</v>
      </c>
      <c r="N56" s="34">
        <f t="shared" si="4"/>
        <v>657</v>
      </c>
      <c r="O56" s="34">
        <f t="shared" si="5"/>
        <v>238</v>
      </c>
      <c r="P56" s="34">
        <v>238</v>
      </c>
      <c r="Q56" s="34">
        <v>0</v>
      </c>
      <c r="R56" s="34">
        <v>0</v>
      </c>
      <c r="S56" s="34">
        <v>0</v>
      </c>
      <c r="T56" s="34">
        <v>0</v>
      </c>
      <c r="U56" s="34">
        <f t="shared" si="6"/>
        <v>49</v>
      </c>
      <c r="V56" s="34">
        <v>49</v>
      </c>
      <c r="W56" s="34">
        <v>0</v>
      </c>
      <c r="X56" s="34">
        <v>0</v>
      </c>
      <c r="Y56" s="34">
        <v>0</v>
      </c>
      <c r="Z56" s="34">
        <v>0</v>
      </c>
      <c r="AA56" s="34">
        <f t="shared" si="7"/>
        <v>370</v>
      </c>
      <c r="AB56" s="34">
        <v>370</v>
      </c>
      <c r="AC56" s="34">
        <v>0</v>
      </c>
    </row>
    <row r="57" spans="1:29" ht="13.5">
      <c r="A57" s="31" t="s">
        <v>6</v>
      </c>
      <c r="B57" s="32" t="s">
        <v>103</v>
      </c>
      <c r="C57" s="33" t="s">
        <v>104</v>
      </c>
      <c r="D57" s="34">
        <f t="shared" si="0"/>
        <v>5413</v>
      </c>
      <c r="E57" s="34">
        <f t="shared" si="1"/>
        <v>2565</v>
      </c>
      <c r="F57" s="34">
        <v>2565</v>
      </c>
      <c r="G57" s="34">
        <v>0</v>
      </c>
      <c r="H57" s="34">
        <f t="shared" si="2"/>
        <v>0</v>
      </c>
      <c r="I57" s="34">
        <v>0</v>
      </c>
      <c r="J57" s="34">
        <v>0</v>
      </c>
      <c r="K57" s="34">
        <f t="shared" si="3"/>
        <v>2848</v>
      </c>
      <c r="L57" s="34">
        <v>0</v>
      </c>
      <c r="M57" s="34">
        <v>2848</v>
      </c>
      <c r="N57" s="34">
        <f t="shared" si="4"/>
        <v>5448</v>
      </c>
      <c r="O57" s="34">
        <f t="shared" si="5"/>
        <v>2565</v>
      </c>
      <c r="P57" s="34">
        <v>2565</v>
      </c>
      <c r="Q57" s="34">
        <v>0</v>
      </c>
      <c r="R57" s="34">
        <v>0</v>
      </c>
      <c r="S57" s="34">
        <v>0</v>
      </c>
      <c r="T57" s="34">
        <v>0</v>
      </c>
      <c r="U57" s="34">
        <f t="shared" si="6"/>
        <v>2848</v>
      </c>
      <c r="V57" s="34">
        <v>2848</v>
      </c>
      <c r="W57" s="34">
        <v>0</v>
      </c>
      <c r="X57" s="34">
        <v>0</v>
      </c>
      <c r="Y57" s="34">
        <v>0</v>
      </c>
      <c r="Z57" s="34">
        <v>0</v>
      </c>
      <c r="AA57" s="34">
        <f t="shared" si="7"/>
        <v>35</v>
      </c>
      <c r="AB57" s="34">
        <v>35</v>
      </c>
      <c r="AC57" s="34">
        <v>0</v>
      </c>
    </row>
    <row r="58" spans="1:29" ht="13.5">
      <c r="A58" s="31" t="s">
        <v>6</v>
      </c>
      <c r="B58" s="32" t="s">
        <v>105</v>
      </c>
      <c r="C58" s="33" t="s">
        <v>106</v>
      </c>
      <c r="D58" s="34">
        <f t="shared" si="0"/>
        <v>3688</v>
      </c>
      <c r="E58" s="34">
        <f t="shared" si="1"/>
        <v>0</v>
      </c>
      <c r="F58" s="34">
        <v>0</v>
      </c>
      <c r="G58" s="34">
        <v>0</v>
      </c>
      <c r="H58" s="34">
        <f t="shared" si="2"/>
        <v>0</v>
      </c>
      <c r="I58" s="34">
        <v>0</v>
      </c>
      <c r="J58" s="34">
        <v>0</v>
      </c>
      <c r="K58" s="34">
        <f t="shared" si="3"/>
        <v>3688</v>
      </c>
      <c r="L58" s="34">
        <v>1933</v>
      </c>
      <c r="M58" s="34">
        <v>1755</v>
      </c>
      <c r="N58" s="34">
        <f t="shared" si="4"/>
        <v>3728</v>
      </c>
      <c r="O58" s="34">
        <f t="shared" si="5"/>
        <v>1933</v>
      </c>
      <c r="P58" s="34">
        <v>1933</v>
      </c>
      <c r="Q58" s="34">
        <v>0</v>
      </c>
      <c r="R58" s="34">
        <v>0</v>
      </c>
      <c r="S58" s="34">
        <v>0</v>
      </c>
      <c r="T58" s="34">
        <v>0</v>
      </c>
      <c r="U58" s="34">
        <f t="shared" si="6"/>
        <v>1795</v>
      </c>
      <c r="V58" s="34">
        <v>1795</v>
      </c>
      <c r="W58" s="34">
        <v>0</v>
      </c>
      <c r="X58" s="34">
        <v>0</v>
      </c>
      <c r="Y58" s="34">
        <v>0</v>
      </c>
      <c r="Z58" s="34">
        <v>0</v>
      </c>
      <c r="AA58" s="34">
        <f t="shared" si="7"/>
        <v>0</v>
      </c>
      <c r="AB58" s="34">
        <v>0</v>
      </c>
      <c r="AC58" s="34">
        <v>0</v>
      </c>
    </row>
    <row r="59" spans="1:29" ht="13.5">
      <c r="A59" s="31" t="s">
        <v>6</v>
      </c>
      <c r="B59" s="32" t="s">
        <v>107</v>
      </c>
      <c r="C59" s="33" t="s">
        <v>1</v>
      </c>
      <c r="D59" s="34">
        <f t="shared" si="0"/>
        <v>1583</v>
      </c>
      <c r="E59" s="34">
        <f t="shared" si="1"/>
        <v>0</v>
      </c>
      <c r="F59" s="34">
        <v>0</v>
      </c>
      <c r="G59" s="34">
        <v>0</v>
      </c>
      <c r="H59" s="34">
        <f t="shared" si="2"/>
        <v>0</v>
      </c>
      <c r="I59" s="34">
        <v>0</v>
      </c>
      <c r="J59" s="34">
        <v>0</v>
      </c>
      <c r="K59" s="34">
        <f t="shared" si="3"/>
        <v>1583</v>
      </c>
      <c r="L59" s="34">
        <v>807</v>
      </c>
      <c r="M59" s="34">
        <v>776</v>
      </c>
      <c r="N59" s="34">
        <f t="shared" si="4"/>
        <v>1583</v>
      </c>
      <c r="O59" s="34">
        <f t="shared" si="5"/>
        <v>807</v>
      </c>
      <c r="P59" s="34">
        <v>807</v>
      </c>
      <c r="Q59" s="34">
        <v>0</v>
      </c>
      <c r="R59" s="34">
        <v>0</v>
      </c>
      <c r="S59" s="34">
        <v>0</v>
      </c>
      <c r="T59" s="34">
        <v>0</v>
      </c>
      <c r="U59" s="34">
        <f t="shared" si="6"/>
        <v>776</v>
      </c>
      <c r="V59" s="34">
        <v>776</v>
      </c>
      <c r="W59" s="34">
        <v>0</v>
      </c>
      <c r="X59" s="34">
        <v>0</v>
      </c>
      <c r="Y59" s="34">
        <v>0</v>
      </c>
      <c r="Z59" s="34">
        <v>0</v>
      </c>
      <c r="AA59" s="34">
        <f t="shared" si="7"/>
        <v>0</v>
      </c>
      <c r="AB59" s="34">
        <v>0</v>
      </c>
      <c r="AC59" s="34">
        <v>0</v>
      </c>
    </row>
    <row r="60" spans="1:29" ht="13.5">
      <c r="A60" s="31" t="s">
        <v>6</v>
      </c>
      <c r="B60" s="32" t="s">
        <v>108</v>
      </c>
      <c r="C60" s="33" t="s">
        <v>109</v>
      </c>
      <c r="D60" s="34">
        <f t="shared" si="0"/>
        <v>2163</v>
      </c>
      <c r="E60" s="34">
        <f t="shared" si="1"/>
        <v>0</v>
      </c>
      <c r="F60" s="34">
        <v>0</v>
      </c>
      <c r="G60" s="34">
        <v>0</v>
      </c>
      <c r="H60" s="34">
        <f t="shared" si="2"/>
        <v>0</v>
      </c>
      <c r="I60" s="34">
        <v>0</v>
      </c>
      <c r="J60" s="34">
        <v>0</v>
      </c>
      <c r="K60" s="34">
        <f t="shared" si="3"/>
        <v>2163</v>
      </c>
      <c r="L60" s="34">
        <v>624</v>
      </c>
      <c r="M60" s="34">
        <v>1539</v>
      </c>
      <c r="N60" s="34">
        <f t="shared" si="4"/>
        <v>2199</v>
      </c>
      <c r="O60" s="34">
        <f t="shared" si="5"/>
        <v>624</v>
      </c>
      <c r="P60" s="34">
        <v>624</v>
      </c>
      <c r="Q60" s="34">
        <v>0</v>
      </c>
      <c r="R60" s="34">
        <v>0</v>
      </c>
      <c r="S60" s="34">
        <v>0</v>
      </c>
      <c r="T60" s="34">
        <v>0</v>
      </c>
      <c r="U60" s="34">
        <f t="shared" si="6"/>
        <v>1539</v>
      </c>
      <c r="V60" s="34">
        <v>1539</v>
      </c>
      <c r="W60" s="34">
        <v>0</v>
      </c>
      <c r="X60" s="34">
        <v>0</v>
      </c>
      <c r="Y60" s="34">
        <v>0</v>
      </c>
      <c r="Z60" s="34">
        <v>0</v>
      </c>
      <c r="AA60" s="34">
        <f t="shared" si="7"/>
        <v>36</v>
      </c>
      <c r="AB60" s="34">
        <v>36</v>
      </c>
      <c r="AC60" s="34">
        <v>0</v>
      </c>
    </row>
    <row r="61" spans="1:29" ht="13.5">
      <c r="A61" s="31" t="s">
        <v>6</v>
      </c>
      <c r="B61" s="32" t="s">
        <v>110</v>
      </c>
      <c r="C61" s="33" t="s">
        <v>111</v>
      </c>
      <c r="D61" s="34">
        <f t="shared" si="0"/>
        <v>4189</v>
      </c>
      <c r="E61" s="34">
        <f t="shared" si="1"/>
        <v>0</v>
      </c>
      <c r="F61" s="34">
        <v>0</v>
      </c>
      <c r="G61" s="34">
        <v>0</v>
      </c>
      <c r="H61" s="34">
        <f t="shared" si="2"/>
        <v>0</v>
      </c>
      <c r="I61" s="34">
        <v>0</v>
      </c>
      <c r="J61" s="34">
        <v>0</v>
      </c>
      <c r="K61" s="34">
        <f t="shared" si="3"/>
        <v>4189</v>
      </c>
      <c r="L61" s="34">
        <v>2040</v>
      </c>
      <c r="M61" s="34">
        <v>2149</v>
      </c>
      <c r="N61" s="34">
        <f t="shared" si="4"/>
        <v>4189</v>
      </c>
      <c r="O61" s="34">
        <f t="shared" si="5"/>
        <v>2040</v>
      </c>
      <c r="P61" s="34">
        <v>2040</v>
      </c>
      <c r="Q61" s="34">
        <v>0</v>
      </c>
      <c r="R61" s="34">
        <v>0</v>
      </c>
      <c r="S61" s="34">
        <v>0</v>
      </c>
      <c r="T61" s="34">
        <v>0</v>
      </c>
      <c r="U61" s="34">
        <f t="shared" si="6"/>
        <v>2149</v>
      </c>
      <c r="V61" s="34">
        <v>2149</v>
      </c>
      <c r="W61" s="34">
        <v>0</v>
      </c>
      <c r="X61" s="34">
        <v>0</v>
      </c>
      <c r="Y61" s="34">
        <v>0</v>
      </c>
      <c r="Z61" s="34">
        <v>0</v>
      </c>
      <c r="AA61" s="34">
        <f t="shared" si="7"/>
        <v>0</v>
      </c>
      <c r="AB61" s="34">
        <v>0</v>
      </c>
      <c r="AC61" s="34">
        <v>0</v>
      </c>
    </row>
    <row r="62" spans="1:29" ht="13.5">
      <c r="A62" s="31" t="s">
        <v>6</v>
      </c>
      <c r="B62" s="32" t="s">
        <v>112</v>
      </c>
      <c r="C62" s="33" t="s">
        <v>113</v>
      </c>
      <c r="D62" s="34">
        <f t="shared" si="0"/>
        <v>1825</v>
      </c>
      <c r="E62" s="34">
        <f t="shared" si="1"/>
        <v>0</v>
      </c>
      <c r="F62" s="34">
        <v>0</v>
      </c>
      <c r="G62" s="34">
        <v>0</v>
      </c>
      <c r="H62" s="34">
        <f t="shared" si="2"/>
        <v>0</v>
      </c>
      <c r="I62" s="34">
        <v>0</v>
      </c>
      <c r="J62" s="34">
        <v>0</v>
      </c>
      <c r="K62" s="34">
        <f t="shared" si="3"/>
        <v>1825</v>
      </c>
      <c r="L62" s="34">
        <v>1457</v>
      </c>
      <c r="M62" s="34">
        <v>368</v>
      </c>
      <c r="N62" s="34">
        <f t="shared" si="4"/>
        <v>1825</v>
      </c>
      <c r="O62" s="34">
        <f t="shared" si="5"/>
        <v>1457</v>
      </c>
      <c r="P62" s="34">
        <v>1457</v>
      </c>
      <c r="Q62" s="34">
        <v>0</v>
      </c>
      <c r="R62" s="34">
        <v>0</v>
      </c>
      <c r="S62" s="34">
        <v>0</v>
      </c>
      <c r="T62" s="34">
        <v>0</v>
      </c>
      <c r="U62" s="34">
        <f t="shared" si="6"/>
        <v>368</v>
      </c>
      <c r="V62" s="34">
        <v>368</v>
      </c>
      <c r="W62" s="34">
        <v>0</v>
      </c>
      <c r="X62" s="34">
        <v>0</v>
      </c>
      <c r="Y62" s="34">
        <v>0</v>
      </c>
      <c r="Z62" s="34">
        <v>0</v>
      </c>
      <c r="AA62" s="34">
        <f t="shared" si="7"/>
        <v>0</v>
      </c>
      <c r="AB62" s="34">
        <v>0</v>
      </c>
      <c r="AC62" s="34">
        <v>0</v>
      </c>
    </row>
    <row r="63" spans="1:29" ht="13.5">
      <c r="A63" s="31" t="s">
        <v>6</v>
      </c>
      <c r="B63" s="32" t="s">
        <v>114</v>
      </c>
      <c r="C63" s="33" t="s">
        <v>115</v>
      </c>
      <c r="D63" s="34">
        <f t="shared" si="0"/>
        <v>10359</v>
      </c>
      <c r="E63" s="34">
        <f t="shared" si="1"/>
        <v>0</v>
      </c>
      <c r="F63" s="34">
        <v>0</v>
      </c>
      <c r="G63" s="34">
        <v>0</v>
      </c>
      <c r="H63" s="34">
        <f t="shared" si="2"/>
        <v>0</v>
      </c>
      <c r="I63" s="34">
        <v>0</v>
      </c>
      <c r="J63" s="34">
        <v>0</v>
      </c>
      <c r="K63" s="34">
        <f t="shared" si="3"/>
        <v>10359</v>
      </c>
      <c r="L63" s="34">
        <v>8042</v>
      </c>
      <c r="M63" s="34">
        <v>2317</v>
      </c>
      <c r="N63" s="34">
        <f t="shared" si="4"/>
        <v>10359</v>
      </c>
      <c r="O63" s="34">
        <f t="shared" si="5"/>
        <v>8042</v>
      </c>
      <c r="P63" s="34">
        <v>8042</v>
      </c>
      <c r="Q63" s="34">
        <v>0</v>
      </c>
      <c r="R63" s="34">
        <v>0</v>
      </c>
      <c r="S63" s="34">
        <v>0</v>
      </c>
      <c r="T63" s="34">
        <v>0</v>
      </c>
      <c r="U63" s="34">
        <f t="shared" si="6"/>
        <v>2317</v>
      </c>
      <c r="V63" s="34">
        <v>2317</v>
      </c>
      <c r="W63" s="34">
        <v>0</v>
      </c>
      <c r="X63" s="34">
        <v>0</v>
      </c>
      <c r="Y63" s="34">
        <v>0</v>
      </c>
      <c r="Z63" s="34">
        <v>0</v>
      </c>
      <c r="AA63" s="34">
        <f t="shared" si="7"/>
        <v>0</v>
      </c>
      <c r="AB63" s="34">
        <v>0</v>
      </c>
      <c r="AC63" s="34">
        <v>0</v>
      </c>
    </row>
    <row r="64" spans="1:29" ht="13.5">
      <c r="A64" s="31" t="s">
        <v>6</v>
      </c>
      <c r="B64" s="32" t="s">
        <v>116</v>
      </c>
      <c r="C64" s="33" t="s">
        <v>117</v>
      </c>
      <c r="D64" s="34">
        <f t="shared" si="0"/>
        <v>4447</v>
      </c>
      <c r="E64" s="34">
        <f t="shared" si="1"/>
        <v>0</v>
      </c>
      <c r="F64" s="34">
        <v>0</v>
      </c>
      <c r="G64" s="34">
        <v>0</v>
      </c>
      <c r="H64" s="34">
        <f t="shared" si="2"/>
        <v>0</v>
      </c>
      <c r="I64" s="34">
        <v>0</v>
      </c>
      <c r="J64" s="34">
        <v>0</v>
      </c>
      <c r="K64" s="34">
        <f t="shared" si="3"/>
        <v>4447</v>
      </c>
      <c r="L64" s="34">
        <v>2993</v>
      </c>
      <c r="M64" s="34">
        <v>1454</v>
      </c>
      <c r="N64" s="34">
        <f t="shared" si="4"/>
        <v>4721</v>
      </c>
      <c r="O64" s="34">
        <f t="shared" si="5"/>
        <v>2993</v>
      </c>
      <c r="P64" s="34">
        <v>2993</v>
      </c>
      <c r="Q64" s="34">
        <v>0</v>
      </c>
      <c r="R64" s="34">
        <v>0</v>
      </c>
      <c r="S64" s="34">
        <v>0</v>
      </c>
      <c r="T64" s="34">
        <v>0</v>
      </c>
      <c r="U64" s="34">
        <f t="shared" si="6"/>
        <v>1454</v>
      </c>
      <c r="V64" s="34">
        <v>1454</v>
      </c>
      <c r="W64" s="34">
        <v>0</v>
      </c>
      <c r="X64" s="34">
        <v>0</v>
      </c>
      <c r="Y64" s="34">
        <v>0</v>
      </c>
      <c r="Z64" s="34">
        <v>0</v>
      </c>
      <c r="AA64" s="34">
        <f t="shared" si="7"/>
        <v>274</v>
      </c>
      <c r="AB64" s="34">
        <v>274</v>
      </c>
      <c r="AC64" s="34">
        <v>0</v>
      </c>
    </row>
    <row r="65" spans="1:29" ht="13.5">
      <c r="A65" s="31" t="s">
        <v>6</v>
      </c>
      <c r="B65" s="32" t="s">
        <v>118</v>
      </c>
      <c r="C65" s="33" t="s">
        <v>119</v>
      </c>
      <c r="D65" s="34">
        <f t="shared" si="0"/>
        <v>1842</v>
      </c>
      <c r="E65" s="34">
        <f t="shared" si="1"/>
        <v>0</v>
      </c>
      <c r="F65" s="34">
        <v>0</v>
      </c>
      <c r="G65" s="34">
        <v>0</v>
      </c>
      <c r="H65" s="34">
        <f t="shared" si="2"/>
        <v>0</v>
      </c>
      <c r="I65" s="34">
        <v>0</v>
      </c>
      <c r="J65" s="34">
        <v>0</v>
      </c>
      <c r="K65" s="34">
        <f t="shared" si="3"/>
        <v>1842</v>
      </c>
      <c r="L65" s="34">
        <v>1215</v>
      </c>
      <c r="M65" s="34">
        <v>627</v>
      </c>
      <c r="N65" s="34">
        <f t="shared" si="4"/>
        <v>1979</v>
      </c>
      <c r="O65" s="34">
        <f t="shared" si="5"/>
        <v>1215</v>
      </c>
      <c r="P65" s="34">
        <v>1215</v>
      </c>
      <c r="Q65" s="34">
        <v>0</v>
      </c>
      <c r="R65" s="34">
        <v>0</v>
      </c>
      <c r="S65" s="34">
        <v>0</v>
      </c>
      <c r="T65" s="34">
        <v>0</v>
      </c>
      <c r="U65" s="34">
        <f t="shared" si="6"/>
        <v>627</v>
      </c>
      <c r="V65" s="34">
        <v>627</v>
      </c>
      <c r="W65" s="34">
        <v>0</v>
      </c>
      <c r="X65" s="34">
        <v>0</v>
      </c>
      <c r="Y65" s="34">
        <v>0</v>
      </c>
      <c r="Z65" s="34">
        <v>0</v>
      </c>
      <c r="AA65" s="34">
        <f t="shared" si="7"/>
        <v>137</v>
      </c>
      <c r="AB65" s="34">
        <v>137</v>
      </c>
      <c r="AC65" s="34">
        <v>0</v>
      </c>
    </row>
    <row r="66" spans="1:29" ht="13.5">
      <c r="A66" s="31" t="s">
        <v>6</v>
      </c>
      <c r="B66" s="32" t="s">
        <v>120</v>
      </c>
      <c r="C66" s="33" t="s">
        <v>164</v>
      </c>
      <c r="D66" s="34">
        <f t="shared" si="0"/>
        <v>6352</v>
      </c>
      <c r="E66" s="34">
        <f t="shared" si="1"/>
        <v>0</v>
      </c>
      <c r="F66" s="34">
        <v>0</v>
      </c>
      <c r="G66" s="34">
        <v>0</v>
      </c>
      <c r="H66" s="34">
        <f t="shared" si="2"/>
        <v>3407</v>
      </c>
      <c r="I66" s="34">
        <v>3407</v>
      </c>
      <c r="J66" s="34">
        <v>0</v>
      </c>
      <c r="K66" s="34">
        <f t="shared" si="3"/>
        <v>2945</v>
      </c>
      <c r="L66" s="34">
        <v>0</v>
      </c>
      <c r="M66" s="34">
        <v>2945</v>
      </c>
      <c r="N66" s="34">
        <f t="shared" si="4"/>
        <v>6352</v>
      </c>
      <c r="O66" s="34">
        <f t="shared" si="5"/>
        <v>3407</v>
      </c>
      <c r="P66" s="34">
        <v>3407</v>
      </c>
      <c r="Q66" s="34">
        <v>0</v>
      </c>
      <c r="R66" s="34">
        <v>0</v>
      </c>
      <c r="S66" s="34">
        <v>0</v>
      </c>
      <c r="T66" s="34">
        <v>0</v>
      </c>
      <c r="U66" s="34">
        <f t="shared" si="6"/>
        <v>2945</v>
      </c>
      <c r="V66" s="34">
        <v>2945</v>
      </c>
      <c r="W66" s="34">
        <v>0</v>
      </c>
      <c r="X66" s="34">
        <v>0</v>
      </c>
      <c r="Y66" s="34">
        <v>0</v>
      </c>
      <c r="Z66" s="34">
        <v>0</v>
      </c>
      <c r="AA66" s="34">
        <f t="shared" si="7"/>
        <v>0</v>
      </c>
      <c r="AB66" s="34">
        <v>0</v>
      </c>
      <c r="AC66" s="34">
        <v>0</v>
      </c>
    </row>
    <row r="67" spans="1:29" ht="13.5">
      <c r="A67" s="31" t="s">
        <v>6</v>
      </c>
      <c r="B67" s="32" t="s">
        <v>121</v>
      </c>
      <c r="C67" s="33" t="s">
        <v>122</v>
      </c>
      <c r="D67" s="34">
        <f t="shared" si="0"/>
        <v>5324</v>
      </c>
      <c r="E67" s="34">
        <f t="shared" si="1"/>
        <v>0</v>
      </c>
      <c r="F67" s="34">
        <v>0</v>
      </c>
      <c r="G67" s="34">
        <v>0</v>
      </c>
      <c r="H67" s="34">
        <f t="shared" si="2"/>
        <v>0</v>
      </c>
      <c r="I67" s="34">
        <v>0</v>
      </c>
      <c r="J67" s="34">
        <v>0</v>
      </c>
      <c r="K67" s="34">
        <f t="shared" si="3"/>
        <v>5324</v>
      </c>
      <c r="L67" s="34">
        <v>4075</v>
      </c>
      <c r="M67" s="34">
        <v>1249</v>
      </c>
      <c r="N67" s="34">
        <f t="shared" si="4"/>
        <v>5384</v>
      </c>
      <c r="O67" s="34">
        <f t="shared" si="5"/>
        <v>4075</v>
      </c>
      <c r="P67" s="34">
        <v>4075</v>
      </c>
      <c r="Q67" s="34">
        <v>0</v>
      </c>
      <c r="R67" s="34">
        <v>0</v>
      </c>
      <c r="S67" s="34">
        <v>0</v>
      </c>
      <c r="T67" s="34">
        <v>0</v>
      </c>
      <c r="U67" s="34">
        <f t="shared" si="6"/>
        <v>1249</v>
      </c>
      <c r="V67" s="34">
        <v>1249</v>
      </c>
      <c r="W67" s="34">
        <v>0</v>
      </c>
      <c r="X67" s="34">
        <v>0</v>
      </c>
      <c r="Y67" s="34">
        <v>0</v>
      </c>
      <c r="Z67" s="34">
        <v>0</v>
      </c>
      <c r="AA67" s="34">
        <f t="shared" si="7"/>
        <v>60</v>
      </c>
      <c r="AB67" s="34">
        <v>60</v>
      </c>
      <c r="AC67" s="34">
        <v>0</v>
      </c>
    </row>
    <row r="68" spans="1:29" ht="13.5">
      <c r="A68" s="31" t="s">
        <v>6</v>
      </c>
      <c r="B68" s="32" t="s">
        <v>123</v>
      </c>
      <c r="C68" s="33" t="s">
        <v>124</v>
      </c>
      <c r="D68" s="34">
        <f t="shared" si="0"/>
        <v>8547</v>
      </c>
      <c r="E68" s="34">
        <f t="shared" si="1"/>
        <v>0</v>
      </c>
      <c r="F68" s="34">
        <v>0</v>
      </c>
      <c r="G68" s="34">
        <v>0</v>
      </c>
      <c r="H68" s="34">
        <f t="shared" si="2"/>
        <v>8547</v>
      </c>
      <c r="I68" s="34">
        <v>6401</v>
      </c>
      <c r="J68" s="34">
        <v>2146</v>
      </c>
      <c r="K68" s="34">
        <f t="shared" si="3"/>
        <v>0</v>
      </c>
      <c r="L68" s="34">
        <v>0</v>
      </c>
      <c r="M68" s="34">
        <v>0</v>
      </c>
      <c r="N68" s="34">
        <f t="shared" si="4"/>
        <v>8714</v>
      </c>
      <c r="O68" s="34">
        <f t="shared" si="5"/>
        <v>6401</v>
      </c>
      <c r="P68" s="34">
        <v>6401</v>
      </c>
      <c r="Q68" s="34">
        <v>0</v>
      </c>
      <c r="R68" s="34">
        <v>0</v>
      </c>
      <c r="S68" s="34">
        <v>0</v>
      </c>
      <c r="T68" s="34">
        <v>0</v>
      </c>
      <c r="U68" s="34">
        <f t="shared" si="6"/>
        <v>2146</v>
      </c>
      <c r="V68" s="34">
        <v>2146</v>
      </c>
      <c r="W68" s="34">
        <v>0</v>
      </c>
      <c r="X68" s="34">
        <v>0</v>
      </c>
      <c r="Y68" s="34">
        <v>0</v>
      </c>
      <c r="Z68" s="34">
        <v>0</v>
      </c>
      <c r="AA68" s="34">
        <f t="shared" si="7"/>
        <v>167</v>
      </c>
      <c r="AB68" s="34">
        <v>156</v>
      </c>
      <c r="AC68" s="34">
        <v>11</v>
      </c>
    </row>
    <row r="69" spans="1:29" ht="13.5">
      <c r="A69" s="31" t="s">
        <v>6</v>
      </c>
      <c r="B69" s="32" t="s">
        <v>125</v>
      </c>
      <c r="C69" s="33" t="s">
        <v>126</v>
      </c>
      <c r="D69" s="34">
        <f t="shared" si="0"/>
        <v>4044</v>
      </c>
      <c r="E69" s="34">
        <f t="shared" si="1"/>
        <v>0</v>
      </c>
      <c r="F69" s="34">
        <v>0</v>
      </c>
      <c r="G69" s="34">
        <v>0</v>
      </c>
      <c r="H69" s="34">
        <f t="shared" si="2"/>
        <v>0</v>
      </c>
      <c r="I69" s="34">
        <v>0</v>
      </c>
      <c r="J69" s="34">
        <v>0</v>
      </c>
      <c r="K69" s="34">
        <f t="shared" si="3"/>
        <v>4044</v>
      </c>
      <c r="L69" s="34">
        <v>3721</v>
      </c>
      <c r="M69" s="34">
        <v>323</v>
      </c>
      <c r="N69" s="34">
        <f t="shared" si="4"/>
        <v>4089</v>
      </c>
      <c r="O69" s="34">
        <f t="shared" si="5"/>
        <v>3721</v>
      </c>
      <c r="P69" s="34">
        <v>3721</v>
      </c>
      <c r="Q69" s="34">
        <v>0</v>
      </c>
      <c r="R69" s="34">
        <v>0</v>
      </c>
      <c r="S69" s="34">
        <v>0</v>
      </c>
      <c r="T69" s="34">
        <v>0</v>
      </c>
      <c r="U69" s="34">
        <f t="shared" si="6"/>
        <v>323</v>
      </c>
      <c r="V69" s="34">
        <v>323</v>
      </c>
      <c r="W69" s="34">
        <v>0</v>
      </c>
      <c r="X69" s="34">
        <v>0</v>
      </c>
      <c r="Y69" s="34">
        <v>0</v>
      </c>
      <c r="Z69" s="34">
        <v>0</v>
      </c>
      <c r="AA69" s="34">
        <f t="shared" si="7"/>
        <v>45</v>
      </c>
      <c r="AB69" s="34">
        <v>45</v>
      </c>
      <c r="AC69" s="34">
        <v>0</v>
      </c>
    </row>
    <row r="70" spans="1:29" ht="13.5">
      <c r="A70" s="31" t="s">
        <v>6</v>
      </c>
      <c r="B70" s="32" t="s">
        <v>127</v>
      </c>
      <c r="C70" s="33" t="s">
        <v>128</v>
      </c>
      <c r="D70" s="34">
        <f t="shared" si="0"/>
        <v>1127</v>
      </c>
      <c r="E70" s="34">
        <f t="shared" si="1"/>
        <v>0</v>
      </c>
      <c r="F70" s="34">
        <v>0</v>
      </c>
      <c r="G70" s="34">
        <v>0</v>
      </c>
      <c r="H70" s="34">
        <f t="shared" si="2"/>
        <v>1127</v>
      </c>
      <c r="I70" s="34">
        <v>778</v>
      </c>
      <c r="J70" s="34">
        <v>349</v>
      </c>
      <c r="K70" s="34">
        <f t="shared" si="3"/>
        <v>0</v>
      </c>
      <c r="L70" s="34">
        <v>0</v>
      </c>
      <c r="M70" s="34">
        <v>0</v>
      </c>
      <c r="N70" s="34">
        <f t="shared" si="4"/>
        <v>1193</v>
      </c>
      <c r="O70" s="34">
        <f t="shared" si="5"/>
        <v>778</v>
      </c>
      <c r="P70" s="34">
        <v>778</v>
      </c>
      <c r="Q70" s="34">
        <v>0</v>
      </c>
      <c r="R70" s="34">
        <v>0</v>
      </c>
      <c r="S70" s="34">
        <v>0</v>
      </c>
      <c r="T70" s="34">
        <v>0</v>
      </c>
      <c r="U70" s="34">
        <f t="shared" si="6"/>
        <v>349</v>
      </c>
      <c r="V70" s="34">
        <v>349</v>
      </c>
      <c r="W70" s="34">
        <v>0</v>
      </c>
      <c r="X70" s="34">
        <v>0</v>
      </c>
      <c r="Y70" s="34">
        <v>0</v>
      </c>
      <c r="Z70" s="34">
        <v>0</v>
      </c>
      <c r="AA70" s="34">
        <f t="shared" si="7"/>
        <v>66</v>
      </c>
      <c r="AB70" s="34">
        <v>66</v>
      </c>
      <c r="AC70" s="34">
        <v>0</v>
      </c>
    </row>
    <row r="71" spans="1:29" ht="13.5">
      <c r="A71" s="31" t="s">
        <v>6</v>
      </c>
      <c r="B71" s="32" t="s">
        <v>129</v>
      </c>
      <c r="C71" s="33" t="s">
        <v>130</v>
      </c>
      <c r="D71" s="34">
        <f aca="true" t="shared" si="8" ref="D71:D76">E71+H71+K71</f>
        <v>7521</v>
      </c>
      <c r="E71" s="34">
        <f aca="true" t="shared" si="9" ref="E71:E76">F71+G71</f>
        <v>0</v>
      </c>
      <c r="F71" s="34">
        <v>0</v>
      </c>
      <c r="G71" s="34">
        <v>0</v>
      </c>
      <c r="H71" s="34">
        <f aca="true" t="shared" si="10" ref="H71:H76">I71+J71</f>
        <v>0</v>
      </c>
      <c r="I71" s="34">
        <v>0</v>
      </c>
      <c r="J71" s="34">
        <v>0</v>
      </c>
      <c r="K71" s="34">
        <f aca="true" t="shared" si="11" ref="K71:K76">L71+M71</f>
        <v>7521</v>
      </c>
      <c r="L71" s="34">
        <v>6297</v>
      </c>
      <c r="M71" s="34">
        <v>1224</v>
      </c>
      <c r="N71" s="34">
        <f aca="true" t="shared" si="12" ref="N71:N76">O71+U71+AA71</f>
        <v>7623</v>
      </c>
      <c r="O71" s="34">
        <f aca="true" t="shared" si="13" ref="O71:O76">SUM(P71:T71)</f>
        <v>6297</v>
      </c>
      <c r="P71" s="34">
        <v>6297</v>
      </c>
      <c r="Q71" s="34">
        <v>0</v>
      </c>
      <c r="R71" s="34">
        <v>0</v>
      </c>
      <c r="S71" s="34">
        <v>0</v>
      </c>
      <c r="T71" s="34">
        <v>0</v>
      </c>
      <c r="U71" s="34">
        <f aca="true" t="shared" si="14" ref="U71:U76">SUM(V71:Z71)</f>
        <v>1224</v>
      </c>
      <c r="V71" s="34">
        <v>1224</v>
      </c>
      <c r="W71" s="34">
        <v>0</v>
      </c>
      <c r="X71" s="34">
        <v>0</v>
      </c>
      <c r="Y71" s="34">
        <v>0</v>
      </c>
      <c r="Z71" s="34">
        <v>0</v>
      </c>
      <c r="AA71" s="34">
        <f aca="true" t="shared" si="15" ref="AA71:AA76">AB71+AC71</f>
        <v>102</v>
      </c>
      <c r="AB71" s="34">
        <v>102</v>
      </c>
      <c r="AC71" s="34">
        <v>0</v>
      </c>
    </row>
    <row r="72" spans="1:29" ht="13.5">
      <c r="A72" s="31" t="s">
        <v>6</v>
      </c>
      <c r="B72" s="32" t="s">
        <v>131</v>
      </c>
      <c r="C72" s="33" t="s">
        <v>132</v>
      </c>
      <c r="D72" s="34">
        <f t="shared" si="8"/>
        <v>1608</v>
      </c>
      <c r="E72" s="34">
        <f t="shared" si="9"/>
        <v>0</v>
      </c>
      <c r="F72" s="34">
        <v>0</v>
      </c>
      <c r="G72" s="34">
        <v>0</v>
      </c>
      <c r="H72" s="34">
        <f t="shared" si="10"/>
        <v>0</v>
      </c>
      <c r="I72" s="34">
        <v>0</v>
      </c>
      <c r="J72" s="34">
        <v>0</v>
      </c>
      <c r="K72" s="34">
        <f t="shared" si="11"/>
        <v>1608</v>
      </c>
      <c r="L72" s="34">
        <v>1270</v>
      </c>
      <c r="M72" s="34">
        <v>338</v>
      </c>
      <c r="N72" s="34">
        <f t="shared" si="12"/>
        <v>1647</v>
      </c>
      <c r="O72" s="34">
        <f t="shared" si="13"/>
        <v>1270</v>
      </c>
      <c r="P72" s="34">
        <v>1270</v>
      </c>
      <c r="Q72" s="34">
        <v>0</v>
      </c>
      <c r="R72" s="34">
        <v>0</v>
      </c>
      <c r="S72" s="34">
        <v>0</v>
      </c>
      <c r="T72" s="34">
        <v>0</v>
      </c>
      <c r="U72" s="34">
        <f t="shared" si="14"/>
        <v>377</v>
      </c>
      <c r="V72" s="34">
        <v>377</v>
      </c>
      <c r="W72" s="34">
        <v>0</v>
      </c>
      <c r="X72" s="34">
        <v>0</v>
      </c>
      <c r="Y72" s="34">
        <v>0</v>
      </c>
      <c r="Z72" s="34">
        <v>0</v>
      </c>
      <c r="AA72" s="34">
        <f t="shared" si="15"/>
        <v>0</v>
      </c>
      <c r="AB72" s="34">
        <v>0</v>
      </c>
      <c r="AC72" s="34">
        <v>0</v>
      </c>
    </row>
    <row r="73" spans="1:29" ht="13.5">
      <c r="A73" s="31" t="s">
        <v>6</v>
      </c>
      <c r="B73" s="32" t="s">
        <v>133</v>
      </c>
      <c r="C73" s="33" t="s">
        <v>134</v>
      </c>
      <c r="D73" s="34">
        <f t="shared" si="8"/>
        <v>6207</v>
      </c>
      <c r="E73" s="34">
        <f t="shared" si="9"/>
        <v>0</v>
      </c>
      <c r="F73" s="34">
        <v>0</v>
      </c>
      <c r="G73" s="34">
        <v>0</v>
      </c>
      <c r="H73" s="34">
        <f t="shared" si="10"/>
        <v>0</v>
      </c>
      <c r="I73" s="34">
        <v>0</v>
      </c>
      <c r="J73" s="34">
        <v>0</v>
      </c>
      <c r="K73" s="34">
        <f t="shared" si="11"/>
        <v>6207</v>
      </c>
      <c r="L73" s="34">
        <v>4960</v>
      </c>
      <c r="M73" s="34">
        <v>1247</v>
      </c>
      <c r="N73" s="34">
        <f t="shared" si="12"/>
        <v>6213</v>
      </c>
      <c r="O73" s="34">
        <f t="shared" si="13"/>
        <v>4960</v>
      </c>
      <c r="P73" s="34">
        <v>4960</v>
      </c>
      <c r="Q73" s="34">
        <v>0</v>
      </c>
      <c r="R73" s="34">
        <v>0</v>
      </c>
      <c r="S73" s="34">
        <v>0</v>
      </c>
      <c r="T73" s="34">
        <v>0</v>
      </c>
      <c r="U73" s="34">
        <f t="shared" si="14"/>
        <v>1247</v>
      </c>
      <c r="V73" s="34">
        <v>1247</v>
      </c>
      <c r="W73" s="34">
        <v>0</v>
      </c>
      <c r="X73" s="34">
        <v>0</v>
      </c>
      <c r="Y73" s="34">
        <v>0</v>
      </c>
      <c r="Z73" s="34">
        <v>0</v>
      </c>
      <c r="AA73" s="34">
        <f t="shared" si="15"/>
        <v>6</v>
      </c>
      <c r="AB73" s="34">
        <v>6</v>
      </c>
      <c r="AC73" s="34">
        <v>0</v>
      </c>
    </row>
    <row r="74" spans="1:29" ht="13.5">
      <c r="A74" s="31" t="s">
        <v>6</v>
      </c>
      <c r="B74" s="32" t="s">
        <v>135</v>
      </c>
      <c r="C74" s="33" t="s">
        <v>136</v>
      </c>
      <c r="D74" s="34">
        <f t="shared" si="8"/>
        <v>6702</v>
      </c>
      <c r="E74" s="34">
        <f t="shared" si="9"/>
        <v>0</v>
      </c>
      <c r="F74" s="34">
        <v>0</v>
      </c>
      <c r="G74" s="34">
        <v>0</v>
      </c>
      <c r="H74" s="34">
        <f t="shared" si="10"/>
        <v>0</v>
      </c>
      <c r="I74" s="34">
        <v>0</v>
      </c>
      <c r="J74" s="34">
        <v>0</v>
      </c>
      <c r="K74" s="34">
        <f t="shared" si="11"/>
        <v>6702</v>
      </c>
      <c r="L74" s="34">
        <v>5350</v>
      </c>
      <c r="M74" s="34">
        <v>1352</v>
      </c>
      <c r="N74" s="34">
        <f t="shared" si="12"/>
        <v>6759</v>
      </c>
      <c r="O74" s="34">
        <f t="shared" si="13"/>
        <v>5350</v>
      </c>
      <c r="P74" s="34">
        <v>5350</v>
      </c>
      <c r="Q74" s="34">
        <v>0</v>
      </c>
      <c r="R74" s="34">
        <v>0</v>
      </c>
      <c r="S74" s="34">
        <v>0</v>
      </c>
      <c r="T74" s="34">
        <v>0</v>
      </c>
      <c r="U74" s="34">
        <f t="shared" si="14"/>
        <v>1352</v>
      </c>
      <c r="V74" s="34">
        <v>1352</v>
      </c>
      <c r="W74" s="34">
        <v>0</v>
      </c>
      <c r="X74" s="34">
        <v>0</v>
      </c>
      <c r="Y74" s="34">
        <v>0</v>
      </c>
      <c r="Z74" s="34">
        <v>0</v>
      </c>
      <c r="AA74" s="34">
        <f t="shared" si="15"/>
        <v>57</v>
      </c>
      <c r="AB74" s="34">
        <v>57</v>
      </c>
      <c r="AC74" s="34">
        <v>0</v>
      </c>
    </row>
    <row r="75" spans="1:29" ht="13.5">
      <c r="A75" s="31" t="s">
        <v>6</v>
      </c>
      <c r="B75" s="32" t="s">
        <v>137</v>
      </c>
      <c r="C75" s="33" t="s">
        <v>138</v>
      </c>
      <c r="D75" s="34">
        <f t="shared" si="8"/>
        <v>2616</v>
      </c>
      <c r="E75" s="34">
        <f t="shared" si="9"/>
        <v>0</v>
      </c>
      <c r="F75" s="34">
        <v>0</v>
      </c>
      <c r="G75" s="34">
        <v>0</v>
      </c>
      <c r="H75" s="34">
        <f t="shared" si="10"/>
        <v>0</v>
      </c>
      <c r="I75" s="34">
        <v>0</v>
      </c>
      <c r="J75" s="34">
        <v>0</v>
      </c>
      <c r="K75" s="34">
        <f t="shared" si="11"/>
        <v>2616</v>
      </c>
      <c r="L75" s="34">
        <v>1537</v>
      </c>
      <c r="M75" s="34">
        <v>1079</v>
      </c>
      <c r="N75" s="34">
        <f t="shared" si="12"/>
        <v>2675</v>
      </c>
      <c r="O75" s="34">
        <f t="shared" si="13"/>
        <v>1537</v>
      </c>
      <c r="P75" s="34">
        <v>1537</v>
      </c>
      <c r="Q75" s="34">
        <v>0</v>
      </c>
      <c r="R75" s="34">
        <v>0</v>
      </c>
      <c r="S75" s="34">
        <v>0</v>
      </c>
      <c r="T75" s="34">
        <v>0</v>
      </c>
      <c r="U75" s="34">
        <f t="shared" si="14"/>
        <v>1079</v>
      </c>
      <c r="V75" s="34">
        <v>1079</v>
      </c>
      <c r="W75" s="34">
        <v>0</v>
      </c>
      <c r="X75" s="34">
        <v>0</v>
      </c>
      <c r="Y75" s="34">
        <v>0</v>
      </c>
      <c r="Z75" s="34">
        <v>0</v>
      </c>
      <c r="AA75" s="34">
        <f t="shared" si="15"/>
        <v>59</v>
      </c>
      <c r="AB75" s="34">
        <v>59</v>
      </c>
      <c r="AC75" s="34">
        <v>0</v>
      </c>
    </row>
    <row r="76" spans="1:29" ht="13.5">
      <c r="A76" s="31" t="s">
        <v>6</v>
      </c>
      <c r="B76" s="32" t="s">
        <v>139</v>
      </c>
      <c r="C76" s="33" t="s">
        <v>140</v>
      </c>
      <c r="D76" s="34">
        <f t="shared" si="8"/>
        <v>2148</v>
      </c>
      <c r="E76" s="34">
        <f t="shared" si="9"/>
        <v>0</v>
      </c>
      <c r="F76" s="34">
        <v>0</v>
      </c>
      <c r="G76" s="34">
        <v>0</v>
      </c>
      <c r="H76" s="34">
        <f t="shared" si="10"/>
        <v>0</v>
      </c>
      <c r="I76" s="34">
        <v>0</v>
      </c>
      <c r="J76" s="34">
        <v>0</v>
      </c>
      <c r="K76" s="34">
        <f t="shared" si="11"/>
        <v>2148</v>
      </c>
      <c r="L76" s="34">
        <v>1602</v>
      </c>
      <c r="M76" s="34">
        <v>546</v>
      </c>
      <c r="N76" s="34">
        <f t="shared" si="12"/>
        <v>2173</v>
      </c>
      <c r="O76" s="34">
        <f t="shared" si="13"/>
        <v>1602</v>
      </c>
      <c r="P76" s="34">
        <v>1602</v>
      </c>
      <c r="Q76" s="34">
        <v>0</v>
      </c>
      <c r="R76" s="34">
        <v>0</v>
      </c>
      <c r="S76" s="34">
        <v>0</v>
      </c>
      <c r="T76" s="34">
        <v>0</v>
      </c>
      <c r="U76" s="34">
        <f t="shared" si="14"/>
        <v>546</v>
      </c>
      <c r="V76" s="34">
        <v>546</v>
      </c>
      <c r="W76" s="34">
        <v>0</v>
      </c>
      <c r="X76" s="34">
        <v>0</v>
      </c>
      <c r="Y76" s="34">
        <v>0</v>
      </c>
      <c r="Z76" s="34">
        <v>0</v>
      </c>
      <c r="AA76" s="34">
        <f t="shared" si="15"/>
        <v>25</v>
      </c>
      <c r="AB76" s="34">
        <v>25</v>
      </c>
      <c r="AC76" s="34">
        <v>0</v>
      </c>
    </row>
    <row r="77" spans="1:29" ht="13.5">
      <c r="A77" s="63" t="s">
        <v>3</v>
      </c>
      <c r="B77" s="64"/>
      <c r="C77" s="65"/>
      <c r="D77" s="34">
        <f>SUM(D7:D76)</f>
        <v>496656</v>
      </c>
      <c r="E77" s="34">
        <f aca="true" t="shared" si="16" ref="E77:AC77">SUM(E7:E76)</f>
        <v>13655</v>
      </c>
      <c r="F77" s="34">
        <f t="shared" si="16"/>
        <v>8900</v>
      </c>
      <c r="G77" s="34">
        <f t="shared" si="16"/>
        <v>4755</v>
      </c>
      <c r="H77" s="34">
        <f t="shared" si="16"/>
        <v>33725</v>
      </c>
      <c r="I77" s="34">
        <f t="shared" si="16"/>
        <v>29277</v>
      </c>
      <c r="J77" s="34">
        <f t="shared" si="16"/>
        <v>4448</v>
      </c>
      <c r="K77" s="34">
        <f t="shared" si="16"/>
        <v>449276</v>
      </c>
      <c r="L77" s="34">
        <f t="shared" si="16"/>
        <v>215275</v>
      </c>
      <c r="M77" s="34">
        <f t="shared" si="16"/>
        <v>234001</v>
      </c>
      <c r="N77" s="34">
        <f t="shared" si="16"/>
        <v>506617</v>
      </c>
      <c r="O77" s="34">
        <f t="shared" si="16"/>
        <v>253452</v>
      </c>
      <c r="P77" s="34">
        <f t="shared" si="16"/>
        <v>253401</v>
      </c>
      <c r="Q77" s="34">
        <f t="shared" si="16"/>
        <v>0</v>
      </c>
      <c r="R77" s="34">
        <f t="shared" si="16"/>
        <v>0</v>
      </c>
      <c r="S77" s="34">
        <f t="shared" si="16"/>
        <v>0</v>
      </c>
      <c r="T77" s="34">
        <f t="shared" si="16"/>
        <v>51</v>
      </c>
      <c r="U77" s="34">
        <f t="shared" si="16"/>
        <v>243283</v>
      </c>
      <c r="V77" s="34">
        <f t="shared" si="16"/>
        <v>243283</v>
      </c>
      <c r="W77" s="34">
        <f t="shared" si="16"/>
        <v>0</v>
      </c>
      <c r="X77" s="34">
        <f t="shared" si="16"/>
        <v>0</v>
      </c>
      <c r="Y77" s="34">
        <f t="shared" si="16"/>
        <v>0</v>
      </c>
      <c r="Z77" s="34">
        <f t="shared" si="16"/>
        <v>0</v>
      </c>
      <c r="AA77" s="34">
        <f t="shared" si="16"/>
        <v>9882</v>
      </c>
      <c r="AB77" s="34">
        <f t="shared" si="16"/>
        <v>9867</v>
      </c>
      <c r="AC77" s="34">
        <f t="shared" si="16"/>
        <v>15</v>
      </c>
    </row>
  </sheetData>
  <mergeCells count="7">
    <mergeCell ref="A77:C77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</cp:lastModifiedBy>
  <cp:lastPrinted>2004-01-26T02:00:26Z</cp:lastPrinted>
  <dcterms:created xsi:type="dcterms:W3CDTF">2002-10-23T07:25:09Z</dcterms:created>
  <dcterms:modified xsi:type="dcterms:W3CDTF">2004-02-28T06:41:22Z</dcterms:modified>
  <cp:category/>
  <cp:version/>
  <cp:contentType/>
  <cp:contentStatus/>
</cp:coreProperties>
</file>