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'市町村分担金内訳'!$A$2:$DU$20</definedName>
    <definedName name="_xlnm.Print_Area" localSheetId="2">'組合分担金内訳'!$A$2:$BE$50</definedName>
    <definedName name="_xlnm.Print_Area" localSheetId="1">'廃棄物事業経費（歳出）'!$A$2:$BH$63</definedName>
    <definedName name="_xlnm.Print_Area" localSheetId="0">'廃棄物事業経費（歳入）'!$A$2:$AD$63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<sst xmlns="http://schemas.openxmlformats.org/spreadsheetml/2006/main" count="1802" uniqueCount="219">
  <si>
    <t>香川県合計</t>
  </si>
  <si>
    <t>池田町</t>
  </si>
  <si>
    <t/>
  </si>
  <si>
    <t>37876</t>
  </si>
  <si>
    <t>大川中部開発組合</t>
  </si>
  <si>
    <t>37882</t>
  </si>
  <si>
    <t>香川県東部清掃施設組合</t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</si>
  <si>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</si>
  <si>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</si>
  <si>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</si>
  <si>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</si>
  <si>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</si>
  <si>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</si>
  <si>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</si>
  <si>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国分寺町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</si>
  <si>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</si>
  <si>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</si>
  <si>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</si>
  <si>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</si>
  <si>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</si>
  <si>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</si>
  <si>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</si>
  <si>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</si>
  <si>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</si>
  <si>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</si>
  <si>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</si>
  <si>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</si>
  <si>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</si>
  <si>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</si>
  <si>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</si>
  <si>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</si>
  <si>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</si>
  <si>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</si>
  <si>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</si>
  <si>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</si>
  <si>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</si>
  <si>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</si>
  <si>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</si>
  <si>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</si>
  <si>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</si>
  <si>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</si>
  <si>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</si>
  <si>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</si>
  <si>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</si>
  <si>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</si>
  <si>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</si>
  <si>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</si>
  <si>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</si>
  <si>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</si>
  <si>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</si>
  <si>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</si>
  <si>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</si>
  <si>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</si>
  <si>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</si>
  <si>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</si>
  <si>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</si>
  <si>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</si>
  <si>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</si>
  <si>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</si>
  <si>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</si>
  <si>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</si>
  <si>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</si>
  <si>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</si>
  <si>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</si>
  <si>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</si>
  <si>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</si>
  <si>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</si>
  <si>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</si>
  <si>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</si>
  <si>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</si>
  <si>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</si>
  <si>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</si>
  <si>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</si>
  <si>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</si>
  <si>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</si>
  <si>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</si>
  <si>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</si>
  <si>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</si>
  <si>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</si>
  <si>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</si>
  <si>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</si>
  <si>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</si>
  <si>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</si>
  <si>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大内町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</si>
  <si>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</si>
  <si>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</si>
  <si>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</si>
  <si>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</si>
  <si>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</si>
  <si>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</si>
  <si>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</si>
  <si>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三豊地区広域市町村圏振興事務組合</t>
  </si>
  <si>
    <t>高松地区広域市町村圏振興事務組合</t>
  </si>
  <si>
    <t>山本町</t>
  </si>
  <si>
    <t>白鳥町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</si>
  <si>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</si>
  <si>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</si>
  <si>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</si>
  <si>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</si>
  <si>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</si>
  <si>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</si>
  <si>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</si>
  <si>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</si>
  <si>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</si>
  <si>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</si>
  <si>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</si>
  <si>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</si>
  <si>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寒川町</t>
  </si>
  <si>
    <t>－</t>
  </si>
  <si>
    <t>豊浜町</t>
  </si>
  <si>
    <t>内海町</t>
  </si>
  <si>
    <t>－</t>
  </si>
  <si>
    <t>－</t>
  </si>
  <si>
    <t>三野町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</si>
  <si>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</si>
  <si>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</si>
  <si>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</si>
  <si>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</si>
  <si>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</si>
  <si>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</si>
  <si>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</si>
  <si>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</si>
  <si>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</si>
  <si>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</si>
  <si>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</si>
  <si>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37301</t>
  </si>
  <si>
    <t>引田町</t>
  </si>
  <si>
    <t>37302</t>
  </si>
  <si>
    <t>37303</t>
  </si>
  <si>
    <t>37304</t>
  </si>
  <si>
    <t>津田町</t>
  </si>
  <si>
    <t>37305</t>
  </si>
  <si>
    <t>大川町</t>
  </si>
  <si>
    <t>37306</t>
  </si>
  <si>
    <t>志度町</t>
  </si>
  <si>
    <t>37307</t>
  </si>
  <si>
    <t>37308</t>
  </si>
  <si>
    <t>長尾町</t>
  </si>
  <si>
    <t>37321</t>
  </si>
  <si>
    <t>37322</t>
  </si>
  <si>
    <t>土庄町</t>
  </si>
  <si>
    <t>37323</t>
  </si>
  <si>
    <t>37341</t>
  </si>
  <si>
    <t>三木町</t>
  </si>
  <si>
    <t>37342</t>
  </si>
  <si>
    <t>牟礼町</t>
  </si>
  <si>
    <t>37343</t>
  </si>
  <si>
    <t>庵治町</t>
  </si>
  <si>
    <t>37361</t>
  </si>
  <si>
    <t>塩江町</t>
  </si>
  <si>
    <t>37362</t>
  </si>
  <si>
    <t>香川町</t>
  </si>
  <si>
    <t>37363</t>
  </si>
  <si>
    <t>香南町</t>
  </si>
  <si>
    <t>37364</t>
  </si>
  <si>
    <t>直島町</t>
  </si>
  <si>
    <t>37381</t>
  </si>
  <si>
    <t>綾上町</t>
  </si>
  <si>
    <t>37382</t>
  </si>
  <si>
    <t>綾南町</t>
  </si>
  <si>
    <t>37383</t>
  </si>
  <si>
    <t>37384</t>
  </si>
  <si>
    <t>綾歌町</t>
  </si>
  <si>
    <t>37385</t>
  </si>
  <si>
    <t>飯山町</t>
  </si>
  <si>
    <t>37386</t>
  </si>
  <si>
    <t>宇多津町</t>
  </si>
  <si>
    <t>37401</t>
  </si>
  <si>
    <t>琴南町</t>
  </si>
  <si>
    <t>37402</t>
  </si>
  <si>
    <t>満濃町</t>
  </si>
  <si>
    <t>37403</t>
  </si>
  <si>
    <t>琴平町</t>
  </si>
  <si>
    <t>37404</t>
  </si>
  <si>
    <t>多度津町</t>
  </si>
  <si>
    <t>37405</t>
  </si>
  <si>
    <t>仲南町</t>
  </si>
  <si>
    <t>37421</t>
  </si>
  <si>
    <t>高瀬町</t>
  </si>
  <si>
    <t>37422</t>
  </si>
  <si>
    <t>37423</t>
  </si>
  <si>
    <t>37424</t>
  </si>
  <si>
    <t>大野原町</t>
  </si>
  <si>
    <t>37425</t>
  </si>
  <si>
    <t>豊中町</t>
  </si>
  <si>
    <t>37426</t>
  </si>
  <si>
    <t>詫間町</t>
  </si>
  <si>
    <t>37427</t>
  </si>
  <si>
    <t>仁尾町</t>
  </si>
  <si>
    <t>37428</t>
  </si>
  <si>
    <t>37429</t>
  </si>
  <si>
    <t>財田町</t>
  </si>
  <si>
    <t>37817</t>
  </si>
  <si>
    <t>綾南環境衛生組合</t>
  </si>
  <si>
    <t>37827</t>
  </si>
  <si>
    <t>大川町寒川町清掃組合</t>
  </si>
  <si>
    <t>37831</t>
  </si>
  <si>
    <t>土庄町池田町環境衛生組合</t>
  </si>
  <si>
    <t>37833</t>
  </si>
  <si>
    <t>三豊南部環境衛生組合</t>
  </si>
  <si>
    <t>37834</t>
  </si>
  <si>
    <t>北三豊環境衛生組合</t>
  </si>
  <si>
    <t>37858</t>
  </si>
  <si>
    <t>大川地区広域行政振興整備事務組合</t>
  </si>
  <si>
    <t>37864</t>
  </si>
  <si>
    <t>37866</t>
  </si>
  <si>
    <t>小豆地区広域行政事務組合</t>
  </si>
  <si>
    <t>37867</t>
  </si>
  <si>
    <t>中讃広域行政事務組合</t>
  </si>
  <si>
    <t>37869</t>
  </si>
  <si>
    <t>坂出宇多津広域行政事務組合</t>
  </si>
  <si>
    <t>37870</t>
  </si>
  <si>
    <t>事務組合名</t>
  </si>
  <si>
    <t>合計（構成市町村1+～+構成市町村30）</t>
  </si>
  <si>
    <t>市町村名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</si>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</sst>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63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215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8" t="s">
        <v>7</v>
      </c>
      <c r="B2" s="101" t="s">
        <v>15</v>
      </c>
      <c r="C2" s="104" t="s">
        <v>16</v>
      </c>
      <c r="D2" s="2" t="s">
        <v>17</v>
      </c>
      <c r="E2" s="3"/>
      <c r="F2" s="3"/>
      <c r="G2" s="3"/>
      <c r="H2" s="3"/>
      <c r="I2" s="3"/>
      <c r="J2" s="3"/>
      <c r="K2" s="3"/>
      <c r="L2" s="4"/>
      <c r="M2" s="2" t="s">
        <v>8</v>
      </c>
      <c r="N2" s="3"/>
      <c r="O2" s="3"/>
      <c r="P2" s="3"/>
      <c r="Q2" s="3"/>
      <c r="R2" s="3"/>
      <c r="S2" s="3"/>
      <c r="T2" s="3"/>
      <c r="U2" s="4"/>
      <c r="V2" s="2" t="s">
        <v>9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99"/>
      <c r="B3" s="102"/>
      <c r="C3" s="99"/>
      <c r="D3" s="8" t="s">
        <v>10</v>
      </c>
      <c r="E3" s="62"/>
      <c r="F3" s="62"/>
      <c r="G3" s="62"/>
      <c r="H3" s="62"/>
      <c r="I3" s="62"/>
      <c r="J3" s="62"/>
      <c r="K3" s="63"/>
      <c r="L3" s="64"/>
      <c r="M3" s="8" t="s">
        <v>10</v>
      </c>
      <c r="N3" s="62"/>
      <c r="O3" s="62"/>
      <c r="P3" s="62"/>
      <c r="Q3" s="62"/>
      <c r="R3" s="62"/>
      <c r="S3" s="62"/>
      <c r="T3" s="63"/>
      <c r="U3" s="64"/>
      <c r="V3" s="8" t="s">
        <v>10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99"/>
      <c r="B4" s="102"/>
      <c r="C4" s="99"/>
      <c r="D4" s="7"/>
      <c r="E4" s="8" t="s">
        <v>11</v>
      </c>
      <c r="F4" s="9"/>
      <c r="G4" s="9"/>
      <c r="H4" s="9"/>
      <c r="I4" s="9"/>
      <c r="J4" s="9"/>
      <c r="K4" s="10"/>
      <c r="L4" s="11" t="s">
        <v>18</v>
      </c>
      <c r="M4" s="7"/>
      <c r="N4" s="8" t="s">
        <v>11</v>
      </c>
      <c r="O4" s="9"/>
      <c r="P4" s="9"/>
      <c r="Q4" s="9"/>
      <c r="R4" s="9"/>
      <c r="S4" s="9"/>
      <c r="T4" s="10"/>
      <c r="U4" s="11" t="s">
        <v>18</v>
      </c>
      <c r="V4" s="7"/>
      <c r="W4" s="8" t="s">
        <v>11</v>
      </c>
      <c r="X4" s="9"/>
      <c r="Y4" s="9"/>
      <c r="Z4" s="9"/>
      <c r="AA4" s="9"/>
      <c r="AB4" s="9"/>
      <c r="AC4" s="10"/>
      <c r="AD4" s="11" t="s">
        <v>18</v>
      </c>
    </row>
    <row r="5" spans="1:30" s="70" customFormat="1" ht="22.5" customHeight="1">
      <c r="A5" s="99"/>
      <c r="B5" s="102"/>
      <c r="C5" s="99"/>
      <c r="D5" s="7"/>
      <c r="E5" s="7"/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3"/>
      <c r="M5" s="7"/>
      <c r="N5" s="7"/>
      <c r="O5" s="12" t="s">
        <v>19</v>
      </c>
      <c r="P5" s="12" t="s">
        <v>20</v>
      </c>
      <c r="Q5" s="12" t="s">
        <v>21</v>
      </c>
      <c r="R5" s="12" t="s">
        <v>22</v>
      </c>
      <c r="S5" s="12" t="s">
        <v>23</v>
      </c>
      <c r="T5" s="12" t="s">
        <v>24</v>
      </c>
      <c r="U5" s="13"/>
      <c r="V5" s="7"/>
      <c r="W5" s="7"/>
      <c r="X5" s="12" t="s">
        <v>19</v>
      </c>
      <c r="Y5" s="12" t="s">
        <v>20</v>
      </c>
      <c r="Z5" s="12" t="s">
        <v>21</v>
      </c>
      <c r="AA5" s="12" t="s">
        <v>22</v>
      </c>
      <c r="AB5" s="12" t="s">
        <v>23</v>
      </c>
      <c r="AC5" s="12" t="s">
        <v>24</v>
      </c>
      <c r="AD5" s="13"/>
    </row>
    <row r="6" spans="1:30" s="70" customFormat="1" ht="22.5" customHeight="1">
      <c r="A6" s="100"/>
      <c r="B6" s="103"/>
      <c r="C6" s="100"/>
      <c r="D6" s="14" t="s">
        <v>12</v>
      </c>
      <c r="E6" s="14" t="s">
        <v>13</v>
      </c>
      <c r="F6" s="15" t="s">
        <v>13</v>
      </c>
      <c r="G6" s="15" t="s">
        <v>13</v>
      </c>
      <c r="H6" s="15" t="s">
        <v>13</v>
      </c>
      <c r="I6" s="15" t="s">
        <v>13</v>
      </c>
      <c r="J6" s="15" t="s">
        <v>13</v>
      </c>
      <c r="K6" s="15" t="s">
        <v>13</v>
      </c>
      <c r="L6" s="16" t="s">
        <v>13</v>
      </c>
      <c r="M6" s="14" t="s">
        <v>13</v>
      </c>
      <c r="N6" s="14" t="s">
        <v>13</v>
      </c>
      <c r="O6" s="15" t="s">
        <v>13</v>
      </c>
      <c r="P6" s="15" t="s">
        <v>13</v>
      </c>
      <c r="Q6" s="15" t="s">
        <v>13</v>
      </c>
      <c r="R6" s="15" t="s">
        <v>13</v>
      </c>
      <c r="S6" s="15" t="s">
        <v>13</v>
      </c>
      <c r="T6" s="15" t="s">
        <v>13</v>
      </c>
      <c r="U6" s="16" t="s">
        <v>13</v>
      </c>
      <c r="V6" s="14" t="s">
        <v>13</v>
      </c>
      <c r="W6" s="14" t="s">
        <v>13</v>
      </c>
      <c r="X6" s="15" t="s">
        <v>13</v>
      </c>
      <c r="Y6" s="15" t="s">
        <v>13</v>
      </c>
      <c r="Z6" s="15" t="s">
        <v>13</v>
      </c>
      <c r="AA6" s="15" t="s">
        <v>13</v>
      </c>
      <c r="AB6" s="15" t="s">
        <v>13</v>
      </c>
      <c r="AC6" s="15" t="s">
        <v>13</v>
      </c>
      <c r="AD6" s="16" t="s">
        <v>13</v>
      </c>
    </row>
    <row r="7" spans="1:30" ht="13.5">
      <c r="A7" s="17" t="s">
        <v>114</v>
      </c>
      <c r="B7" s="76" t="s">
        <v>115</v>
      </c>
      <c r="C7" s="77" t="s">
        <v>116</v>
      </c>
      <c r="D7" s="87">
        <f aca="true" t="shared" si="0" ref="D7:D38">E7+L7</f>
        <v>4336561</v>
      </c>
      <c r="E7" s="87">
        <f aca="true" t="shared" si="1" ref="E7:E38">F7+G7+H7+I7+K7</f>
        <v>135871</v>
      </c>
      <c r="F7" s="87">
        <v>0</v>
      </c>
      <c r="G7" s="87">
        <v>2345</v>
      </c>
      <c r="H7" s="87">
        <v>43000</v>
      </c>
      <c r="I7" s="87">
        <v>59631</v>
      </c>
      <c r="J7" s="87" t="s">
        <v>108</v>
      </c>
      <c r="K7" s="87">
        <v>30895</v>
      </c>
      <c r="L7" s="87">
        <v>4200690</v>
      </c>
      <c r="M7" s="87">
        <f aca="true" t="shared" si="2" ref="M7:M38">N7+U7</f>
        <v>335967</v>
      </c>
      <c r="N7" s="87">
        <f aca="true" t="shared" si="3" ref="N7:N38">O7+P7+Q7+R7+T7</f>
        <v>11818</v>
      </c>
      <c r="O7" s="87">
        <v>0</v>
      </c>
      <c r="P7" s="87">
        <v>0</v>
      </c>
      <c r="Q7" s="87">
        <v>0</v>
      </c>
      <c r="R7" s="87">
        <v>100</v>
      </c>
      <c r="S7" s="87" t="s">
        <v>108</v>
      </c>
      <c r="T7" s="87">
        <v>11718</v>
      </c>
      <c r="U7" s="87">
        <v>324149</v>
      </c>
      <c r="V7" s="87">
        <f aca="true" t="shared" si="4" ref="V7:V16">D7+M7</f>
        <v>4672528</v>
      </c>
      <c r="W7" s="87">
        <f aca="true" t="shared" si="5" ref="W7:W16">E7+N7</f>
        <v>147689</v>
      </c>
      <c r="X7" s="87">
        <f aca="true" t="shared" si="6" ref="X7:X16">F7+O7</f>
        <v>0</v>
      </c>
      <c r="Y7" s="87">
        <f aca="true" t="shared" si="7" ref="Y7:Y16">G7+P7</f>
        <v>2345</v>
      </c>
      <c r="Z7" s="87">
        <f aca="true" t="shared" si="8" ref="Z7:Z16">H7+Q7</f>
        <v>43000</v>
      </c>
      <c r="AA7" s="87">
        <f aca="true" t="shared" si="9" ref="AA7:AA16">I7+R7</f>
        <v>59731</v>
      </c>
      <c r="AB7" s="87" t="s">
        <v>26</v>
      </c>
      <c r="AC7" s="87">
        <f aca="true" t="shared" si="10" ref="AC7:AC16">K7+T7</f>
        <v>42613</v>
      </c>
      <c r="AD7" s="87">
        <f aca="true" t="shared" si="11" ref="AD7:AD16">L7+U7</f>
        <v>4524839</v>
      </c>
    </row>
    <row r="8" spans="1:30" ht="13.5">
      <c r="A8" s="17" t="s">
        <v>114</v>
      </c>
      <c r="B8" s="76" t="s">
        <v>117</v>
      </c>
      <c r="C8" s="77" t="s">
        <v>118</v>
      </c>
      <c r="D8" s="87">
        <f t="shared" si="0"/>
        <v>2594316</v>
      </c>
      <c r="E8" s="87">
        <f t="shared" si="1"/>
        <v>663120</v>
      </c>
      <c r="F8" s="87">
        <v>280</v>
      </c>
      <c r="G8" s="87">
        <v>0</v>
      </c>
      <c r="H8" s="87">
        <v>661700</v>
      </c>
      <c r="I8" s="87">
        <v>0</v>
      </c>
      <c r="J8" s="87" t="s">
        <v>108</v>
      </c>
      <c r="K8" s="87">
        <v>1140</v>
      </c>
      <c r="L8" s="87">
        <v>1931196</v>
      </c>
      <c r="M8" s="87">
        <f t="shared" si="2"/>
        <v>371762</v>
      </c>
      <c r="N8" s="87">
        <f t="shared" si="3"/>
        <v>111046</v>
      </c>
      <c r="O8" s="87">
        <v>0</v>
      </c>
      <c r="P8" s="87">
        <v>0</v>
      </c>
      <c r="Q8" s="87">
        <v>0</v>
      </c>
      <c r="R8" s="87">
        <v>0</v>
      </c>
      <c r="S8" s="87" t="s">
        <v>108</v>
      </c>
      <c r="T8" s="87">
        <v>111046</v>
      </c>
      <c r="U8" s="87">
        <v>260716</v>
      </c>
      <c r="V8" s="87">
        <f t="shared" si="4"/>
        <v>2966078</v>
      </c>
      <c r="W8" s="87">
        <f t="shared" si="5"/>
        <v>774166</v>
      </c>
      <c r="X8" s="87">
        <f t="shared" si="6"/>
        <v>280</v>
      </c>
      <c r="Y8" s="87">
        <f t="shared" si="7"/>
        <v>0</v>
      </c>
      <c r="Z8" s="87">
        <f t="shared" si="8"/>
        <v>661700</v>
      </c>
      <c r="AA8" s="87">
        <f t="shared" si="9"/>
        <v>0</v>
      </c>
      <c r="AB8" s="87" t="s">
        <v>26</v>
      </c>
      <c r="AC8" s="87">
        <f t="shared" si="10"/>
        <v>112186</v>
      </c>
      <c r="AD8" s="87">
        <f t="shared" si="11"/>
        <v>2191912</v>
      </c>
    </row>
    <row r="9" spans="1:30" ht="13.5">
      <c r="A9" s="17" t="s">
        <v>114</v>
      </c>
      <c r="B9" s="76" t="s">
        <v>119</v>
      </c>
      <c r="C9" s="77" t="s">
        <v>120</v>
      </c>
      <c r="D9" s="87">
        <f t="shared" si="0"/>
        <v>832503</v>
      </c>
      <c r="E9" s="87">
        <f t="shared" si="1"/>
        <v>61277</v>
      </c>
      <c r="F9" s="87">
        <v>0</v>
      </c>
      <c r="G9" s="87">
        <v>3529</v>
      </c>
      <c r="H9" s="87">
        <v>9900</v>
      </c>
      <c r="I9" s="87">
        <v>41244</v>
      </c>
      <c r="J9" s="87" t="s">
        <v>108</v>
      </c>
      <c r="K9" s="87">
        <v>6604</v>
      </c>
      <c r="L9" s="87">
        <v>771226</v>
      </c>
      <c r="M9" s="87">
        <f t="shared" si="2"/>
        <v>432966</v>
      </c>
      <c r="N9" s="87">
        <f t="shared" si="3"/>
        <v>110498</v>
      </c>
      <c r="O9" s="87">
        <v>0</v>
      </c>
      <c r="P9" s="87">
        <v>0</v>
      </c>
      <c r="Q9" s="87">
        <v>6100</v>
      </c>
      <c r="R9" s="87">
        <v>104394</v>
      </c>
      <c r="S9" s="87" t="s">
        <v>108</v>
      </c>
      <c r="T9" s="87">
        <v>4</v>
      </c>
      <c r="U9" s="87">
        <v>322468</v>
      </c>
      <c r="V9" s="87">
        <f t="shared" si="4"/>
        <v>1265469</v>
      </c>
      <c r="W9" s="87">
        <f t="shared" si="5"/>
        <v>171775</v>
      </c>
      <c r="X9" s="87">
        <f t="shared" si="6"/>
        <v>0</v>
      </c>
      <c r="Y9" s="87">
        <f t="shared" si="7"/>
        <v>3529</v>
      </c>
      <c r="Z9" s="87">
        <f t="shared" si="8"/>
        <v>16000</v>
      </c>
      <c r="AA9" s="87">
        <f t="shared" si="9"/>
        <v>145638</v>
      </c>
      <c r="AB9" s="87" t="s">
        <v>26</v>
      </c>
      <c r="AC9" s="87">
        <f t="shared" si="10"/>
        <v>6608</v>
      </c>
      <c r="AD9" s="87">
        <f t="shared" si="11"/>
        <v>1093694</v>
      </c>
    </row>
    <row r="10" spans="1:30" ht="13.5">
      <c r="A10" s="17" t="s">
        <v>114</v>
      </c>
      <c r="B10" s="76" t="s">
        <v>121</v>
      </c>
      <c r="C10" s="77" t="s">
        <v>122</v>
      </c>
      <c r="D10" s="87">
        <f t="shared" si="0"/>
        <v>381956</v>
      </c>
      <c r="E10" s="87">
        <f t="shared" si="1"/>
        <v>49788</v>
      </c>
      <c r="F10" s="87">
        <v>0</v>
      </c>
      <c r="G10" s="87">
        <v>0</v>
      </c>
      <c r="H10" s="87">
        <v>0</v>
      </c>
      <c r="I10" s="87">
        <v>48242</v>
      </c>
      <c r="J10" s="87" t="s">
        <v>108</v>
      </c>
      <c r="K10" s="87">
        <v>1546</v>
      </c>
      <c r="L10" s="87">
        <v>332168</v>
      </c>
      <c r="M10" s="87">
        <f t="shared" si="2"/>
        <v>106767</v>
      </c>
      <c r="N10" s="87">
        <f t="shared" si="3"/>
        <v>73476</v>
      </c>
      <c r="O10" s="87">
        <v>0</v>
      </c>
      <c r="P10" s="87">
        <v>0</v>
      </c>
      <c r="Q10" s="87">
        <v>0</v>
      </c>
      <c r="R10" s="87">
        <v>73476</v>
      </c>
      <c r="S10" s="87" t="s">
        <v>108</v>
      </c>
      <c r="T10" s="87">
        <v>0</v>
      </c>
      <c r="U10" s="87">
        <v>33291</v>
      </c>
      <c r="V10" s="87">
        <f t="shared" si="4"/>
        <v>488723</v>
      </c>
      <c r="W10" s="87">
        <f t="shared" si="5"/>
        <v>123264</v>
      </c>
      <c r="X10" s="87">
        <f t="shared" si="6"/>
        <v>0</v>
      </c>
      <c r="Y10" s="87">
        <f t="shared" si="7"/>
        <v>0</v>
      </c>
      <c r="Z10" s="87">
        <f t="shared" si="8"/>
        <v>0</v>
      </c>
      <c r="AA10" s="87">
        <f t="shared" si="9"/>
        <v>121718</v>
      </c>
      <c r="AB10" s="87" t="s">
        <v>26</v>
      </c>
      <c r="AC10" s="87">
        <f t="shared" si="10"/>
        <v>1546</v>
      </c>
      <c r="AD10" s="87">
        <f t="shared" si="11"/>
        <v>365459</v>
      </c>
    </row>
    <row r="11" spans="1:30" ht="13.5">
      <c r="A11" s="17" t="s">
        <v>114</v>
      </c>
      <c r="B11" s="76" t="s">
        <v>123</v>
      </c>
      <c r="C11" s="77" t="s">
        <v>124</v>
      </c>
      <c r="D11" s="87">
        <f t="shared" si="0"/>
        <v>517963</v>
      </c>
      <c r="E11" s="87">
        <f t="shared" si="1"/>
        <v>6726</v>
      </c>
      <c r="F11" s="87">
        <v>0</v>
      </c>
      <c r="G11" s="87">
        <v>0</v>
      </c>
      <c r="H11" s="87">
        <v>6100</v>
      </c>
      <c r="I11" s="87">
        <v>626</v>
      </c>
      <c r="J11" s="87" t="s">
        <v>108</v>
      </c>
      <c r="K11" s="87">
        <v>0</v>
      </c>
      <c r="L11" s="87">
        <v>511237</v>
      </c>
      <c r="M11" s="87">
        <f t="shared" si="2"/>
        <v>253371</v>
      </c>
      <c r="N11" s="87">
        <f t="shared" si="3"/>
        <v>93095</v>
      </c>
      <c r="O11" s="87">
        <v>0</v>
      </c>
      <c r="P11" s="87">
        <v>0</v>
      </c>
      <c r="Q11" s="87">
        <v>1100</v>
      </c>
      <c r="R11" s="87">
        <v>91995</v>
      </c>
      <c r="S11" s="87" t="s">
        <v>108</v>
      </c>
      <c r="T11" s="87">
        <v>0</v>
      </c>
      <c r="U11" s="87">
        <v>160276</v>
      </c>
      <c r="V11" s="87">
        <f t="shared" si="4"/>
        <v>771334</v>
      </c>
      <c r="W11" s="87">
        <f t="shared" si="5"/>
        <v>99821</v>
      </c>
      <c r="X11" s="87">
        <f t="shared" si="6"/>
        <v>0</v>
      </c>
      <c r="Y11" s="87">
        <f t="shared" si="7"/>
        <v>0</v>
      </c>
      <c r="Z11" s="87">
        <f t="shared" si="8"/>
        <v>7200</v>
      </c>
      <c r="AA11" s="87">
        <f t="shared" si="9"/>
        <v>92621</v>
      </c>
      <c r="AB11" s="87" t="s">
        <v>26</v>
      </c>
      <c r="AC11" s="87">
        <f t="shared" si="10"/>
        <v>0</v>
      </c>
      <c r="AD11" s="87">
        <f t="shared" si="11"/>
        <v>671513</v>
      </c>
    </row>
    <row r="12" spans="1:30" ht="13.5">
      <c r="A12" s="17" t="s">
        <v>114</v>
      </c>
      <c r="B12" s="76" t="s">
        <v>125</v>
      </c>
      <c r="C12" s="77" t="s">
        <v>126</v>
      </c>
      <c r="D12" s="87">
        <f t="shared" si="0"/>
        <v>76614</v>
      </c>
      <c r="E12" s="87">
        <f t="shared" si="1"/>
        <v>11239</v>
      </c>
      <c r="F12" s="87">
        <v>0</v>
      </c>
      <c r="G12" s="87">
        <v>0</v>
      </c>
      <c r="H12" s="87">
        <v>0</v>
      </c>
      <c r="I12" s="87">
        <v>11239</v>
      </c>
      <c r="J12" s="87" t="s">
        <v>108</v>
      </c>
      <c r="K12" s="87">
        <v>0</v>
      </c>
      <c r="L12" s="87">
        <v>65375</v>
      </c>
      <c r="M12" s="87">
        <f t="shared" si="2"/>
        <v>81197</v>
      </c>
      <c r="N12" s="87">
        <f t="shared" si="3"/>
        <v>20575</v>
      </c>
      <c r="O12" s="87">
        <v>0</v>
      </c>
      <c r="P12" s="87">
        <v>0</v>
      </c>
      <c r="Q12" s="87">
        <v>0</v>
      </c>
      <c r="R12" s="87">
        <v>20575</v>
      </c>
      <c r="S12" s="87" t="s">
        <v>108</v>
      </c>
      <c r="T12" s="87">
        <v>0</v>
      </c>
      <c r="U12" s="87">
        <v>60622</v>
      </c>
      <c r="V12" s="87">
        <f t="shared" si="4"/>
        <v>157811</v>
      </c>
      <c r="W12" s="87">
        <f t="shared" si="5"/>
        <v>31814</v>
      </c>
      <c r="X12" s="87">
        <f t="shared" si="6"/>
        <v>0</v>
      </c>
      <c r="Y12" s="87">
        <f t="shared" si="7"/>
        <v>0</v>
      </c>
      <c r="Z12" s="87">
        <f t="shared" si="8"/>
        <v>0</v>
      </c>
      <c r="AA12" s="87">
        <f t="shared" si="9"/>
        <v>31814</v>
      </c>
      <c r="AB12" s="87" t="s">
        <v>26</v>
      </c>
      <c r="AC12" s="87">
        <f t="shared" si="10"/>
        <v>0</v>
      </c>
      <c r="AD12" s="87">
        <f t="shared" si="11"/>
        <v>125997</v>
      </c>
    </row>
    <row r="13" spans="1:30" ht="13.5">
      <c r="A13" s="17" t="s">
        <v>114</v>
      </c>
      <c r="B13" s="76" t="s">
        <v>127</v>
      </c>
      <c r="C13" s="77" t="s">
        <v>94</v>
      </c>
      <c r="D13" s="87">
        <f t="shared" si="0"/>
        <v>210899</v>
      </c>
      <c r="E13" s="87">
        <f t="shared" si="1"/>
        <v>17060</v>
      </c>
      <c r="F13" s="87">
        <v>0</v>
      </c>
      <c r="G13" s="87">
        <v>0</v>
      </c>
      <c r="H13" s="87">
        <v>0</v>
      </c>
      <c r="I13" s="87">
        <v>16742</v>
      </c>
      <c r="J13" s="87" t="s">
        <v>108</v>
      </c>
      <c r="K13" s="87">
        <v>318</v>
      </c>
      <c r="L13" s="87">
        <v>193839</v>
      </c>
      <c r="M13" s="87">
        <f t="shared" si="2"/>
        <v>121414</v>
      </c>
      <c r="N13" s="87">
        <f t="shared" si="3"/>
        <v>29169</v>
      </c>
      <c r="O13" s="87">
        <v>0</v>
      </c>
      <c r="P13" s="87">
        <v>0</v>
      </c>
      <c r="Q13" s="87">
        <v>0</v>
      </c>
      <c r="R13" s="87">
        <v>21394</v>
      </c>
      <c r="S13" s="87" t="s">
        <v>108</v>
      </c>
      <c r="T13" s="87">
        <v>7775</v>
      </c>
      <c r="U13" s="87">
        <v>92245</v>
      </c>
      <c r="V13" s="87">
        <f t="shared" si="4"/>
        <v>332313</v>
      </c>
      <c r="W13" s="87">
        <f t="shared" si="5"/>
        <v>46229</v>
      </c>
      <c r="X13" s="87">
        <f t="shared" si="6"/>
        <v>0</v>
      </c>
      <c r="Y13" s="87">
        <f t="shared" si="7"/>
        <v>0</v>
      </c>
      <c r="Z13" s="87">
        <f t="shared" si="8"/>
        <v>0</v>
      </c>
      <c r="AA13" s="87">
        <f t="shared" si="9"/>
        <v>38136</v>
      </c>
      <c r="AB13" s="87" t="s">
        <v>26</v>
      </c>
      <c r="AC13" s="87">
        <f t="shared" si="10"/>
        <v>8093</v>
      </c>
      <c r="AD13" s="87">
        <f t="shared" si="11"/>
        <v>286084</v>
      </c>
    </row>
    <row r="14" spans="1:30" ht="13.5">
      <c r="A14" s="17" t="s">
        <v>114</v>
      </c>
      <c r="B14" s="76" t="s">
        <v>128</v>
      </c>
      <c r="C14" s="77" t="s">
        <v>83</v>
      </c>
      <c r="D14" s="87">
        <f t="shared" si="0"/>
        <v>162699</v>
      </c>
      <c r="E14" s="87">
        <f t="shared" si="1"/>
        <v>30591</v>
      </c>
      <c r="F14" s="87">
        <v>0</v>
      </c>
      <c r="G14" s="87">
        <v>160</v>
      </c>
      <c r="H14" s="87">
        <v>0</v>
      </c>
      <c r="I14" s="87">
        <v>29912</v>
      </c>
      <c r="J14" s="87" t="s">
        <v>108</v>
      </c>
      <c r="K14" s="87">
        <v>519</v>
      </c>
      <c r="L14" s="87">
        <v>132108</v>
      </c>
      <c r="M14" s="87">
        <f t="shared" si="2"/>
        <v>136692</v>
      </c>
      <c r="N14" s="87">
        <f t="shared" si="3"/>
        <v>28524</v>
      </c>
      <c r="O14" s="87">
        <v>0</v>
      </c>
      <c r="P14" s="87">
        <v>0</v>
      </c>
      <c r="Q14" s="87">
        <v>0</v>
      </c>
      <c r="R14" s="87">
        <v>28524</v>
      </c>
      <c r="S14" s="87" t="s">
        <v>108</v>
      </c>
      <c r="T14" s="87">
        <v>0</v>
      </c>
      <c r="U14" s="87">
        <v>108168</v>
      </c>
      <c r="V14" s="87">
        <f t="shared" si="4"/>
        <v>299391</v>
      </c>
      <c r="W14" s="87">
        <f t="shared" si="5"/>
        <v>59115</v>
      </c>
      <c r="X14" s="87">
        <f t="shared" si="6"/>
        <v>0</v>
      </c>
      <c r="Y14" s="87">
        <f t="shared" si="7"/>
        <v>160</v>
      </c>
      <c r="Z14" s="87">
        <f t="shared" si="8"/>
        <v>0</v>
      </c>
      <c r="AA14" s="87">
        <f t="shared" si="9"/>
        <v>58436</v>
      </c>
      <c r="AB14" s="87" t="s">
        <v>26</v>
      </c>
      <c r="AC14" s="87">
        <f t="shared" si="10"/>
        <v>519</v>
      </c>
      <c r="AD14" s="87">
        <f t="shared" si="11"/>
        <v>240276</v>
      </c>
    </row>
    <row r="15" spans="1:30" ht="13.5">
      <c r="A15" s="17" t="s">
        <v>114</v>
      </c>
      <c r="B15" s="76" t="s">
        <v>129</v>
      </c>
      <c r="C15" s="77" t="s">
        <v>130</v>
      </c>
      <c r="D15" s="87">
        <f t="shared" si="0"/>
        <v>132003</v>
      </c>
      <c r="E15" s="87">
        <f t="shared" si="1"/>
        <v>10760</v>
      </c>
      <c r="F15" s="87">
        <v>0</v>
      </c>
      <c r="G15" s="87">
        <v>0</v>
      </c>
      <c r="H15" s="87">
        <v>0</v>
      </c>
      <c r="I15" s="87">
        <v>10392</v>
      </c>
      <c r="J15" s="87" t="s">
        <v>108</v>
      </c>
      <c r="K15" s="87">
        <v>368</v>
      </c>
      <c r="L15" s="87">
        <v>121243</v>
      </c>
      <c r="M15" s="87">
        <f t="shared" si="2"/>
        <v>32840</v>
      </c>
      <c r="N15" s="87">
        <f t="shared" si="3"/>
        <v>0</v>
      </c>
      <c r="O15" s="87">
        <v>0</v>
      </c>
      <c r="P15" s="87">
        <v>0</v>
      </c>
      <c r="Q15" s="87">
        <v>0</v>
      </c>
      <c r="R15" s="87">
        <v>0</v>
      </c>
      <c r="S15" s="87" t="s">
        <v>108</v>
      </c>
      <c r="T15" s="87">
        <v>0</v>
      </c>
      <c r="U15" s="87">
        <v>32840</v>
      </c>
      <c r="V15" s="87">
        <f t="shared" si="4"/>
        <v>164843</v>
      </c>
      <c r="W15" s="87">
        <f t="shared" si="5"/>
        <v>10760</v>
      </c>
      <c r="X15" s="87">
        <f t="shared" si="6"/>
        <v>0</v>
      </c>
      <c r="Y15" s="87">
        <f t="shared" si="7"/>
        <v>0</v>
      </c>
      <c r="Z15" s="87">
        <f t="shared" si="8"/>
        <v>0</v>
      </c>
      <c r="AA15" s="87">
        <f t="shared" si="9"/>
        <v>10392</v>
      </c>
      <c r="AB15" s="87" t="s">
        <v>26</v>
      </c>
      <c r="AC15" s="87">
        <f t="shared" si="10"/>
        <v>368</v>
      </c>
      <c r="AD15" s="87">
        <f t="shared" si="11"/>
        <v>154083</v>
      </c>
    </row>
    <row r="16" spans="1:30" ht="13.5">
      <c r="A16" s="17" t="s">
        <v>114</v>
      </c>
      <c r="B16" s="76" t="s">
        <v>131</v>
      </c>
      <c r="C16" s="77" t="s">
        <v>132</v>
      </c>
      <c r="D16" s="87">
        <f t="shared" si="0"/>
        <v>38749</v>
      </c>
      <c r="E16" s="87">
        <f t="shared" si="1"/>
        <v>4588</v>
      </c>
      <c r="F16" s="87">
        <v>0</v>
      </c>
      <c r="G16" s="87">
        <v>0</v>
      </c>
      <c r="H16" s="87">
        <v>0</v>
      </c>
      <c r="I16" s="87">
        <v>4588</v>
      </c>
      <c r="J16" s="87" t="s">
        <v>108</v>
      </c>
      <c r="K16" s="87">
        <v>0</v>
      </c>
      <c r="L16" s="87">
        <v>34161</v>
      </c>
      <c r="M16" s="87">
        <f t="shared" si="2"/>
        <v>44453</v>
      </c>
      <c r="N16" s="87">
        <f t="shared" si="3"/>
        <v>0</v>
      </c>
      <c r="O16" s="87">
        <v>0</v>
      </c>
      <c r="P16" s="87">
        <v>0</v>
      </c>
      <c r="Q16" s="87">
        <v>0</v>
      </c>
      <c r="R16" s="87">
        <v>0</v>
      </c>
      <c r="S16" s="87" t="s">
        <v>108</v>
      </c>
      <c r="T16" s="87">
        <v>0</v>
      </c>
      <c r="U16" s="87">
        <v>44453</v>
      </c>
      <c r="V16" s="87">
        <f t="shared" si="4"/>
        <v>83202</v>
      </c>
      <c r="W16" s="87">
        <f t="shared" si="5"/>
        <v>4588</v>
      </c>
      <c r="X16" s="87">
        <f t="shared" si="6"/>
        <v>0</v>
      </c>
      <c r="Y16" s="87">
        <f t="shared" si="7"/>
        <v>0</v>
      </c>
      <c r="Z16" s="87">
        <f t="shared" si="8"/>
        <v>0</v>
      </c>
      <c r="AA16" s="87">
        <f t="shared" si="9"/>
        <v>4588</v>
      </c>
      <c r="AB16" s="87" t="s">
        <v>26</v>
      </c>
      <c r="AC16" s="87">
        <f t="shared" si="10"/>
        <v>0</v>
      </c>
      <c r="AD16" s="87">
        <f t="shared" si="11"/>
        <v>78614</v>
      </c>
    </row>
    <row r="17" spans="1:30" ht="13.5">
      <c r="A17" s="17" t="s">
        <v>114</v>
      </c>
      <c r="B17" s="76" t="s">
        <v>133</v>
      </c>
      <c r="C17" s="77" t="s">
        <v>134</v>
      </c>
      <c r="D17" s="87">
        <f t="shared" si="0"/>
        <v>165256</v>
      </c>
      <c r="E17" s="87">
        <f t="shared" si="1"/>
        <v>32968</v>
      </c>
      <c r="F17" s="87">
        <v>0</v>
      </c>
      <c r="G17" s="87">
        <v>0</v>
      </c>
      <c r="H17" s="87">
        <v>0</v>
      </c>
      <c r="I17" s="87">
        <v>31508</v>
      </c>
      <c r="J17" s="87" t="s">
        <v>108</v>
      </c>
      <c r="K17" s="87">
        <v>1460</v>
      </c>
      <c r="L17" s="87">
        <v>132288</v>
      </c>
      <c r="M17" s="87">
        <f t="shared" si="2"/>
        <v>145655</v>
      </c>
      <c r="N17" s="87">
        <f t="shared" si="3"/>
        <v>35804</v>
      </c>
      <c r="O17" s="87">
        <v>0</v>
      </c>
      <c r="P17" s="87">
        <v>0</v>
      </c>
      <c r="Q17" s="87">
        <v>0</v>
      </c>
      <c r="R17" s="87">
        <v>35804</v>
      </c>
      <c r="S17" s="87" t="s">
        <v>108</v>
      </c>
      <c r="T17" s="87">
        <v>0</v>
      </c>
      <c r="U17" s="87">
        <v>109851</v>
      </c>
      <c r="V17" s="87">
        <f>D17+M17</f>
        <v>310911</v>
      </c>
      <c r="W17" s="87">
        <f>E17+N17</f>
        <v>68772</v>
      </c>
      <c r="X17" s="87">
        <f aca="true" t="shared" si="12" ref="V17:AD49">F17+O17</f>
        <v>0</v>
      </c>
      <c r="Y17" s="87">
        <f t="shared" si="12"/>
        <v>0</v>
      </c>
      <c r="Z17" s="87">
        <f t="shared" si="12"/>
        <v>0</v>
      </c>
      <c r="AA17" s="87">
        <f t="shared" si="12"/>
        <v>67312</v>
      </c>
      <c r="AB17" s="87" t="s">
        <v>26</v>
      </c>
      <c r="AC17" s="87">
        <f t="shared" si="12"/>
        <v>1460</v>
      </c>
      <c r="AD17" s="87">
        <f t="shared" si="12"/>
        <v>242139</v>
      </c>
    </row>
    <row r="18" spans="1:30" ht="13.5">
      <c r="A18" s="17" t="s">
        <v>114</v>
      </c>
      <c r="B18" s="76" t="s">
        <v>135</v>
      </c>
      <c r="C18" s="77" t="s">
        <v>107</v>
      </c>
      <c r="D18" s="87">
        <f t="shared" si="0"/>
        <v>37188</v>
      </c>
      <c r="E18" s="87">
        <f t="shared" si="1"/>
        <v>0</v>
      </c>
      <c r="F18" s="87">
        <v>0</v>
      </c>
      <c r="G18" s="87">
        <v>0</v>
      </c>
      <c r="H18" s="87">
        <v>0</v>
      </c>
      <c r="I18" s="87">
        <v>0</v>
      </c>
      <c r="J18" s="87" t="s">
        <v>108</v>
      </c>
      <c r="K18" s="87">
        <v>0</v>
      </c>
      <c r="L18" s="87">
        <v>37188</v>
      </c>
      <c r="M18" s="87">
        <f t="shared" si="2"/>
        <v>51699</v>
      </c>
      <c r="N18" s="87">
        <f t="shared" si="3"/>
        <v>0</v>
      </c>
      <c r="O18" s="87">
        <v>0</v>
      </c>
      <c r="P18" s="87">
        <v>0</v>
      </c>
      <c r="Q18" s="87">
        <v>0</v>
      </c>
      <c r="R18" s="87">
        <v>0</v>
      </c>
      <c r="S18" s="87" t="s">
        <v>108</v>
      </c>
      <c r="T18" s="87">
        <v>0</v>
      </c>
      <c r="U18" s="87">
        <v>51699</v>
      </c>
      <c r="V18" s="87">
        <f t="shared" si="12"/>
        <v>88887</v>
      </c>
      <c r="W18" s="87">
        <f t="shared" si="12"/>
        <v>0</v>
      </c>
      <c r="X18" s="87">
        <f t="shared" si="12"/>
        <v>0</v>
      </c>
      <c r="Y18" s="87">
        <f t="shared" si="12"/>
        <v>0</v>
      </c>
      <c r="Z18" s="87">
        <f t="shared" si="12"/>
        <v>0</v>
      </c>
      <c r="AA18" s="87">
        <f t="shared" si="12"/>
        <v>0</v>
      </c>
      <c r="AB18" s="87" t="s">
        <v>26</v>
      </c>
      <c r="AC18" s="87">
        <f t="shared" si="12"/>
        <v>0</v>
      </c>
      <c r="AD18" s="87">
        <f t="shared" si="12"/>
        <v>88887</v>
      </c>
    </row>
    <row r="19" spans="1:30" ht="13.5">
      <c r="A19" s="17" t="s">
        <v>114</v>
      </c>
      <c r="B19" s="76" t="s">
        <v>136</v>
      </c>
      <c r="C19" s="77" t="s">
        <v>137</v>
      </c>
      <c r="D19" s="87">
        <f t="shared" si="0"/>
        <v>124985</v>
      </c>
      <c r="E19" s="87">
        <f t="shared" si="1"/>
        <v>12605</v>
      </c>
      <c r="F19" s="87">
        <v>0</v>
      </c>
      <c r="G19" s="87">
        <v>0</v>
      </c>
      <c r="H19" s="87">
        <v>0</v>
      </c>
      <c r="I19" s="87">
        <v>12605</v>
      </c>
      <c r="J19" s="87" t="s">
        <v>108</v>
      </c>
      <c r="K19" s="87">
        <v>0</v>
      </c>
      <c r="L19" s="87">
        <v>112380</v>
      </c>
      <c r="M19" s="87">
        <f t="shared" si="2"/>
        <v>78525</v>
      </c>
      <c r="N19" s="87">
        <f t="shared" si="3"/>
        <v>14777</v>
      </c>
      <c r="O19" s="87">
        <v>0</v>
      </c>
      <c r="P19" s="87">
        <v>0</v>
      </c>
      <c r="Q19" s="87">
        <v>0</v>
      </c>
      <c r="R19" s="87">
        <v>14777</v>
      </c>
      <c r="S19" s="87" t="s">
        <v>108</v>
      </c>
      <c r="T19" s="87">
        <v>0</v>
      </c>
      <c r="U19" s="87">
        <v>63748</v>
      </c>
      <c r="V19" s="87">
        <f t="shared" si="12"/>
        <v>203510</v>
      </c>
      <c r="W19" s="87">
        <f t="shared" si="12"/>
        <v>27382</v>
      </c>
      <c r="X19" s="87">
        <f t="shared" si="12"/>
        <v>0</v>
      </c>
      <c r="Y19" s="87">
        <f t="shared" si="12"/>
        <v>0</v>
      </c>
      <c r="Z19" s="87">
        <f t="shared" si="12"/>
        <v>0</v>
      </c>
      <c r="AA19" s="87">
        <f t="shared" si="12"/>
        <v>27382</v>
      </c>
      <c r="AB19" s="87" t="s">
        <v>26</v>
      </c>
      <c r="AC19" s="87">
        <f t="shared" si="12"/>
        <v>0</v>
      </c>
      <c r="AD19" s="87">
        <f t="shared" si="12"/>
        <v>176128</v>
      </c>
    </row>
    <row r="20" spans="1:30" ht="13.5">
      <c r="A20" s="17" t="s">
        <v>114</v>
      </c>
      <c r="B20" s="76" t="s">
        <v>138</v>
      </c>
      <c r="C20" s="77" t="s">
        <v>110</v>
      </c>
      <c r="D20" s="87">
        <f t="shared" si="0"/>
        <v>139417</v>
      </c>
      <c r="E20" s="87">
        <f t="shared" si="1"/>
        <v>17276</v>
      </c>
      <c r="F20" s="87">
        <v>0</v>
      </c>
      <c r="G20" s="87">
        <v>0</v>
      </c>
      <c r="H20" s="87">
        <v>0</v>
      </c>
      <c r="I20" s="87">
        <v>17266</v>
      </c>
      <c r="J20" s="87" t="s">
        <v>108</v>
      </c>
      <c r="K20" s="87">
        <v>10</v>
      </c>
      <c r="L20" s="87">
        <v>122141</v>
      </c>
      <c r="M20" s="87">
        <f t="shared" si="2"/>
        <v>154185</v>
      </c>
      <c r="N20" s="87">
        <f t="shared" si="3"/>
        <v>43570</v>
      </c>
      <c r="O20" s="87">
        <v>0</v>
      </c>
      <c r="P20" s="87">
        <v>0</v>
      </c>
      <c r="Q20" s="87">
        <v>0</v>
      </c>
      <c r="R20" s="87">
        <v>43560</v>
      </c>
      <c r="S20" s="87" t="s">
        <v>108</v>
      </c>
      <c r="T20" s="87">
        <v>10</v>
      </c>
      <c r="U20" s="87">
        <v>110615</v>
      </c>
      <c r="V20" s="87">
        <f t="shared" si="12"/>
        <v>293602</v>
      </c>
      <c r="W20" s="87">
        <f t="shared" si="12"/>
        <v>60846</v>
      </c>
      <c r="X20" s="87">
        <f t="shared" si="12"/>
        <v>0</v>
      </c>
      <c r="Y20" s="87">
        <f t="shared" si="12"/>
        <v>0</v>
      </c>
      <c r="Z20" s="87">
        <f t="shared" si="12"/>
        <v>0</v>
      </c>
      <c r="AA20" s="87">
        <f t="shared" si="12"/>
        <v>60826</v>
      </c>
      <c r="AB20" s="87" t="s">
        <v>26</v>
      </c>
      <c r="AC20" s="87">
        <f t="shared" si="12"/>
        <v>20</v>
      </c>
      <c r="AD20" s="87">
        <f t="shared" si="12"/>
        <v>232756</v>
      </c>
    </row>
    <row r="21" spans="1:30" ht="13.5">
      <c r="A21" s="17" t="s">
        <v>114</v>
      </c>
      <c r="B21" s="76" t="s">
        <v>139</v>
      </c>
      <c r="C21" s="77" t="s">
        <v>140</v>
      </c>
      <c r="D21" s="87">
        <f t="shared" si="0"/>
        <v>199018</v>
      </c>
      <c r="E21" s="87">
        <f t="shared" si="1"/>
        <v>24412</v>
      </c>
      <c r="F21" s="87">
        <v>0</v>
      </c>
      <c r="G21" s="87">
        <v>0</v>
      </c>
      <c r="H21" s="87">
        <v>0</v>
      </c>
      <c r="I21" s="87">
        <v>24412</v>
      </c>
      <c r="J21" s="87" t="s">
        <v>108</v>
      </c>
      <c r="K21" s="87">
        <v>0</v>
      </c>
      <c r="L21" s="87">
        <v>174606</v>
      </c>
      <c r="M21" s="87">
        <f t="shared" si="2"/>
        <v>151546</v>
      </c>
      <c r="N21" s="87">
        <f t="shared" si="3"/>
        <v>83890</v>
      </c>
      <c r="O21" s="87">
        <v>0</v>
      </c>
      <c r="P21" s="87">
        <v>0</v>
      </c>
      <c r="Q21" s="87">
        <v>0</v>
      </c>
      <c r="R21" s="87">
        <v>83890</v>
      </c>
      <c r="S21" s="87" t="s">
        <v>108</v>
      </c>
      <c r="T21" s="87">
        <v>0</v>
      </c>
      <c r="U21" s="87">
        <v>67656</v>
      </c>
      <c r="V21" s="87">
        <f t="shared" si="12"/>
        <v>350564</v>
      </c>
      <c r="W21" s="87">
        <f t="shared" si="12"/>
        <v>108302</v>
      </c>
      <c r="X21" s="87">
        <f t="shared" si="12"/>
        <v>0</v>
      </c>
      <c r="Y21" s="87">
        <f t="shared" si="12"/>
        <v>0</v>
      </c>
      <c r="Z21" s="87">
        <f t="shared" si="12"/>
        <v>0</v>
      </c>
      <c r="AA21" s="87">
        <f t="shared" si="12"/>
        <v>108302</v>
      </c>
      <c r="AB21" s="87" t="s">
        <v>26</v>
      </c>
      <c r="AC21" s="87">
        <f t="shared" si="12"/>
        <v>0</v>
      </c>
      <c r="AD21" s="87">
        <f t="shared" si="12"/>
        <v>242262</v>
      </c>
    </row>
    <row r="22" spans="1:30" ht="13.5">
      <c r="A22" s="17" t="s">
        <v>114</v>
      </c>
      <c r="B22" s="76" t="s">
        <v>141</v>
      </c>
      <c r="C22" s="77" t="s">
        <v>1</v>
      </c>
      <c r="D22" s="87">
        <f t="shared" si="0"/>
        <v>79413</v>
      </c>
      <c r="E22" s="87">
        <f t="shared" si="1"/>
        <v>314</v>
      </c>
      <c r="F22" s="87">
        <v>0</v>
      </c>
      <c r="G22" s="87">
        <v>0</v>
      </c>
      <c r="H22" s="87">
        <v>0</v>
      </c>
      <c r="I22" s="87">
        <v>314</v>
      </c>
      <c r="J22" s="87" t="s">
        <v>108</v>
      </c>
      <c r="K22" s="87">
        <v>0</v>
      </c>
      <c r="L22" s="87">
        <v>79099</v>
      </c>
      <c r="M22" s="87">
        <f t="shared" si="2"/>
        <v>38219</v>
      </c>
      <c r="N22" s="87">
        <f t="shared" si="3"/>
        <v>17917</v>
      </c>
      <c r="O22" s="87">
        <v>0</v>
      </c>
      <c r="P22" s="87">
        <v>0</v>
      </c>
      <c r="Q22" s="87">
        <v>0</v>
      </c>
      <c r="R22" s="87">
        <v>17917</v>
      </c>
      <c r="S22" s="87" t="s">
        <v>108</v>
      </c>
      <c r="T22" s="87">
        <v>0</v>
      </c>
      <c r="U22" s="87">
        <v>20302</v>
      </c>
      <c r="V22" s="87">
        <f t="shared" si="12"/>
        <v>117632</v>
      </c>
      <c r="W22" s="87">
        <f t="shared" si="12"/>
        <v>18231</v>
      </c>
      <c r="X22" s="87">
        <f t="shared" si="12"/>
        <v>0</v>
      </c>
      <c r="Y22" s="87">
        <f t="shared" si="12"/>
        <v>0</v>
      </c>
      <c r="Z22" s="87">
        <f t="shared" si="12"/>
        <v>0</v>
      </c>
      <c r="AA22" s="87">
        <f t="shared" si="12"/>
        <v>18231</v>
      </c>
      <c r="AB22" s="87" t="s">
        <v>26</v>
      </c>
      <c r="AC22" s="87">
        <f t="shared" si="12"/>
        <v>0</v>
      </c>
      <c r="AD22" s="87">
        <f t="shared" si="12"/>
        <v>99401</v>
      </c>
    </row>
    <row r="23" spans="1:30" ht="13.5">
      <c r="A23" s="17" t="s">
        <v>114</v>
      </c>
      <c r="B23" s="76" t="s">
        <v>142</v>
      </c>
      <c r="C23" s="77" t="s">
        <v>143</v>
      </c>
      <c r="D23" s="87">
        <f t="shared" si="0"/>
        <v>308603</v>
      </c>
      <c r="E23" s="87">
        <f t="shared" si="1"/>
        <v>62137</v>
      </c>
      <c r="F23" s="87">
        <v>0</v>
      </c>
      <c r="G23" s="87">
        <v>0</v>
      </c>
      <c r="H23" s="87">
        <v>0</v>
      </c>
      <c r="I23" s="87">
        <v>62137</v>
      </c>
      <c r="J23" s="87" t="s">
        <v>108</v>
      </c>
      <c r="K23" s="87">
        <v>0</v>
      </c>
      <c r="L23" s="87">
        <v>246466</v>
      </c>
      <c r="M23" s="87">
        <f t="shared" si="2"/>
        <v>103666</v>
      </c>
      <c r="N23" s="87">
        <f t="shared" si="3"/>
        <v>50627</v>
      </c>
      <c r="O23" s="87">
        <v>0</v>
      </c>
      <c r="P23" s="87">
        <v>0</v>
      </c>
      <c r="Q23" s="87">
        <v>0</v>
      </c>
      <c r="R23" s="87">
        <v>50627</v>
      </c>
      <c r="S23" s="87" t="s">
        <v>108</v>
      </c>
      <c r="T23" s="87">
        <v>0</v>
      </c>
      <c r="U23" s="87">
        <v>53039</v>
      </c>
      <c r="V23" s="87">
        <f t="shared" si="12"/>
        <v>412269</v>
      </c>
      <c r="W23" s="87">
        <f t="shared" si="12"/>
        <v>112764</v>
      </c>
      <c r="X23" s="87">
        <f t="shared" si="12"/>
        <v>0</v>
      </c>
      <c r="Y23" s="87">
        <f t="shared" si="12"/>
        <v>0</v>
      </c>
      <c r="Z23" s="87">
        <f t="shared" si="12"/>
        <v>0</v>
      </c>
      <c r="AA23" s="87">
        <f t="shared" si="12"/>
        <v>112764</v>
      </c>
      <c r="AB23" s="87" t="s">
        <v>26</v>
      </c>
      <c r="AC23" s="87">
        <f t="shared" si="12"/>
        <v>0</v>
      </c>
      <c r="AD23" s="87">
        <f t="shared" si="12"/>
        <v>299505</v>
      </c>
    </row>
    <row r="24" spans="1:30" ht="13.5">
      <c r="A24" s="17" t="s">
        <v>114</v>
      </c>
      <c r="B24" s="76" t="s">
        <v>144</v>
      </c>
      <c r="C24" s="77" t="s">
        <v>145</v>
      </c>
      <c r="D24" s="87">
        <f t="shared" si="0"/>
        <v>122734</v>
      </c>
      <c r="E24" s="87">
        <f t="shared" si="1"/>
        <v>37249</v>
      </c>
      <c r="F24" s="87">
        <v>0</v>
      </c>
      <c r="G24" s="87">
        <v>0</v>
      </c>
      <c r="H24" s="87">
        <v>0</v>
      </c>
      <c r="I24" s="87">
        <v>36906</v>
      </c>
      <c r="J24" s="87" t="s">
        <v>108</v>
      </c>
      <c r="K24" s="87">
        <v>343</v>
      </c>
      <c r="L24" s="87">
        <v>85485</v>
      </c>
      <c r="M24" s="87">
        <f t="shared" si="2"/>
        <v>9524</v>
      </c>
      <c r="N24" s="87">
        <f t="shared" si="3"/>
        <v>208</v>
      </c>
      <c r="O24" s="87">
        <v>0</v>
      </c>
      <c r="P24" s="87">
        <v>0</v>
      </c>
      <c r="Q24" s="87">
        <v>0</v>
      </c>
      <c r="R24" s="87">
        <v>0</v>
      </c>
      <c r="S24" s="87" t="s">
        <v>108</v>
      </c>
      <c r="T24" s="87">
        <v>208</v>
      </c>
      <c r="U24" s="87">
        <v>9316</v>
      </c>
      <c r="V24" s="87">
        <f t="shared" si="12"/>
        <v>132258</v>
      </c>
      <c r="W24" s="87">
        <f t="shared" si="12"/>
        <v>37457</v>
      </c>
      <c r="X24" s="87">
        <f t="shared" si="12"/>
        <v>0</v>
      </c>
      <c r="Y24" s="87">
        <f t="shared" si="12"/>
        <v>0</v>
      </c>
      <c r="Z24" s="87">
        <f t="shared" si="12"/>
        <v>0</v>
      </c>
      <c r="AA24" s="87">
        <f t="shared" si="12"/>
        <v>36906</v>
      </c>
      <c r="AB24" s="87" t="s">
        <v>26</v>
      </c>
      <c r="AC24" s="87">
        <f t="shared" si="12"/>
        <v>551</v>
      </c>
      <c r="AD24" s="87">
        <f t="shared" si="12"/>
        <v>94801</v>
      </c>
    </row>
    <row r="25" spans="1:30" ht="13.5">
      <c r="A25" s="17" t="s">
        <v>114</v>
      </c>
      <c r="B25" s="76" t="s">
        <v>146</v>
      </c>
      <c r="C25" s="77" t="s">
        <v>147</v>
      </c>
      <c r="D25" s="87">
        <f t="shared" si="0"/>
        <v>51206</v>
      </c>
      <c r="E25" s="87">
        <f t="shared" si="1"/>
        <v>5042</v>
      </c>
      <c r="F25" s="87">
        <v>0</v>
      </c>
      <c r="G25" s="87">
        <v>0</v>
      </c>
      <c r="H25" s="87">
        <v>0</v>
      </c>
      <c r="I25" s="87">
        <v>5012</v>
      </c>
      <c r="J25" s="87" t="s">
        <v>108</v>
      </c>
      <c r="K25" s="87">
        <v>30</v>
      </c>
      <c r="L25" s="87">
        <v>46164</v>
      </c>
      <c r="M25" s="87">
        <f t="shared" si="2"/>
        <v>19317</v>
      </c>
      <c r="N25" s="87">
        <f t="shared" si="3"/>
        <v>0</v>
      </c>
      <c r="O25" s="87">
        <v>0</v>
      </c>
      <c r="P25" s="87">
        <v>0</v>
      </c>
      <c r="Q25" s="87">
        <v>0</v>
      </c>
      <c r="R25" s="87">
        <v>0</v>
      </c>
      <c r="S25" s="87" t="s">
        <v>108</v>
      </c>
      <c r="T25" s="87">
        <v>0</v>
      </c>
      <c r="U25" s="87">
        <v>19317</v>
      </c>
      <c r="V25" s="87">
        <f t="shared" si="12"/>
        <v>70523</v>
      </c>
      <c r="W25" s="87">
        <f t="shared" si="12"/>
        <v>5042</v>
      </c>
      <c r="X25" s="87">
        <f t="shared" si="12"/>
        <v>0</v>
      </c>
      <c r="Y25" s="87">
        <f t="shared" si="12"/>
        <v>0</v>
      </c>
      <c r="Z25" s="87">
        <f t="shared" si="12"/>
        <v>0</v>
      </c>
      <c r="AA25" s="87">
        <f t="shared" si="12"/>
        <v>5012</v>
      </c>
      <c r="AB25" s="87" t="s">
        <v>26</v>
      </c>
      <c r="AC25" s="87">
        <f t="shared" si="12"/>
        <v>30</v>
      </c>
      <c r="AD25" s="87">
        <f t="shared" si="12"/>
        <v>65481</v>
      </c>
    </row>
    <row r="26" spans="1:30" ht="13.5">
      <c r="A26" s="17" t="s">
        <v>114</v>
      </c>
      <c r="B26" s="76" t="s">
        <v>148</v>
      </c>
      <c r="C26" s="77" t="s">
        <v>149</v>
      </c>
      <c r="D26" s="87">
        <f t="shared" si="0"/>
        <v>32925</v>
      </c>
      <c r="E26" s="87">
        <f t="shared" si="1"/>
        <v>3788</v>
      </c>
      <c r="F26" s="87">
        <v>0</v>
      </c>
      <c r="G26" s="87">
        <v>0</v>
      </c>
      <c r="H26" s="87">
        <v>0</v>
      </c>
      <c r="I26" s="87">
        <v>0</v>
      </c>
      <c r="J26" s="87" t="s">
        <v>108</v>
      </c>
      <c r="K26" s="87">
        <v>3788</v>
      </c>
      <c r="L26" s="87">
        <v>29137</v>
      </c>
      <c r="M26" s="87">
        <f t="shared" si="2"/>
        <v>9348</v>
      </c>
      <c r="N26" s="87">
        <f t="shared" si="3"/>
        <v>1130</v>
      </c>
      <c r="O26" s="87">
        <v>0</v>
      </c>
      <c r="P26" s="87">
        <v>0</v>
      </c>
      <c r="Q26" s="87">
        <v>0</v>
      </c>
      <c r="R26" s="87">
        <v>0</v>
      </c>
      <c r="S26" s="87" t="s">
        <v>108</v>
      </c>
      <c r="T26" s="87">
        <v>1130</v>
      </c>
      <c r="U26" s="87">
        <v>8218</v>
      </c>
      <c r="V26" s="87">
        <f t="shared" si="12"/>
        <v>42273</v>
      </c>
      <c r="W26" s="87">
        <f t="shared" si="12"/>
        <v>4918</v>
      </c>
      <c r="X26" s="87">
        <f t="shared" si="12"/>
        <v>0</v>
      </c>
      <c r="Y26" s="87">
        <f t="shared" si="12"/>
        <v>0</v>
      </c>
      <c r="Z26" s="87">
        <f t="shared" si="12"/>
        <v>0</v>
      </c>
      <c r="AA26" s="87">
        <f t="shared" si="12"/>
        <v>0</v>
      </c>
      <c r="AB26" s="87" t="s">
        <v>26</v>
      </c>
      <c r="AC26" s="87">
        <f t="shared" si="12"/>
        <v>4918</v>
      </c>
      <c r="AD26" s="87">
        <f t="shared" si="12"/>
        <v>37355</v>
      </c>
    </row>
    <row r="27" spans="1:30" ht="13.5">
      <c r="A27" s="17" t="s">
        <v>114</v>
      </c>
      <c r="B27" s="76" t="s">
        <v>150</v>
      </c>
      <c r="C27" s="77" t="s">
        <v>151</v>
      </c>
      <c r="D27" s="87">
        <f t="shared" si="0"/>
        <v>209702</v>
      </c>
      <c r="E27" s="87">
        <f t="shared" si="1"/>
        <v>38678</v>
      </c>
      <c r="F27" s="87">
        <v>0</v>
      </c>
      <c r="G27" s="87">
        <v>0</v>
      </c>
      <c r="H27" s="87">
        <v>0</v>
      </c>
      <c r="I27" s="87">
        <v>38648</v>
      </c>
      <c r="J27" s="87" t="s">
        <v>108</v>
      </c>
      <c r="K27" s="87">
        <v>30</v>
      </c>
      <c r="L27" s="87">
        <v>171024</v>
      </c>
      <c r="M27" s="87">
        <f t="shared" si="2"/>
        <v>68848</v>
      </c>
      <c r="N27" s="87">
        <f t="shared" si="3"/>
        <v>8244</v>
      </c>
      <c r="O27" s="87">
        <v>0</v>
      </c>
      <c r="P27" s="87">
        <v>0</v>
      </c>
      <c r="Q27" s="87">
        <v>0</v>
      </c>
      <c r="R27" s="87">
        <v>8244</v>
      </c>
      <c r="S27" s="87" t="s">
        <v>108</v>
      </c>
      <c r="T27" s="87">
        <v>0</v>
      </c>
      <c r="U27" s="87">
        <v>60604</v>
      </c>
      <c r="V27" s="87">
        <f t="shared" si="12"/>
        <v>278550</v>
      </c>
      <c r="W27" s="87">
        <f t="shared" si="12"/>
        <v>46922</v>
      </c>
      <c r="X27" s="87">
        <f t="shared" si="12"/>
        <v>0</v>
      </c>
      <c r="Y27" s="87">
        <f t="shared" si="12"/>
        <v>0</v>
      </c>
      <c r="Z27" s="87">
        <f t="shared" si="12"/>
        <v>0</v>
      </c>
      <c r="AA27" s="87">
        <f t="shared" si="12"/>
        <v>46892</v>
      </c>
      <c r="AB27" s="87" t="s">
        <v>26</v>
      </c>
      <c r="AC27" s="87">
        <f t="shared" si="12"/>
        <v>30</v>
      </c>
      <c r="AD27" s="87">
        <f t="shared" si="12"/>
        <v>231628</v>
      </c>
    </row>
    <row r="28" spans="1:30" ht="13.5">
      <c r="A28" s="17" t="s">
        <v>114</v>
      </c>
      <c r="B28" s="76" t="s">
        <v>152</v>
      </c>
      <c r="C28" s="77" t="s">
        <v>153</v>
      </c>
      <c r="D28" s="87">
        <f t="shared" si="0"/>
        <v>42159</v>
      </c>
      <c r="E28" s="87">
        <f t="shared" si="1"/>
        <v>7330</v>
      </c>
      <c r="F28" s="87">
        <v>0</v>
      </c>
      <c r="G28" s="87">
        <v>0</v>
      </c>
      <c r="H28" s="87">
        <v>0</v>
      </c>
      <c r="I28" s="87">
        <v>0</v>
      </c>
      <c r="J28" s="87" t="s">
        <v>108</v>
      </c>
      <c r="K28" s="87">
        <v>7330</v>
      </c>
      <c r="L28" s="87">
        <v>34829</v>
      </c>
      <c r="M28" s="87">
        <f t="shared" si="2"/>
        <v>28457</v>
      </c>
      <c r="N28" s="87">
        <f t="shared" si="3"/>
        <v>2637</v>
      </c>
      <c r="O28" s="87">
        <v>0</v>
      </c>
      <c r="P28" s="87">
        <v>0</v>
      </c>
      <c r="Q28" s="87">
        <v>0</v>
      </c>
      <c r="R28" s="87">
        <v>2637</v>
      </c>
      <c r="S28" s="87" t="s">
        <v>108</v>
      </c>
      <c r="T28" s="87">
        <v>0</v>
      </c>
      <c r="U28" s="87">
        <v>25820</v>
      </c>
      <c r="V28" s="87">
        <f t="shared" si="12"/>
        <v>70616</v>
      </c>
      <c r="W28" s="87">
        <f t="shared" si="12"/>
        <v>9967</v>
      </c>
      <c r="X28" s="87">
        <f t="shared" si="12"/>
        <v>0</v>
      </c>
      <c r="Y28" s="87">
        <f t="shared" si="12"/>
        <v>0</v>
      </c>
      <c r="Z28" s="87">
        <f t="shared" si="12"/>
        <v>0</v>
      </c>
      <c r="AA28" s="87">
        <f t="shared" si="12"/>
        <v>2637</v>
      </c>
      <c r="AB28" s="87" t="s">
        <v>26</v>
      </c>
      <c r="AC28" s="87">
        <f t="shared" si="12"/>
        <v>7330</v>
      </c>
      <c r="AD28" s="87">
        <f t="shared" si="12"/>
        <v>60649</v>
      </c>
    </row>
    <row r="29" spans="1:30" ht="13.5">
      <c r="A29" s="17" t="s">
        <v>114</v>
      </c>
      <c r="B29" s="76" t="s">
        <v>154</v>
      </c>
      <c r="C29" s="77" t="s">
        <v>155</v>
      </c>
      <c r="D29" s="87">
        <f t="shared" si="0"/>
        <v>56305</v>
      </c>
      <c r="E29" s="87">
        <f t="shared" si="1"/>
        <v>10288</v>
      </c>
      <c r="F29" s="87">
        <v>0</v>
      </c>
      <c r="G29" s="87">
        <v>0</v>
      </c>
      <c r="H29" s="87">
        <v>0</v>
      </c>
      <c r="I29" s="87">
        <v>6512</v>
      </c>
      <c r="J29" s="87" t="s">
        <v>108</v>
      </c>
      <c r="K29" s="87">
        <v>3776</v>
      </c>
      <c r="L29" s="87">
        <v>46017</v>
      </c>
      <c r="M29" s="87">
        <f t="shared" si="2"/>
        <v>71763</v>
      </c>
      <c r="N29" s="87">
        <f t="shared" si="3"/>
        <v>23217</v>
      </c>
      <c r="O29" s="87">
        <v>0</v>
      </c>
      <c r="P29" s="87">
        <v>0</v>
      </c>
      <c r="Q29" s="87">
        <v>0</v>
      </c>
      <c r="R29" s="87">
        <v>23217</v>
      </c>
      <c r="S29" s="87" t="s">
        <v>108</v>
      </c>
      <c r="T29" s="87">
        <v>0</v>
      </c>
      <c r="U29" s="87">
        <v>48546</v>
      </c>
      <c r="V29" s="87">
        <f t="shared" si="12"/>
        <v>128068</v>
      </c>
      <c r="W29" s="87">
        <f t="shared" si="12"/>
        <v>33505</v>
      </c>
      <c r="X29" s="87">
        <f t="shared" si="12"/>
        <v>0</v>
      </c>
      <c r="Y29" s="87">
        <f t="shared" si="12"/>
        <v>0</v>
      </c>
      <c r="Z29" s="87">
        <f t="shared" si="12"/>
        <v>0</v>
      </c>
      <c r="AA29" s="87">
        <f t="shared" si="12"/>
        <v>29729</v>
      </c>
      <c r="AB29" s="87" t="s">
        <v>26</v>
      </c>
      <c r="AC29" s="87">
        <f t="shared" si="12"/>
        <v>3776</v>
      </c>
      <c r="AD29" s="87">
        <f t="shared" si="12"/>
        <v>94563</v>
      </c>
    </row>
    <row r="30" spans="1:30" ht="13.5">
      <c r="A30" s="17" t="s">
        <v>114</v>
      </c>
      <c r="B30" s="76" t="s">
        <v>156</v>
      </c>
      <c r="C30" s="77" t="s">
        <v>157</v>
      </c>
      <c r="D30" s="87">
        <f t="shared" si="0"/>
        <v>24263</v>
      </c>
      <c r="E30" s="87">
        <f t="shared" si="1"/>
        <v>0</v>
      </c>
      <c r="F30" s="87">
        <v>0</v>
      </c>
      <c r="G30" s="87">
        <v>0</v>
      </c>
      <c r="H30" s="87">
        <v>0</v>
      </c>
      <c r="I30" s="87">
        <v>0</v>
      </c>
      <c r="J30" s="87" t="s">
        <v>108</v>
      </c>
      <c r="K30" s="87">
        <v>0</v>
      </c>
      <c r="L30" s="87">
        <v>24263</v>
      </c>
      <c r="M30" s="87">
        <f t="shared" si="2"/>
        <v>18057</v>
      </c>
      <c r="N30" s="87">
        <f t="shared" si="3"/>
        <v>0</v>
      </c>
      <c r="O30" s="87">
        <v>0</v>
      </c>
      <c r="P30" s="87">
        <v>0</v>
      </c>
      <c r="Q30" s="87">
        <v>0</v>
      </c>
      <c r="R30" s="87">
        <v>0</v>
      </c>
      <c r="S30" s="87" t="s">
        <v>108</v>
      </c>
      <c r="T30" s="87">
        <v>0</v>
      </c>
      <c r="U30" s="87">
        <v>18057</v>
      </c>
      <c r="V30" s="87">
        <f t="shared" si="12"/>
        <v>42320</v>
      </c>
      <c r="W30" s="87">
        <f t="shared" si="12"/>
        <v>0</v>
      </c>
      <c r="X30" s="87">
        <f t="shared" si="12"/>
        <v>0</v>
      </c>
      <c r="Y30" s="87">
        <f t="shared" si="12"/>
        <v>0</v>
      </c>
      <c r="Z30" s="87">
        <f t="shared" si="12"/>
        <v>0</v>
      </c>
      <c r="AA30" s="87">
        <f t="shared" si="12"/>
        <v>0</v>
      </c>
      <c r="AB30" s="87" t="s">
        <v>26</v>
      </c>
      <c r="AC30" s="87">
        <f t="shared" si="12"/>
        <v>0</v>
      </c>
      <c r="AD30" s="87">
        <f t="shared" si="12"/>
        <v>42320</v>
      </c>
    </row>
    <row r="31" spans="1:30" ht="13.5">
      <c r="A31" s="17" t="s">
        <v>114</v>
      </c>
      <c r="B31" s="76" t="s">
        <v>158</v>
      </c>
      <c r="C31" s="77" t="s">
        <v>159</v>
      </c>
      <c r="D31" s="87">
        <f t="shared" si="0"/>
        <v>65856</v>
      </c>
      <c r="E31" s="87">
        <f t="shared" si="1"/>
        <v>0</v>
      </c>
      <c r="F31" s="87">
        <v>0</v>
      </c>
      <c r="G31" s="87">
        <v>0</v>
      </c>
      <c r="H31" s="87">
        <v>0</v>
      </c>
      <c r="I31" s="87">
        <v>0</v>
      </c>
      <c r="J31" s="87" t="s">
        <v>108</v>
      </c>
      <c r="K31" s="87">
        <v>0</v>
      </c>
      <c r="L31" s="87">
        <v>65856</v>
      </c>
      <c r="M31" s="87">
        <f t="shared" si="2"/>
        <v>47131</v>
      </c>
      <c r="N31" s="87">
        <f t="shared" si="3"/>
        <v>0</v>
      </c>
      <c r="O31" s="87">
        <v>0</v>
      </c>
      <c r="P31" s="87">
        <v>0</v>
      </c>
      <c r="Q31" s="87">
        <v>0</v>
      </c>
      <c r="R31" s="87">
        <v>0</v>
      </c>
      <c r="S31" s="87" t="s">
        <v>108</v>
      </c>
      <c r="T31" s="87">
        <v>0</v>
      </c>
      <c r="U31" s="87">
        <v>47131</v>
      </c>
      <c r="V31" s="87">
        <f t="shared" si="12"/>
        <v>112987</v>
      </c>
      <c r="W31" s="87">
        <f t="shared" si="12"/>
        <v>0</v>
      </c>
      <c r="X31" s="87">
        <f t="shared" si="12"/>
        <v>0</v>
      </c>
      <c r="Y31" s="87">
        <f t="shared" si="12"/>
        <v>0</v>
      </c>
      <c r="Z31" s="87">
        <f t="shared" si="12"/>
        <v>0</v>
      </c>
      <c r="AA31" s="87">
        <f t="shared" si="12"/>
        <v>0</v>
      </c>
      <c r="AB31" s="87" t="s">
        <v>26</v>
      </c>
      <c r="AC31" s="87">
        <f t="shared" si="12"/>
        <v>0</v>
      </c>
      <c r="AD31" s="87">
        <f t="shared" si="12"/>
        <v>112987</v>
      </c>
    </row>
    <row r="32" spans="1:30" ht="13.5">
      <c r="A32" s="17" t="s">
        <v>114</v>
      </c>
      <c r="B32" s="76" t="s">
        <v>160</v>
      </c>
      <c r="C32" s="77" t="s">
        <v>14</v>
      </c>
      <c r="D32" s="87">
        <f t="shared" si="0"/>
        <v>245650</v>
      </c>
      <c r="E32" s="87">
        <f t="shared" si="1"/>
        <v>21399</v>
      </c>
      <c r="F32" s="87">
        <v>0</v>
      </c>
      <c r="G32" s="87">
        <v>0</v>
      </c>
      <c r="H32" s="87">
        <v>0</v>
      </c>
      <c r="I32" s="87">
        <v>21399</v>
      </c>
      <c r="J32" s="87" t="s">
        <v>108</v>
      </c>
      <c r="K32" s="87">
        <v>0</v>
      </c>
      <c r="L32" s="87">
        <v>224251</v>
      </c>
      <c r="M32" s="87">
        <f t="shared" si="2"/>
        <v>69851</v>
      </c>
      <c r="N32" s="87">
        <f t="shared" si="3"/>
        <v>12930</v>
      </c>
      <c r="O32" s="87">
        <v>0</v>
      </c>
      <c r="P32" s="87">
        <v>0</v>
      </c>
      <c r="Q32" s="87">
        <v>0</v>
      </c>
      <c r="R32" s="87">
        <v>12930</v>
      </c>
      <c r="S32" s="87" t="s">
        <v>108</v>
      </c>
      <c r="T32" s="87">
        <v>0</v>
      </c>
      <c r="U32" s="87">
        <v>56921</v>
      </c>
      <c r="V32" s="87">
        <f t="shared" si="12"/>
        <v>315501</v>
      </c>
      <c r="W32" s="87">
        <f t="shared" si="12"/>
        <v>34329</v>
      </c>
      <c r="X32" s="87">
        <f t="shared" si="12"/>
        <v>0</v>
      </c>
      <c r="Y32" s="87">
        <f t="shared" si="12"/>
        <v>0</v>
      </c>
      <c r="Z32" s="87">
        <f t="shared" si="12"/>
        <v>0</v>
      </c>
      <c r="AA32" s="87">
        <f t="shared" si="12"/>
        <v>34329</v>
      </c>
      <c r="AB32" s="87" t="s">
        <v>26</v>
      </c>
      <c r="AC32" s="87">
        <f t="shared" si="12"/>
        <v>0</v>
      </c>
      <c r="AD32" s="87">
        <f t="shared" si="12"/>
        <v>281172</v>
      </c>
    </row>
    <row r="33" spans="1:30" ht="13.5">
      <c r="A33" s="17" t="s">
        <v>114</v>
      </c>
      <c r="B33" s="76" t="s">
        <v>161</v>
      </c>
      <c r="C33" s="77" t="s">
        <v>162</v>
      </c>
      <c r="D33" s="87">
        <f t="shared" si="0"/>
        <v>82694</v>
      </c>
      <c r="E33" s="87">
        <f t="shared" si="1"/>
        <v>12953</v>
      </c>
      <c r="F33" s="87">
        <v>0</v>
      </c>
      <c r="G33" s="87">
        <v>526</v>
      </c>
      <c r="H33" s="87">
        <v>0</v>
      </c>
      <c r="I33" s="87">
        <v>12366</v>
      </c>
      <c r="J33" s="87" t="s">
        <v>108</v>
      </c>
      <c r="K33" s="87">
        <v>61</v>
      </c>
      <c r="L33" s="87">
        <v>69741</v>
      </c>
      <c r="M33" s="87">
        <f t="shared" si="2"/>
        <v>42283</v>
      </c>
      <c r="N33" s="87">
        <f t="shared" si="3"/>
        <v>14791</v>
      </c>
      <c r="O33" s="87">
        <v>0</v>
      </c>
      <c r="P33" s="87">
        <v>0</v>
      </c>
      <c r="Q33" s="87">
        <v>0</v>
      </c>
      <c r="R33" s="87">
        <v>13987</v>
      </c>
      <c r="S33" s="87" t="s">
        <v>108</v>
      </c>
      <c r="T33" s="87">
        <v>804</v>
      </c>
      <c r="U33" s="87">
        <v>27492</v>
      </c>
      <c r="V33" s="87">
        <f t="shared" si="12"/>
        <v>124977</v>
      </c>
      <c r="W33" s="87">
        <f t="shared" si="12"/>
        <v>27744</v>
      </c>
      <c r="X33" s="87">
        <f t="shared" si="12"/>
        <v>0</v>
      </c>
      <c r="Y33" s="87">
        <f t="shared" si="12"/>
        <v>526</v>
      </c>
      <c r="Z33" s="87">
        <f t="shared" si="12"/>
        <v>0</v>
      </c>
      <c r="AA33" s="87">
        <f t="shared" si="12"/>
        <v>26353</v>
      </c>
      <c r="AB33" s="87" t="s">
        <v>26</v>
      </c>
      <c r="AC33" s="87">
        <f t="shared" si="12"/>
        <v>865</v>
      </c>
      <c r="AD33" s="87">
        <f t="shared" si="12"/>
        <v>97233</v>
      </c>
    </row>
    <row r="34" spans="1:30" ht="13.5">
      <c r="A34" s="17" t="s">
        <v>114</v>
      </c>
      <c r="B34" s="76" t="s">
        <v>163</v>
      </c>
      <c r="C34" s="77" t="s">
        <v>164</v>
      </c>
      <c r="D34" s="87">
        <f t="shared" si="0"/>
        <v>148688</v>
      </c>
      <c r="E34" s="87">
        <f t="shared" si="1"/>
        <v>1788</v>
      </c>
      <c r="F34" s="87">
        <v>0</v>
      </c>
      <c r="G34" s="87">
        <v>0</v>
      </c>
      <c r="H34" s="87">
        <v>0</v>
      </c>
      <c r="I34" s="87">
        <v>517</v>
      </c>
      <c r="J34" s="87" t="s">
        <v>108</v>
      </c>
      <c r="K34" s="87">
        <v>1271</v>
      </c>
      <c r="L34" s="87">
        <v>146900</v>
      </c>
      <c r="M34" s="87">
        <f t="shared" si="2"/>
        <v>64148</v>
      </c>
      <c r="N34" s="87">
        <f t="shared" si="3"/>
        <v>28373</v>
      </c>
      <c r="O34" s="87">
        <v>0</v>
      </c>
      <c r="P34" s="87">
        <v>0</v>
      </c>
      <c r="Q34" s="87">
        <v>0</v>
      </c>
      <c r="R34" s="87">
        <v>28373</v>
      </c>
      <c r="S34" s="87" t="s">
        <v>108</v>
      </c>
      <c r="T34" s="87">
        <v>0</v>
      </c>
      <c r="U34" s="87">
        <v>35775</v>
      </c>
      <c r="V34" s="87">
        <f t="shared" si="12"/>
        <v>212836</v>
      </c>
      <c r="W34" s="87">
        <f t="shared" si="12"/>
        <v>30161</v>
      </c>
      <c r="X34" s="87">
        <f t="shared" si="12"/>
        <v>0</v>
      </c>
      <c r="Y34" s="87">
        <f t="shared" si="12"/>
        <v>0</v>
      </c>
      <c r="Z34" s="87">
        <f t="shared" si="12"/>
        <v>0</v>
      </c>
      <c r="AA34" s="87">
        <f t="shared" si="12"/>
        <v>28890</v>
      </c>
      <c r="AB34" s="87" t="s">
        <v>26</v>
      </c>
      <c r="AC34" s="87">
        <f t="shared" si="12"/>
        <v>1271</v>
      </c>
      <c r="AD34" s="87">
        <f t="shared" si="12"/>
        <v>182675</v>
      </c>
    </row>
    <row r="35" spans="1:30" ht="13.5">
      <c r="A35" s="17" t="s">
        <v>114</v>
      </c>
      <c r="B35" s="76" t="s">
        <v>165</v>
      </c>
      <c r="C35" s="77" t="s">
        <v>166</v>
      </c>
      <c r="D35" s="87">
        <f t="shared" si="0"/>
        <v>163002</v>
      </c>
      <c r="E35" s="87">
        <f t="shared" si="1"/>
        <v>0</v>
      </c>
      <c r="F35" s="87">
        <v>0</v>
      </c>
      <c r="G35" s="87">
        <v>0</v>
      </c>
      <c r="H35" s="87">
        <v>0</v>
      </c>
      <c r="I35" s="87">
        <v>0</v>
      </c>
      <c r="J35" s="87" t="s">
        <v>108</v>
      </c>
      <c r="K35" s="87">
        <v>0</v>
      </c>
      <c r="L35" s="87">
        <v>163002</v>
      </c>
      <c r="M35" s="87">
        <f t="shared" si="2"/>
        <v>46187</v>
      </c>
      <c r="N35" s="87">
        <f t="shared" si="3"/>
        <v>7552</v>
      </c>
      <c r="O35" s="87">
        <v>0</v>
      </c>
      <c r="P35" s="87">
        <v>0</v>
      </c>
      <c r="Q35" s="87">
        <v>0</v>
      </c>
      <c r="R35" s="87">
        <v>7552</v>
      </c>
      <c r="S35" s="87" t="s">
        <v>108</v>
      </c>
      <c r="T35" s="87">
        <v>0</v>
      </c>
      <c r="U35" s="87">
        <v>38635</v>
      </c>
      <c r="V35" s="87">
        <f t="shared" si="12"/>
        <v>209189</v>
      </c>
      <c r="W35" s="87">
        <f t="shared" si="12"/>
        <v>7552</v>
      </c>
      <c r="X35" s="87">
        <f t="shared" si="12"/>
        <v>0</v>
      </c>
      <c r="Y35" s="87">
        <f t="shared" si="12"/>
        <v>0</v>
      </c>
      <c r="Z35" s="87">
        <f t="shared" si="12"/>
        <v>0</v>
      </c>
      <c r="AA35" s="87">
        <f t="shared" si="12"/>
        <v>7552</v>
      </c>
      <c r="AB35" s="87" t="s">
        <v>26</v>
      </c>
      <c r="AC35" s="87">
        <f t="shared" si="12"/>
        <v>0</v>
      </c>
      <c r="AD35" s="87">
        <f t="shared" si="12"/>
        <v>201637</v>
      </c>
    </row>
    <row r="36" spans="1:30" ht="13.5">
      <c r="A36" s="17" t="s">
        <v>114</v>
      </c>
      <c r="B36" s="76" t="s">
        <v>167</v>
      </c>
      <c r="C36" s="77" t="s">
        <v>168</v>
      </c>
      <c r="D36" s="87">
        <f t="shared" si="0"/>
        <v>33635</v>
      </c>
      <c r="E36" s="87">
        <f t="shared" si="1"/>
        <v>1810</v>
      </c>
      <c r="F36" s="87">
        <v>0</v>
      </c>
      <c r="G36" s="87">
        <v>0</v>
      </c>
      <c r="H36" s="87">
        <v>0</v>
      </c>
      <c r="I36" s="87">
        <v>267</v>
      </c>
      <c r="J36" s="87" t="s">
        <v>108</v>
      </c>
      <c r="K36" s="87">
        <v>1543</v>
      </c>
      <c r="L36" s="87">
        <v>31825</v>
      </c>
      <c r="M36" s="87">
        <f t="shared" si="2"/>
        <v>21406</v>
      </c>
      <c r="N36" s="87">
        <f t="shared" si="3"/>
        <v>6331</v>
      </c>
      <c r="O36" s="87">
        <v>0</v>
      </c>
      <c r="P36" s="87">
        <v>0</v>
      </c>
      <c r="Q36" s="87">
        <v>0</v>
      </c>
      <c r="R36" s="87">
        <v>6331</v>
      </c>
      <c r="S36" s="87" t="s">
        <v>108</v>
      </c>
      <c r="T36" s="87">
        <v>0</v>
      </c>
      <c r="U36" s="87">
        <v>15075</v>
      </c>
      <c r="V36" s="87">
        <f t="shared" si="12"/>
        <v>55041</v>
      </c>
      <c r="W36" s="87">
        <f t="shared" si="12"/>
        <v>8141</v>
      </c>
      <c r="X36" s="87">
        <f t="shared" si="12"/>
        <v>0</v>
      </c>
      <c r="Y36" s="87">
        <f t="shared" si="12"/>
        <v>0</v>
      </c>
      <c r="Z36" s="87">
        <f t="shared" si="12"/>
        <v>0</v>
      </c>
      <c r="AA36" s="87">
        <f t="shared" si="12"/>
        <v>6598</v>
      </c>
      <c r="AB36" s="87" t="s">
        <v>26</v>
      </c>
      <c r="AC36" s="87">
        <f t="shared" si="12"/>
        <v>1543</v>
      </c>
      <c r="AD36" s="87">
        <f t="shared" si="12"/>
        <v>46900</v>
      </c>
    </row>
    <row r="37" spans="1:30" ht="13.5">
      <c r="A37" s="17" t="s">
        <v>114</v>
      </c>
      <c r="B37" s="76" t="s">
        <v>169</v>
      </c>
      <c r="C37" s="77" t="s">
        <v>170</v>
      </c>
      <c r="D37" s="87">
        <f t="shared" si="0"/>
        <v>88535</v>
      </c>
      <c r="E37" s="87">
        <f t="shared" si="1"/>
        <v>10151</v>
      </c>
      <c r="F37" s="87">
        <v>0</v>
      </c>
      <c r="G37" s="87">
        <v>0</v>
      </c>
      <c r="H37" s="87">
        <v>0</v>
      </c>
      <c r="I37" s="87">
        <v>8547</v>
      </c>
      <c r="J37" s="87" t="s">
        <v>108</v>
      </c>
      <c r="K37" s="87">
        <v>1604</v>
      </c>
      <c r="L37" s="87">
        <v>78384</v>
      </c>
      <c r="M37" s="87">
        <f t="shared" si="2"/>
        <v>44431</v>
      </c>
      <c r="N37" s="87">
        <f t="shared" si="3"/>
        <v>17976</v>
      </c>
      <c r="O37" s="87">
        <v>0</v>
      </c>
      <c r="P37" s="87">
        <v>0</v>
      </c>
      <c r="Q37" s="87">
        <v>0</v>
      </c>
      <c r="R37" s="87">
        <v>17976</v>
      </c>
      <c r="S37" s="87" t="s">
        <v>108</v>
      </c>
      <c r="T37" s="87">
        <v>0</v>
      </c>
      <c r="U37" s="87">
        <v>26455</v>
      </c>
      <c r="V37" s="87">
        <f t="shared" si="12"/>
        <v>132966</v>
      </c>
      <c r="W37" s="87">
        <f t="shared" si="12"/>
        <v>28127</v>
      </c>
      <c r="X37" s="87">
        <f t="shared" si="12"/>
        <v>0</v>
      </c>
      <c r="Y37" s="87">
        <f t="shared" si="12"/>
        <v>0</v>
      </c>
      <c r="Z37" s="87">
        <f t="shared" si="12"/>
        <v>0</v>
      </c>
      <c r="AA37" s="87">
        <f t="shared" si="12"/>
        <v>26523</v>
      </c>
      <c r="AB37" s="87" t="s">
        <v>26</v>
      </c>
      <c r="AC37" s="87">
        <f t="shared" si="12"/>
        <v>1604</v>
      </c>
      <c r="AD37" s="87">
        <f t="shared" si="12"/>
        <v>104839</v>
      </c>
    </row>
    <row r="38" spans="1:30" ht="13.5">
      <c r="A38" s="17" t="s">
        <v>114</v>
      </c>
      <c r="B38" s="76" t="s">
        <v>171</v>
      </c>
      <c r="C38" s="77" t="s">
        <v>172</v>
      </c>
      <c r="D38" s="87">
        <f t="shared" si="0"/>
        <v>137736</v>
      </c>
      <c r="E38" s="87">
        <f t="shared" si="1"/>
        <v>11158</v>
      </c>
      <c r="F38" s="87">
        <v>0</v>
      </c>
      <c r="G38" s="87">
        <v>0</v>
      </c>
      <c r="H38" s="87">
        <v>0</v>
      </c>
      <c r="I38" s="87">
        <v>11158</v>
      </c>
      <c r="J38" s="87" t="s">
        <v>108</v>
      </c>
      <c r="K38" s="87">
        <v>0</v>
      </c>
      <c r="L38" s="87">
        <v>126578</v>
      </c>
      <c r="M38" s="87">
        <f t="shared" si="2"/>
        <v>63378</v>
      </c>
      <c r="N38" s="87">
        <f t="shared" si="3"/>
        <v>25247</v>
      </c>
      <c r="O38" s="87">
        <v>0</v>
      </c>
      <c r="P38" s="87">
        <v>0</v>
      </c>
      <c r="Q38" s="87">
        <v>0</v>
      </c>
      <c r="R38" s="87">
        <v>25247</v>
      </c>
      <c r="S38" s="87" t="s">
        <v>108</v>
      </c>
      <c r="T38" s="87">
        <v>0</v>
      </c>
      <c r="U38" s="87">
        <v>38131</v>
      </c>
      <c r="V38" s="87">
        <f t="shared" si="12"/>
        <v>201114</v>
      </c>
      <c r="W38" s="87">
        <f t="shared" si="12"/>
        <v>36405</v>
      </c>
      <c r="X38" s="87">
        <f t="shared" si="12"/>
        <v>0</v>
      </c>
      <c r="Y38" s="87">
        <f t="shared" si="12"/>
        <v>0</v>
      </c>
      <c r="Z38" s="87">
        <f t="shared" si="12"/>
        <v>0</v>
      </c>
      <c r="AA38" s="87">
        <f t="shared" si="12"/>
        <v>36405</v>
      </c>
      <c r="AB38" s="87" t="s">
        <v>26</v>
      </c>
      <c r="AC38" s="87">
        <f t="shared" si="12"/>
        <v>0</v>
      </c>
      <c r="AD38" s="87">
        <f t="shared" si="12"/>
        <v>164709</v>
      </c>
    </row>
    <row r="39" spans="1:30" ht="13.5">
      <c r="A39" s="17" t="s">
        <v>114</v>
      </c>
      <c r="B39" s="76" t="s">
        <v>173</v>
      </c>
      <c r="C39" s="77" t="s">
        <v>174</v>
      </c>
      <c r="D39" s="87">
        <f aca="true" t="shared" si="13" ref="D39:D62">E39+L39</f>
        <v>996624</v>
      </c>
      <c r="E39" s="87">
        <f aca="true" t="shared" si="14" ref="E39:E62">F39+G39+H39+I39+K39</f>
        <v>741933</v>
      </c>
      <c r="F39" s="87">
        <v>345582</v>
      </c>
      <c r="G39" s="87">
        <v>34557</v>
      </c>
      <c r="H39" s="87">
        <v>327300</v>
      </c>
      <c r="I39" s="87">
        <v>34494</v>
      </c>
      <c r="J39" s="87" t="s">
        <v>108</v>
      </c>
      <c r="K39" s="87">
        <v>0</v>
      </c>
      <c r="L39" s="87">
        <v>254691</v>
      </c>
      <c r="M39" s="87">
        <f aca="true" t="shared" si="15" ref="M39:M62">N39+U39</f>
        <v>100507</v>
      </c>
      <c r="N39" s="87">
        <f aca="true" t="shared" si="16" ref="N39:N62">O39+P39+Q39+R39+T39</f>
        <v>24389</v>
      </c>
      <c r="O39" s="87">
        <v>0</v>
      </c>
      <c r="P39" s="87">
        <v>0</v>
      </c>
      <c r="Q39" s="87">
        <v>0</v>
      </c>
      <c r="R39" s="87">
        <v>24389</v>
      </c>
      <c r="S39" s="87" t="s">
        <v>108</v>
      </c>
      <c r="T39" s="87">
        <v>0</v>
      </c>
      <c r="U39" s="87">
        <v>76118</v>
      </c>
      <c r="V39" s="87">
        <f t="shared" si="12"/>
        <v>1097131</v>
      </c>
      <c r="W39" s="87">
        <f t="shared" si="12"/>
        <v>766322</v>
      </c>
      <c r="X39" s="87">
        <f t="shared" si="12"/>
        <v>345582</v>
      </c>
      <c r="Y39" s="87">
        <f t="shared" si="12"/>
        <v>34557</v>
      </c>
      <c r="Z39" s="87">
        <f t="shared" si="12"/>
        <v>327300</v>
      </c>
      <c r="AA39" s="87">
        <f t="shared" si="12"/>
        <v>58883</v>
      </c>
      <c r="AB39" s="87" t="s">
        <v>26</v>
      </c>
      <c r="AC39" s="87">
        <f t="shared" si="12"/>
        <v>0</v>
      </c>
      <c r="AD39" s="87">
        <f t="shared" si="12"/>
        <v>330809</v>
      </c>
    </row>
    <row r="40" spans="1:30" ht="13.5">
      <c r="A40" s="17" t="s">
        <v>114</v>
      </c>
      <c r="B40" s="76" t="s">
        <v>175</v>
      </c>
      <c r="C40" s="77" t="s">
        <v>176</v>
      </c>
      <c r="D40" s="87">
        <f t="shared" si="13"/>
        <v>38293</v>
      </c>
      <c r="E40" s="87">
        <f t="shared" si="14"/>
        <v>2200</v>
      </c>
      <c r="F40" s="87">
        <v>0</v>
      </c>
      <c r="G40" s="87">
        <v>0</v>
      </c>
      <c r="H40" s="87">
        <v>0</v>
      </c>
      <c r="I40" s="87">
        <v>159</v>
      </c>
      <c r="J40" s="87" t="s">
        <v>108</v>
      </c>
      <c r="K40" s="87">
        <v>2041</v>
      </c>
      <c r="L40" s="87">
        <v>36093</v>
      </c>
      <c r="M40" s="87">
        <f t="shared" si="15"/>
        <v>17495</v>
      </c>
      <c r="N40" s="87">
        <f t="shared" si="16"/>
        <v>6986</v>
      </c>
      <c r="O40" s="87">
        <v>0</v>
      </c>
      <c r="P40" s="87">
        <v>0</v>
      </c>
      <c r="Q40" s="87">
        <v>0</v>
      </c>
      <c r="R40" s="87">
        <v>6069</v>
      </c>
      <c r="S40" s="87" t="s">
        <v>108</v>
      </c>
      <c r="T40" s="87">
        <v>917</v>
      </c>
      <c r="U40" s="87">
        <v>10509</v>
      </c>
      <c r="V40" s="87">
        <f t="shared" si="12"/>
        <v>55788</v>
      </c>
      <c r="W40" s="87">
        <f t="shared" si="12"/>
        <v>9186</v>
      </c>
      <c r="X40" s="87">
        <f t="shared" si="12"/>
        <v>0</v>
      </c>
      <c r="Y40" s="87">
        <f t="shared" si="12"/>
        <v>0</v>
      </c>
      <c r="Z40" s="87">
        <f t="shared" si="12"/>
        <v>0</v>
      </c>
      <c r="AA40" s="87">
        <f t="shared" si="12"/>
        <v>6228</v>
      </c>
      <c r="AB40" s="87" t="s">
        <v>26</v>
      </c>
      <c r="AC40" s="87">
        <f t="shared" si="12"/>
        <v>2958</v>
      </c>
      <c r="AD40" s="87">
        <f t="shared" si="12"/>
        <v>46602</v>
      </c>
    </row>
    <row r="41" spans="1:30" ht="13.5">
      <c r="A41" s="17" t="s">
        <v>114</v>
      </c>
      <c r="B41" s="76" t="s">
        <v>177</v>
      </c>
      <c r="C41" s="77" t="s">
        <v>178</v>
      </c>
      <c r="D41" s="87">
        <f t="shared" si="13"/>
        <v>64850</v>
      </c>
      <c r="E41" s="87">
        <f t="shared" si="14"/>
        <v>1982</v>
      </c>
      <c r="F41" s="87">
        <v>0</v>
      </c>
      <c r="G41" s="87">
        <v>0</v>
      </c>
      <c r="H41" s="87">
        <v>0</v>
      </c>
      <c r="I41" s="87">
        <v>1982</v>
      </c>
      <c r="J41" s="87" t="s">
        <v>108</v>
      </c>
      <c r="K41" s="87">
        <v>0</v>
      </c>
      <c r="L41" s="87">
        <v>62868</v>
      </c>
      <c r="M41" s="87">
        <f t="shared" si="15"/>
        <v>16678</v>
      </c>
      <c r="N41" s="87">
        <f t="shared" si="16"/>
        <v>0</v>
      </c>
      <c r="O41" s="87">
        <v>0</v>
      </c>
      <c r="P41" s="87">
        <v>0</v>
      </c>
      <c r="Q41" s="87">
        <v>0</v>
      </c>
      <c r="R41" s="87">
        <v>0</v>
      </c>
      <c r="S41" s="87" t="s">
        <v>108</v>
      </c>
      <c r="T41" s="87">
        <v>0</v>
      </c>
      <c r="U41" s="87">
        <v>16678</v>
      </c>
      <c r="V41" s="87">
        <f t="shared" si="12"/>
        <v>81528</v>
      </c>
      <c r="W41" s="87">
        <f t="shared" si="12"/>
        <v>1982</v>
      </c>
      <c r="X41" s="87">
        <f t="shared" si="12"/>
        <v>0</v>
      </c>
      <c r="Y41" s="87">
        <f t="shared" si="12"/>
        <v>0</v>
      </c>
      <c r="Z41" s="87">
        <f t="shared" si="12"/>
        <v>0</v>
      </c>
      <c r="AA41" s="87">
        <f t="shared" si="12"/>
        <v>1982</v>
      </c>
      <c r="AB41" s="87" t="s">
        <v>26</v>
      </c>
      <c r="AC41" s="87">
        <f t="shared" si="12"/>
        <v>0</v>
      </c>
      <c r="AD41" s="87">
        <f t="shared" si="12"/>
        <v>79546</v>
      </c>
    </row>
    <row r="42" spans="1:30" ht="13.5">
      <c r="A42" s="17" t="s">
        <v>114</v>
      </c>
      <c r="B42" s="76" t="s">
        <v>179</v>
      </c>
      <c r="C42" s="77" t="s">
        <v>93</v>
      </c>
      <c r="D42" s="87">
        <f t="shared" si="13"/>
        <v>45590</v>
      </c>
      <c r="E42" s="87">
        <f t="shared" si="14"/>
        <v>0</v>
      </c>
      <c r="F42" s="87">
        <v>0</v>
      </c>
      <c r="G42" s="87">
        <v>0</v>
      </c>
      <c r="H42" s="87">
        <v>0</v>
      </c>
      <c r="I42" s="87">
        <v>0</v>
      </c>
      <c r="J42" s="87" t="s">
        <v>108</v>
      </c>
      <c r="K42" s="87">
        <v>0</v>
      </c>
      <c r="L42" s="87">
        <v>45590</v>
      </c>
      <c r="M42" s="87">
        <f t="shared" si="15"/>
        <v>9296</v>
      </c>
      <c r="N42" s="87">
        <f t="shared" si="16"/>
        <v>0</v>
      </c>
      <c r="O42" s="87">
        <v>0</v>
      </c>
      <c r="P42" s="87">
        <v>0</v>
      </c>
      <c r="Q42" s="87">
        <v>0</v>
      </c>
      <c r="R42" s="87">
        <v>0</v>
      </c>
      <c r="S42" s="87" t="s">
        <v>108</v>
      </c>
      <c r="T42" s="87">
        <v>0</v>
      </c>
      <c r="U42" s="87">
        <v>9296</v>
      </c>
      <c r="V42" s="87">
        <f t="shared" si="12"/>
        <v>54886</v>
      </c>
      <c r="W42" s="87">
        <f t="shared" si="12"/>
        <v>0</v>
      </c>
      <c r="X42" s="87">
        <f t="shared" si="12"/>
        <v>0</v>
      </c>
      <c r="Y42" s="87">
        <f t="shared" si="12"/>
        <v>0</v>
      </c>
      <c r="Z42" s="87">
        <f t="shared" si="12"/>
        <v>0</v>
      </c>
      <c r="AA42" s="87">
        <f t="shared" si="12"/>
        <v>0</v>
      </c>
      <c r="AB42" s="87" t="s">
        <v>26</v>
      </c>
      <c r="AC42" s="87">
        <f t="shared" si="12"/>
        <v>0</v>
      </c>
      <c r="AD42" s="87">
        <f t="shared" si="12"/>
        <v>54886</v>
      </c>
    </row>
    <row r="43" spans="1:30" ht="13.5">
      <c r="A43" s="17" t="s">
        <v>114</v>
      </c>
      <c r="B43" s="76" t="s">
        <v>180</v>
      </c>
      <c r="C43" s="77" t="s">
        <v>113</v>
      </c>
      <c r="D43" s="87">
        <f t="shared" si="13"/>
        <v>53577</v>
      </c>
      <c r="E43" s="87">
        <f t="shared" si="14"/>
        <v>5466</v>
      </c>
      <c r="F43" s="87">
        <v>0</v>
      </c>
      <c r="G43" s="87">
        <v>0</v>
      </c>
      <c r="H43" s="87">
        <v>0</v>
      </c>
      <c r="I43" s="87">
        <v>5466</v>
      </c>
      <c r="J43" s="87" t="s">
        <v>108</v>
      </c>
      <c r="K43" s="87">
        <v>0</v>
      </c>
      <c r="L43" s="87">
        <v>48111</v>
      </c>
      <c r="M43" s="87">
        <f t="shared" si="15"/>
        <v>5780</v>
      </c>
      <c r="N43" s="87">
        <f t="shared" si="16"/>
        <v>0</v>
      </c>
      <c r="O43" s="87">
        <v>0</v>
      </c>
      <c r="P43" s="87">
        <v>0</v>
      </c>
      <c r="Q43" s="87">
        <v>0</v>
      </c>
      <c r="R43" s="87">
        <v>0</v>
      </c>
      <c r="S43" s="87" t="s">
        <v>108</v>
      </c>
      <c r="T43" s="87">
        <v>0</v>
      </c>
      <c r="U43" s="87">
        <v>5780</v>
      </c>
      <c r="V43" s="87">
        <f t="shared" si="12"/>
        <v>59357</v>
      </c>
      <c r="W43" s="87">
        <f t="shared" si="12"/>
        <v>5466</v>
      </c>
      <c r="X43" s="87">
        <f t="shared" si="12"/>
        <v>0</v>
      </c>
      <c r="Y43" s="87">
        <f t="shared" si="12"/>
        <v>0</v>
      </c>
      <c r="Z43" s="87">
        <f t="shared" si="12"/>
        <v>0</v>
      </c>
      <c r="AA43" s="87">
        <f t="shared" si="12"/>
        <v>5466</v>
      </c>
      <c r="AB43" s="87" t="s">
        <v>26</v>
      </c>
      <c r="AC43" s="87">
        <f t="shared" si="12"/>
        <v>0</v>
      </c>
      <c r="AD43" s="87">
        <f t="shared" si="12"/>
        <v>53891</v>
      </c>
    </row>
    <row r="44" spans="1:30" ht="13.5">
      <c r="A44" s="17" t="s">
        <v>114</v>
      </c>
      <c r="B44" s="76" t="s">
        <v>181</v>
      </c>
      <c r="C44" s="77" t="s">
        <v>182</v>
      </c>
      <c r="D44" s="87">
        <f t="shared" si="13"/>
        <v>88727</v>
      </c>
      <c r="E44" s="87">
        <f t="shared" si="14"/>
        <v>2740</v>
      </c>
      <c r="F44" s="87">
        <v>0</v>
      </c>
      <c r="G44" s="87">
        <v>650</v>
      </c>
      <c r="H44" s="87">
        <v>0</v>
      </c>
      <c r="I44" s="87">
        <v>590</v>
      </c>
      <c r="J44" s="87" t="s">
        <v>108</v>
      </c>
      <c r="K44" s="87">
        <v>1500</v>
      </c>
      <c r="L44" s="87">
        <v>85987</v>
      </c>
      <c r="M44" s="87">
        <f t="shared" si="15"/>
        <v>21007</v>
      </c>
      <c r="N44" s="87">
        <f t="shared" si="16"/>
        <v>0</v>
      </c>
      <c r="O44" s="87">
        <v>0</v>
      </c>
      <c r="P44" s="87">
        <v>0</v>
      </c>
      <c r="Q44" s="87">
        <v>0</v>
      </c>
      <c r="R44" s="87">
        <v>0</v>
      </c>
      <c r="S44" s="87" t="s">
        <v>108</v>
      </c>
      <c r="T44" s="87">
        <v>0</v>
      </c>
      <c r="U44" s="87">
        <v>21007</v>
      </c>
      <c r="V44" s="87">
        <f t="shared" si="12"/>
        <v>109734</v>
      </c>
      <c r="W44" s="87">
        <f t="shared" si="12"/>
        <v>2740</v>
      </c>
      <c r="X44" s="87">
        <f t="shared" si="12"/>
        <v>0</v>
      </c>
      <c r="Y44" s="87">
        <f t="shared" si="12"/>
        <v>650</v>
      </c>
      <c r="Z44" s="87">
        <f t="shared" si="12"/>
        <v>0</v>
      </c>
      <c r="AA44" s="87">
        <f t="shared" si="12"/>
        <v>590</v>
      </c>
      <c r="AB44" s="87" t="s">
        <v>26</v>
      </c>
      <c r="AC44" s="87">
        <f t="shared" si="12"/>
        <v>1500</v>
      </c>
      <c r="AD44" s="87">
        <f t="shared" si="12"/>
        <v>106994</v>
      </c>
    </row>
    <row r="45" spans="1:30" ht="13.5">
      <c r="A45" s="17" t="s">
        <v>114</v>
      </c>
      <c r="B45" s="76" t="s">
        <v>183</v>
      </c>
      <c r="C45" s="77" t="s">
        <v>184</v>
      </c>
      <c r="D45" s="87">
        <f t="shared" si="13"/>
        <v>68432</v>
      </c>
      <c r="E45" s="87">
        <f t="shared" si="14"/>
        <v>8944</v>
      </c>
      <c r="F45" s="87">
        <v>0</v>
      </c>
      <c r="G45" s="87">
        <v>0</v>
      </c>
      <c r="H45" s="87">
        <v>0</v>
      </c>
      <c r="I45" s="87">
        <v>8944</v>
      </c>
      <c r="J45" s="87" t="s">
        <v>108</v>
      </c>
      <c r="K45" s="87">
        <v>0</v>
      </c>
      <c r="L45" s="87">
        <v>59488</v>
      </c>
      <c r="M45" s="87">
        <f t="shared" si="15"/>
        <v>8370</v>
      </c>
      <c r="N45" s="87">
        <f t="shared" si="16"/>
        <v>0</v>
      </c>
      <c r="O45" s="87">
        <v>0</v>
      </c>
      <c r="P45" s="87">
        <v>0</v>
      </c>
      <c r="Q45" s="87">
        <v>0</v>
      </c>
      <c r="R45" s="87">
        <v>0</v>
      </c>
      <c r="S45" s="87" t="s">
        <v>108</v>
      </c>
      <c r="T45" s="87">
        <v>0</v>
      </c>
      <c r="U45" s="87">
        <v>8370</v>
      </c>
      <c r="V45" s="87">
        <f t="shared" si="12"/>
        <v>76802</v>
      </c>
      <c r="W45" s="87">
        <f t="shared" si="12"/>
        <v>8944</v>
      </c>
      <c r="X45" s="87">
        <f t="shared" si="12"/>
        <v>0</v>
      </c>
      <c r="Y45" s="87">
        <f t="shared" si="12"/>
        <v>0</v>
      </c>
      <c r="Z45" s="87">
        <f t="shared" si="12"/>
        <v>0</v>
      </c>
      <c r="AA45" s="87">
        <f t="shared" si="12"/>
        <v>8944</v>
      </c>
      <c r="AB45" s="87" t="s">
        <v>26</v>
      </c>
      <c r="AC45" s="87">
        <f t="shared" si="12"/>
        <v>0</v>
      </c>
      <c r="AD45" s="87">
        <f t="shared" si="12"/>
        <v>67858</v>
      </c>
    </row>
    <row r="46" spans="1:30" ht="13.5">
      <c r="A46" s="17" t="s">
        <v>114</v>
      </c>
      <c r="B46" s="76" t="s">
        <v>185</v>
      </c>
      <c r="C46" s="77" t="s">
        <v>186</v>
      </c>
      <c r="D46" s="87">
        <f t="shared" si="13"/>
        <v>129495</v>
      </c>
      <c r="E46" s="87">
        <f t="shared" si="14"/>
        <v>8624</v>
      </c>
      <c r="F46" s="87">
        <v>0</v>
      </c>
      <c r="G46" s="87">
        <v>0</v>
      </c>
      <c r="H46" s="87">
        <v>0</v>
      </c>
      <c r="I46" s="87">
        <v>7691</v>
      </c>
      <c r="J46" s="87" t="s">
        <v>108</v>
      </c>
      <c r="K46" s="87">
        <v>933</v>
      </c>
      <c r="L46" s="87">
        <v>120871</v>
      </c>
      <c r="M46" s="87">
        <f t="shared" si="15"/>
        <v>36606</v>
      </c>
      <c r="N46" s="87">
        <f t="shared" si="16"/>
        <v>28</v>
      </c>
      <c r="O46" s="87">
        <v>0</v>
      </c>
      <c r="P46" s="87">
        <v>0</v>
      </c>
      <c r="Q46" s="87">
        <v>0</v>
      </c>
      <c r="R46" s="87">
        <v>0</v>
      </c>
      <c r="S46" s="87" t="s">
        <v>108</v>
      </c>
      <c r="T46" s="87">
        <v>28</v>
      </c>
      <c r="U46" s="87">
        <v>36578</v>
      </c>
      <c r="V46" s="87">
        <f t="shared" si="12"/>
        <v>166101</v>
      </c>
      <c r="W46" s="87">
        <f t="shared" si="12"/>
        <v>8652</v>
      </c>
      <c r="X46" s="87">
        <f t="shared" si="12"/>
        <v>0</v>
      </c>
      <c r="Y46" s="87">
        <f t="shared" si="12"/>
        <v>0</v>
      </c>
      <c r="Z46" s="87">
        <f t="shared" si="12"/>
        <v>0</v>
      </c>
      <c r="AA46" s="87">
        <f t="shared" si="12"/>
        <v>7691</v>
      </c>
      <c r="AB46" s="87" t="s">
        <v>26</v>
      </c>
      <c r="AC46" s="87">
        <f t="shared" si="12"/>
        <v>961</v>
      </c>
      <c r="AD46" s="87">
        <f t="shared" si="12"/>
        <v>157449</v>
      </c>
    </row>
    <row r="47" spans="1:30" ht="13.5">
      <c r="A47" s="17" t="s">
        <v>114</v>
      </c>
      <c r="B47" s="76" t="s">
        <v>187</v>
      </c>
      <c r="C47" s="77" t="s">
        <v>188</v>
      </c>
      <c r="D47" s="87">
        <f t="shared" si="13"/>
        <v>64994</v>
      </c>
      <c r="E47" s="87">
        <f t="shared" si="14"/>
        <v>3802</v>
      </c>
      <c r="F47" s="87">
        <v>0</v>
      </c>
      <c r="G47" s="87">
        <v>0</v>
      </c>
      <c r="H47" s="87">
        <v>0</v>
      </c>
      <c r="I47" s="87">
        <v>815</v>
      </c>
      <c r="J47" s="87" t="s">
        <v>108</v>
      </c>
      <c r="K47" s="87">
        <v>2987</v>
      </c>
      <c r="L47" s="87">
        <v>61192</v>
      </c>
      <c r="M47" s="87">
        <f t="shared" si="15"/>
        <v>9633</v>
      </c>
      <c r="N47" s="87">
        <f t="shared" si="16"/>
        <v>0</v>
      </c>
      <c r="O47" s="87">
        <v>0</v>
      </c>
      <c r="P47" s="87">
        <v>0</v>
      </c>
      <c r="Q47" s="87">
        <v>0</v>
      </c>
      <c r="R47" s="87">
        <v>0</v>
      </c>
      <c r="S47" s="87" t="s">
        <v>108</v>
      </c>
      <c r="T47" s="87">
        <v>0</v>
      </c>
      <c r="U47" s="87">
        <v>9633</v>
      </c>
      <c r="V47" s="87">
        <f t="shared" si="12"/>
        <v>74627</v>
      </c>
      <c r="W47" s="87">
        <f t="shared" si="12"/>
        <v>3802</v>
      </c>
      <c r="X47" s="87">
        <f t="shared" si="12"/>
        <v>0</v>
      </c>
      <c r="Y47" s="87">
        <f t="shared" si="12"/>
        <v>0</v>
      </c>
      <c r="Z47" s="87">
        <f t="shared" si="12"/>
        <v>0</v>
      </c>
      <c r="AA47" s="87">
        <f t="shared" si="12"/>
        <v>815</v>
      </c>
      <c r="AB47" s="87" t="s">
        <v>26</v>
      </c>
      <c r="AC47" s="87">
        <f t="shared" si="12"/>
        <v>2987</v>
      </c>
      <c r="AD47" s="87">
        <f t="shared" si="12"/>
        <v>70825</v>
      </c>
    </row>
    <row r="48" spans="1:30" ht="13.5">
      <c r="A48" s="17" t="s">
        <v>114</v>
      </c>
      <c r="B48" s="76" t="s">
        <v>189</v>
      </c>
      <c r="C48" s="77" t="s">
        <v>109</v>
      </c>
      <c r="D48" s="87">
        <f t="shared" si="13"/>
        <v>69316</v>
      </c>
      <c r="E48" s="87">
        <f t="shared" si="14"/>
        <v>63</v>
      </c>
      <c r="F48" s="87">
        <v>0</v>
      </c>
      <c r="G48" s="87">
        <v>0</v>
      </c>
      <c r="H48" s="87">
        <v>0</v>
      </c>
      <c r="I48" s="87">
        <v>0</v>
      </c>
      <c r="J48" s="87" t="s">
        <v>108</v>
      </c>
      <c r="K48" s="87">
        <v>63</v>
      </c>
      <c r="L48" s="87">
        <v>69253</v>
      </c>
      <c r="M48" s="87">
        <f t="shared" si="15"/>
        <v>17977</v>
      </c>
      <c r="N48" s="87">
        <f t="shared" si="16"/>
        <v>0</v>
      </c>
      <c r="O48" s="87">
        <v>0</v>
      </c>
      <c r="P48" s="87">
        <v>0</v>
      </c>
      <c r="Q48" s="87">
        <v>0</v>
      </c>
      <c r="R48" s="87">
        <v>0</v>
      </c>
      <c r="S48" s="87" t="s">
        <v>108</v>
      </c>
      <c r="T48" s="87">
        <v>0</v>
      </c>
      <c r="U48" s="87">
        <v>17977</v>
      </c>
      <c r="V48" s="87">
        <f t="shared" si="12"/>
        <v>87293</v>
      </c>
      <c r="W48" s="87">
        <f t="shared" si="12"/>
        <v>63</v>
      </c>
      <c r="X48" s="87">
        <f t="shared" si="12"/>
        <v>0</v>
      </c>
      <c r="Y48" s="87">
        <f t="shared" si="12"/>
        <v>0</v>
      </c>
      <c r="Z48" s="87">
        <f t="shared" si="12"/>
        <v>0</v>
      </c>
      <c r="AA48" s="87">
        <f t="shared" si="12"/>
        <v>0</v>
      </c>
      <c r="AB48" s="87" t="s">
        <v>26</v>
      </c>
      <c r="AC48" s="87">
        <f t="shared" si="12"/>
        <v>63</v>
      </c>
      <c r="AD48" s="87">
        <f t="shared" si="12"/>
        <v>87230</v>
      </c>
    </row>
    <row r="49" spans="1:30" ht="13.5">
      <c r="A49" s="17" t="s">
        <v>114</v>
      </c>
      <c r="B49" s="76" t="s">
        <v>190</v>
      </c>
      <c r="C49" s="77" t="s">
        <v>191</v>
      </c>
      <c r="D49" s="87">
        <f t="shared" si="13"/>
        <v>20664</v>
      </c>
      <c r="E49" s="87">
        <f t="shared" si="14"/>
        <v>1442</v>
      </c>
      <c r="F49" s="87">
        <v>0</v>
      </c>
      <c r="G49" s="87">
        <v>0</v>
      </c>
      <c r="H49" s="87">
        <v>0</v>
      </c>
      <c r="I49" s="87">
        <v>0</v>
      </c>
      <c r="J49" s="87" t="s">
        <v>108</v>
      </c>
      <c r="K49" s="87">
        <v>1442</v>
      </c>
      <c r="L49" s="87">
        <v>19222</v>
      </c>
      <c r="M49" s="87">
        <f t="shared" si="15"/>
        <v>4194</v>
      </c>
      <c r="N49" s="87">
        <f t="shared" si="16"/>
        <v>0</v>
      </c>
      <c r="O49" s="87">
        <v>0</v>
      </c>
      <c r="P49" s="87">
        <v>0</v>
      </c>
      <c r="Q49" s="87">
        <v>0</v>
      </c>
      <c r="R49" s="87">
        <v>0</v>
      </c>
      <c r="S49" s="87" t="s">
        <v>108</v>
      </c>
      <c r="T49" s="87">
        <v>0</v>
      </c>
      <c r="U49" s="87">
        <v>4194</v>
      </c>
      <c r="V49" s="87">
        <f t="shared" si="12"/>
        <v>24858</v>
      </c>
      <c r="W49" s="87">
        <f aca="true" t="shared" si="17" ref="W49:AD62">E49+N49</f>
        <v>1442</v>
      </c>
      <c r="X49" s="87">
        <f t="shared" si="17"/>
        <v>0</v>
      </c>
      <c r="Y49" s="87">
        <f t="shared" si="17"/>
        <v>0</v>
      </c>
      <c r="Z49" s="87">
        <f t="shared" si="17"/>
        <v>0</v>
      </c>
      <c r="AA49" s="87">
        <f t="shared" si="17"/>
        <v>0</v>
      </c>
      <c r="AB49" s="87" t="s">
        <v>26</v>
      </c>
      <c r="AC49" s="87">
        <f t="shared" si="17"/>
        <v>1442</v>
      </c>
      <c r="AD49" s="87">
        <f t="shared" si="17"/>
        <v>23416</v>
      </c>
    </row>
    <row r="50" spans="1:30" ht="13.5">
      <c r="A50" s="17" t="s">
        <v>114</v>
      </c>
      <c r="B50" s="78" t="s">
        <v>192</v>
      </c>
      <c r="C50" s="79" t="s">
        <v>193</v>
      </c>
      <c r="D50" s="87">
        <f t="shared" si="13"/>
        <v>113105</v>
      </c>
      <c r="E50" s="87">
        <f t="shared" si="14"/>
        <v>113105</v>
      </c>
      <c r="F50" s="87">
        <v>0</v>
      </c>
      <c r="G50" s="87">
        <v>0</v>
      </c>
      <c r="H50" s="87">
        <v>0</v>
      </c>
      <c r="I50" s="87">
        <v>9305</v>
      </c>
      <c r="J50" s="87">
        <v>47757</v>
      </c>
      <c r="K50" s="87">
        <v>103800</v>
      </c>
      <c r="L50" s="87">
        <v>0</v>
      </c>
      <c r="M50" s="87">
        <f t="shared" si="15"/>
        <v>0</v>
      </c>
      <c r="N50" s="87">
        <f t="shared" si="16"/>
        <v>0</v>
      </c>
      <c r="O50" s="87">
        <v>0</v>
      </c>
      <c r="P50" s="87">
        <v>0</v>
      </c>
      <c r="Q50" s="87">
        <v>0</v>
      </c>
      <c r="R50" s="87">
        <v>0</v>
      </c>
      <c r="S50" s="87">
        <v>6580</v>
      </c>
      <c r="T50" s="87">
        <v>0</v>
      </c>
      <c r="U50" s="87">
        <v>0</v>
      </c>
      <c r="V50" s="87">
        <f aca="true" t="shared" si="18" ref="V50:V62">D50+M50</f>
        <v>113105</v>
      </c>
      <c r="W50" s="87">
        <f t="shared" si="17"/>
        <v>113105</v>
      </c>
      <c r="X50" s="87">
        <f t="shared" si="17"/>
        <v>0</v>
      </c>
      <c r="Y50" s="87">
        <f t="shared" si="17"/>
        <v>0</v>
      </c>
      <c r="Z50" s="87">
        <f t="shared" si="17"/>
        <v>0</v>
      </c>
      <c r="AA50" s="87">
        <f t="shared" si="17"/>
        <v>9305</v>
      </c>
      <c r="AB50" s="87">
        <f aca="true" t="shared" si="19" ref="AB50:AB62">J50+S50</f>
        <v>54337</v>
      </c>
      <c r="AC50" s="87">
        <f t="shared" si="17"/>
        <v>103800</v>
      </c>
      <c r="AD50" s="87">
        <f t="shared" si="17"/>
        <v>0</v>
      </c>
    </row>
    <row r="51" spans="1:30" ht="13.5">
      <c r="A51" s="17" t="s">
        <v>114</v>
      </c>
      <c r="B51" s="78" t="s">
        <v>194</v>
      </c>
      <c r="C51" s="79" t="s">
        <v>195</v>
      </c>
      <c r="D51" s="87">
        <f t="shared" si="13"/>
        <v>4090</v>
      </c>
      <c r="E51" s="87">
        <f t="shared" si="14"/>
        <v>3655</v>
      </c>
      <c r="F51" s="87">
        <v>0</v>
      </c>
      <c r="G51" s="87">
        <v>0</v>
      </c>
      <c r="H51" s="87">
        <v>0</v>
      </c>
      <c r="I51" s="87">
        <v>3655</v>
      </c>
      <c r="J51" s="87">
        <v>37711</v>
      </c>
      <c r="K51" s="87">
        <v>0</v>
      </c>
      <c r="L51" s="87">
        <v>435</v>
      </c>
      <c r="M51" s="87">
        <f t="shared" si="15"/>
        <v>0</v>
      </c>
      <c r="N51" s="87">
        <f t="shared" si="16"/>
        <v>0</v>
      </c>
      <c r="O51" s="87">
        <v>0</v>
      </c>
      <c r="P51" s="87">
        <v>0</v>
      </c>
      <c r="Q51" s="87">
        <v>0</v>
      </c>
      <c r="R51" s="87">
        <v>0</v>
      </c>
      <c r="S51" s="87">
        <v>0</v>
      </c>
      <c r="T51" s="87">
        <v>0</v>
      </c>
      <c r="U51" s="87">
        <v>0</v>
      </c>
      <c r="V51" s="87">
        <f t="shared" si="18"/>
        <v>4090</v>
      </c>
      <c r="W51" s="87">
        <f t="shared" si="17"/>
        <v>3655</v>
      </c>
      <c r="X51" s="87">
        <f t="shared" si="17"/>
        <v>0</v>
      </c>
      <c r="Y51" s="87">
        <f t="shared" si="17"/>
        <v>0</v>
      </c>
      <c r="Z51" s="87">
        <f t="shared" si="17"/>
        <v>0</v>
      </c>
      <c r="AA51" s="87">
        <f t="shared" si="17"/>
        <v>3655</v>
      </c>
      <c r="AB51" s="87">
        <f t="shared" si="19"/>
        <v>37711</v>
      </c>
      <c r="AC51" s="87">
        <f t="shared" si="17"/>
        <v>0</v>
      </c>
      <c r="AD51" s="87">
        <f t="shared" si="17"/>
        <v>435</v>
      </c>
    </row>
    <row r="52" spans="1:30" ht="13.5">
      <c r="A52" s="17" t="s">
        <v>114</v>
      </c>
      <c r="B52" s="78" t="s">
        <v>196</v>
      </c>
      <c r="C52" s="79" t="s">
        <v>197</v>
      </c>
      <c r="D52" s="87">
        <f t="shared" si="13"/>
        <v>0</v>
      </c>
      <c r="E52" s="87">
        <f t="shared" si="14"/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v>0</v>
      </c>
      <c r="L52" s="87">
        <v>0</v>
      </c>
      <c r="M52" s="87">
        <f t="shared" si="15"/>
        <v>4739</v>
      </c>
      <c r="N52" s="87">
        <f t="shared" si="16"/>
        <v>0</v>
      </c>
      <c r="O52" s="87">
        <v>0</v>
      </c>
      <c r="P52" s="87">
        <v>0</v>
      </c>
      <c r="Q52" s="87">
        <v>0</v>
      </c>
      <c r="R52" s="87">
        <v>0</v>
      </c>
      <c r="S52" s="87">
        <v>96587</v>
      </c>
      <c r="T52" s="87">
        <v>0</v>
      </c>
      <c r="U52" s="87">
        <v>4739</v>
      </c>
      <c r="V52" s="87">
        <f t="shared" si="18"/>
        <v>4739</v>
      </c>
      <c r="W52" s="87">
        <f t="shared" si="17"/>
        <v>0</v>
      </c>
      <c r="X52" s="87">
        <f t="shared" si="17"/>
        <v>0</v>
      </c>
      <c r="Y52" s="87">
        <f t="shared" si="17"/>
        <v>0</v>
      </c>
      <c r="Z52" s="87">
        <f t="shared" si="17"/>
        <v>0</v>
      </c>
      <c r="AA52" s="87">
        <f t="shared" si="17"/>
        <v>0</v>
      </c>
      <c r="AB52" s="87">
        <f t="shared" si="19"/>
        <v>96587</v>
      </c>
      <c r="AC52" s="87">
        <f t="shared" si="17"/>
        <v>0</v>
      </c>
      <c r="AD52" s="87">
        <f t="shared" si="17"/>
        <v>4739</v>
      </c>
    </row>
    <row r="53" spans="1:30" ht="13.5">
      <c r="A53" s="17" t="s">
        <v>114</v>
      </c>
      <c r="B53" s="78" t="s">
        <v>198</v>
      </c>
      <c r="C53" s="79" t="s">
        <v>199</v>
      </c>
      <c r="D53" s="87">
        <f t="shared" si="13"/>
        <v>0</v>
      </c>
      <c r="E53" s="87">
        <f t="shared" si="14"/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  <c r="M53" s="87">
        <f t="shared" si="15"/>
        <v>160533</v>
      </c>
      <c r="N53" s="87">
        <f t="shared" si="16"/>
        <v>160533</v>
      </c>
      <c r="O53" s="87">
        <v>0</v>
      </c>
      <c r="P53" s="87">
        <v>0</v>
      </c>
      <c r="Q53" s="87">
        <v>0</v>
      </c>
      <c r="R53" s="87">
        <v>160533</v>
      </c>
      <c r="S53" s="87">
        <v>52474</v>
      </c>
      <c r="T53" s="87">
        <v>0</v>
      </c>
      <c r="U53" s="87">
        <v>0</v>
      </c>
      <c r="V53" s="87">
        <f t="shared" si="18"/>
        <v>160533</v>
      </c>
      <c r="W53" s="87">
        <f t="shared" si="17"/>
        <v>160533</v>
      </c>
      <c r="X53" s="87">
        <f t="shared" si="17"/>
        <v>0</v>
      </c>
      <c r="Y53" s="87">
        <f t="shared" si="17"/>
        <v>0</v>
      </c>
      <c r="Z53" s="87">
        <f t="shared" si="17"/>
        <v>0</v>
      </c>
      <c r="AA53" s="87">
        <f t="shared" si="17"/>
        <v>160533</v>
      </c>
      <c r="AB53" s="87">
        <f t="shared" si="19"/>
        <v>52474</v>
      </c>
      <c r="AC53" s="87">
        <f t="shared" si="17"/>
        <v>0</v>
      </c>
      <c r="AD53" s="87">
        <f t="shared" si="17"/>
        <v>0</v>
      </c>
    </row>
    <row r="54" spans="1:30" ht="13.5">
      <c r="A54" s="17" t="s">
        <v>114</v>
      </c>
      <c r="B54" s="78" t="s">
        <v>200</v>
      </c>
      <c r="C54" s="79" t="s">
        <v>201</v>
      </c>
      <c r="D54" s="87">
        <f t="shared" si="13"/>
        <v>0</v>
      </c>
      <c r="E54" s="87">
        <f t="shared" si="14"/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v>0</v>
      </c>
      <c r="L54" s="87">
        <v>0</v>
      </c>
      <c r="M54" s="87">
        <f t="shared" si="15"/>
        <v>228872</v>
      </c>
      <c r="N54" s="87">
        <f t="shared" si="16"/>
        <v>228872</v>
      </c>
      <c r="O54" s="87">
        <v>0</v>
      </c>
      <c r="P54" s="87">
        <v>0</v>
      </c>
      <c r="Q54" s="87">
        <v>0</v>
      </c>
      <c r="R54" s="87">
        <v>201750</v>
      </c>
      <c r="S54" s="87">
        <v>55045</v>
      </c>
      <c r="T54" s="87">
        <v>27122</v>
      </c>
      <c r="U54" s="87">
        <v>0</v>
      </c>
      <c r="V54" s="87">
        <f t="shared" si="18"/>
        <v>228872</v>
      </c>
      <c r="W54" s="87">
        <f t="shared" si="17"/>
        <v>228872</v>
      </c>
      <c r="X54" s="87">
        <f t="shared" si="17"/>
        <v>0</v>
      </c>
      <c r="Y54" s="87">
        <f t="shared" si="17"/>
        <v>0</v>
      </c>
      <c r="Z54" s="87">
        <f t="shared" si="17"/>
        <v>0</v>
      </c>
      <c r="AA54" s="87">
        <f t="shared" si="17"/>
        <v>201750</v>
      </c>
      <c r="AB54" s="87">
        <f t="shared" si="19"/>
        <v>55045</v>
      </c>
      <c r="AC54" s="87">
        <f t="shared" si="17"/>
        <v>27122</v>
      </c>
      <c r="AD54" s="87">
        <f t="shared" si="17"/>
        <v>0</v>
      </c>
    </row>
    <row r="55" spans="1:30" ht="13.5">
      <c r="A55" s="17" t="s">
        <v>114</v>
      </c>
      <c r="B55" s="78" t="s">
        <v>202</v>
      </c>
      <c r="C55" s="79" t="s">
        <v>203</v>
      </c>
      <c r="D55" s="87">
        <f t="shared" si="13"/>
        <v>0</v>
      </c>
      <c r="E55" s="87">
        <f t="shared" si="14"/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v>0</v>
      </c>
      <c r="L55" s="87">
        <v>0</v>
      </c>
      <c r="M55" s="87">
        <f t="shared" si="15"/>
        <v>0</v>
      </c>
      <c r="N55" s="87">
        <f t="shared" si="16"/>
        <v>0</v>
      </c>
      <c r="O55" s="87">
        <v>0</v>
      </c>
      <c r="P55" s="87">
        <v>0</v>
      </c>
      <c r="Q55" s="87">
        <v>0</v>
      </c>
      <c r="R55" s="87">
        <v>0</v>
      </c>
      <c r="S55" s="87">
        <v>583019</v>
      </c>
      <c r="T55" s="87">
        <v>0</v>
      </c>
      <c r="U55" s="87">
        <v>0</v>
      </c>
      <c r="V55" s="87">
        <f t="shared" si="18"/>
        <v>0</v>
      </c>
      <c r="W55" s="87">
        <f t="shared" si="17"/>
        <v>0</v>
      </c>
      <c r="X55" s="87">
        <f t="shared" si="17"/>
        <v>0</v>
      </c>
      <c r="Y55" s="87">
        <f t="shared" si="17"/>
        <v>0</v>
      </c>
      <c r="Z55" s="87">
        <f t="shared" si="17"/>
        <v>0</v>
      </c>
      <c r="AA55" s="87">
        <f t="shared" si="17"/>
        <v>0</v>
      </c>
      <c r="AB55" s="87">
        <f t="shared" si="19"/>
        <v>583019</v>
      </c>
      <c r="AC55" s="87">
        <f t="shared" si="17"/>
        <v>0</v>
      </c>
      <c r="AD55" s="87">
        <f t="shared" si="17"/>
        <v>0</v>
      </c>
    </row>
    <row r="56" spans="1:30" ht="13.5">
      <c r="A56" s="17" t="s">
        <v>114</v>
      </c>
      <c r="B56" s="78" t="s">
        <v>204</v>
      </c>
      <c r="C56" s="79" t="s">
        <v>91</v>
      </c>
      <c r="D56" s="87">
        <f t="shared" si="13"/>
        <v>98051</v>
      </c>
      <c r="E56" s="87">
        <f t="shared" si="14"/>
        <v>98051</v>
      </c>
      <c r="F56" s="87">
        <v>0</v>
      </c>
      <c r="G56" s="87">
        <v>0</v>
      </c>
      <c r="H56" s="87">
        <v>0</v>
      </c>
      <c r="I56" s="87">
        <v>98051</v>
      </c>
      <c r="J56" s="87">
        <v>473800</v>
      </c>
      <c r="K56" s="87">
        <v>0</v>
      </c>
      <c r="L56" s="87">
        <v>0</v>
      </c>
      <c r="M56" s="87">
        <f t="shared" si="15"/>
        <v>0</v>
      </c>
      <c r="N56" s="87">
        <f t="shared" si="16"/>
        <v>0</v>
      </c>
      <c r="O56" s="87">
        <v>0</v>
      </c>
      <c r="P56" s="87">
        <v>0</v>
      </c>
      <c r="Q56" s="87">
        <v>0</v>
      </c>
      <c r="R56" s="87">
        <v>0</v>
      </c>
      <c r="S56" s="87">
        <v>0</v>
      </c>
      <c r="T56" s="87">
        <v>0</v>
      </c>
      <c r="U56" s="87">
        <v>0</v>
      </c>
      <c r="V56" s="87">
        <f t="shared" si="18"/>
        <v>98051</v>
      </c>
      <c r="W56" s="87">
        <f t="shared" si="17"/>
        <v>98051</v>
      </c>
      <c r="X56" s="87">
        <f t="shared" si="17"/>
        <v>0</v>
      </c>
      <c r="Y56" s="87">
        <f t="shared" si="17"/>
        <v>0</v>
      </c>
      <c r="Z56" s="87">
        <f t="shared" si="17"/>
        <v>0</v>
      </c>
      <c r="AA56" s="87">
        <f t="shared" si="17"/>
        <v>98051</v>
      </c>
      <c r="AB56" s="87">
        <f t="shared" si="19"/>
        <v>473800</v>
      </c>
      <c r="AC56" s="87">
        <f t="shared" si="17"/>
        <v>0</v>
      </c>
      <c r="AD56" s="87">
        <f t="shared" si="17"/>
        <v>0</v>
      </c>
    </row>
    <row r="57" spans="1:30" ht="13.5">
      <c r="A57" s="17" t="s">
        <v>114</v>
      </c>
      <c r="B57" s="78" t="s">
        <v>205</v>
      </c>
      <c r="C57" s="79" t="s">
        <v>206</v>
      </c>
      <c r="D57" s="87">
        <f t="shared" si="13"/>
        <v>413</v>
      </c>
      <c r="E57" s="87">
        <f t="shared" si="14"/>
        <v>413</v>
      </c>
      <c r="F57" s="87">
        <v>0</v>
      </c>
      <c r="G57" s="87">
        <v>0</v>
      </c>
      <c r="H57" s="87">
        <v>0</v>
      </c>
      <c r="I57" s="87">
        <v>0</v>
      </c>
      <c r="J57" s="87">
        <v>177051</v>
      </c>
      <c r="K57" s="87">
        <v>413</v>
      </c>
      <c r="L57" s="87">
        <v>0</v>
      </c>
      <c r="M57" s="87">
        <f t="shared" si="15"/>
        <v>0</v>
      </c>
      <c r="N57" s="87">
        <f t="shared" si="16"/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0</v>
      </c>
      <c r="U57" s="87">
        <v>0</v>
      </c>
      <c r="V57" s="87">
        <f t="shared" si="18"/>
        <v>413</v>
      </c>
      <c r="W57" s="87">
        <f t="shared" si="17"/>
        <v>413</v>
      </c>
      <c r="X57" s="87">
        <f t="shared" si="17"/>
        <v>0</v>
      </c>
      <c r="Y57" s="87">
        <f t="shared" si="17"/>
        <v>0</v>
      </c>
      <c r="Z57" s="87">
        <f t="shared" si="17"/>
        <v>0</v>
      </c>
      <c r="AA57" s="87">
        <f t="shared" si="17"/>
        <v>0</v>
      </c>
      <c r="AB57" s="87">
        <f t="shared" si="19"/>
        <v>177051</v>
      </c>
      <c r="AC57" s="87">
        <f t="shared" si="17"/>
        <v>413</v>
      </c>
      <c r="AD57" s="87">
        <f t="shared" si="17"/>
        <v>0</v>
      </c>
    </row>
    <row r="58" spans="1:30" ht="13.5">
      <c r="A58" s="17" t="s">
        <v>114</v>
      </c>
      <c r="B58" s="78" t="s">
        <v>207</v>
      </c>
      <c r="C58" s="79" t="s">
        <v>208</v>
      </c>
      <c r="D58" s="87">
        <f t="shared" si="13"/>
        <v>243232</v>
      </c>
      <c r="E58" s="87">
        <f t="shared" si="14"/>
        <v>243220</v>
      </c>
      <c r="F58" s="87">
        <v>0</v>
      </c>
      <c r="G58" s="87">
        <v>4000</v>
      </c>
      <c r="H58" s="87">
        <v>0</v>
      </c>
      <c r="I58" s="87">
        <v>204475</v>
      </c>
      <c r="J58" s="87">
        <v>1115710</v>
      </c>
      <c r="K58" s="87">
        <v>34745</v>
      </c>
      <c r="L58" s="87">
        <v>12</v>
      </c>
      <c r="M58" s="87">
        <f t="shared" si="15"/>
        <v>69656</v>
      </c>
      <c r="N58" s="87">
        <f t="shared" si="16"/>
        <v>69656</v>
      </c>
      <c r="O58" s="87">
        <v>0</v>
      </c>
      <c r="P58" s="87">
        <v>0</v>
      </c>
      <c r="Q58" s="87">
        <v>0</v>
      </c>
      <c r="R58" s="87">
        <v>0</v>
      </c>
      <c r="S58" s="87">
        <v>307652</v>
      </c>
      <c r="T58" s="87">
        <v>69656</v>
      </c>
      <c r="U58" s="87">
        <v>0</v>
      </c>
      <c r="V58" s="87">
        <f t="shared" si="18"/>
        <v>312888</v>
      </c>
      <c r="W58" s="87">
        <f t="shared" si="17"/>
        <v>312876</v>
      </c>
      <c r="X58" s="87">
        <f t="shared" si="17"/>
        <v>0</v>
      </c>
      <c r="Y58" s="87">
        <f t="shared" si="17"/>
        <v>4000</v>
      </c>
      <c r="Z58" s="87">
        <f t="shared" si="17"/>
        <v>0</v>
      </c>
      <c r="AA58" s="87">
        <f t="shared" si="17"/>
        <v>204475</v>
      </c>
      <c r="AB58" s="87">
        <f t="shared" si="19"/>
        <v>1423362</v>
      </c>
      <c r="AC58" s="87">
        <f t="shared" si="17"/>
        <v>104401</v>
      </c>
      <c r="AD58" s="87">
        <f t="shared" si="17"/>
        <v>12</v>
      </c>
    </row>
    <row r="59" spans="1:30" ht="13.5">
      <c r="A59" s="17" t="s">
        <v>114</v>
      </c>
      <c r="B59" s="78" t="s">
        <v>209</v>
      </c>
      <c r="C59" s="79" t="s">
        <v>210</v>
      </c>
      <c r="D59" s="87">
        <f t="shared" si="13"/>
        <v>1129720</v>
      </c>
      <c r="E59" s="87">
        <f t="shared" si="14"/>
        <v>1129720</v>
      </c>
      <c r="F59" s="87">
        <v>386297</v>
      </c>
      <c r="G59" s="87">
        <v>76911</v>
      </c>
      <c r="H59" s="87">
        <v>509000</v>
      </c>
      <c r="I59" s="87">
        <v>156551</v>
      </c>
      <c r="J59" s="87">
        <v>120817</v>
      </c>
      <c r="K59" s="87">
        <v>961</v>
      </c>
      <c r="L59" s="87">
        <v>0</v>
      </c>
      <c r="M59" s="87">
        <f t="shared" si="15"/>
        <v>0</v>
      </c>
      <c r="N59" s="87">
        <f t="shared" si="16"/>
        <v>0</v>
      </c>
      <c r="O59" s="87">
        <v>0</v>
      </c>
      <c r="P59" s="87">
        <v>0</v>
      </c>
      <c r="Q59" s="87">
        <v>0</v>
      </c>
      <c r="R59" s="87">
        <v>0</v>
      </c>
      <c r="S59" s="87">
        <v>183131</v>
      </c>
      <c r="T59" s="87">
        <v>0</v>
      </c>
      <c r="U59" s="87">
        <v>0</v>
      </c>
      <c r="V59" s="87">
        <f t="shared" si="18"/>
        <v>1129720</v>
      </c>
      <c r="W59" s="87">
        <f t="shared" si="17"/>
        <v>1129720</v>
      </c>
      <c r="X59" s="87">
        <f t="shared" si="17"/>
        <v>386297</v>
      </c>
      <c r="Y59" s="87">
        <f t="shared" si="17"/>
        <v>76911</v>
      </c>
      <c r="Z59" s="87">
        <f t="shared" si="17"/>
        <v>509000</v>
      </c>
      <c r="AA59" s="87">
        <f t="shared" si="17"/>
        <v>156551</v>
      </c>
      <c r="AB59" s="87">
        <f t="shared" si="19"/>
        <v>303948</v>
      </c>
      <c r="AC59" s="87">
        <f t="shared" si="17"/>
        <v>961</v>
      </c>
      <c r="AD59" s="87">
        <f t="shared" si="17"/>
        <v>0</v>
      </c>
    </row>
    <row r="60" spans="1:30" ht="13.5">
      <c r="A60" s="17" t="s">
        <v>114</v>
      </c>
      <c r="B60" s="78" t="s">
        <v>211</v>
      </c>
      <c r="C60" s="79" t="s">
        <v>92</v>
      </c>
      <c r="D60" s="87">
        <f t="shared" si="13"/>
        <v>6398725</v>
      </c>
      <c r="E60" s="87">
        <f t="shared" si="14"/>
        <v>6432284</v>
      </c>
      <c r="F60" s="87">
        <v>2571556</v>
      </c>
      <c r="G60" s="87">
        <v>521025</v>
      </c>
      <c r="H60" s="87">
        <v>2634900</v>
      </c>
      <c r="I60" s="87">
        <v>704803</v>
      </c>
      <c r="J60" s="87">
        <v>1530015</v>
      </c>
      <c r="K60" s="87">
        <v>0</v>
      </c>
      <c r="L60" s="87">
        <v>-33559</v>
      </c>
      <c r="M60" s="87">
        <f t="shared" si="15"/>
        <v>0</v>
      </c>
      <c r="N60" s="87">
        <f t="shared" si="16"/>
        <v>0</v>
      </c>
      <c r="O60" s="87">
        <v>0</v>
      </c>
      <c r="P60" s="87">
        <v>0</v>
      </c>
      <c r="Q60" s="87">
        <v>0</v>
      </c>
      <c r="R60" s="87">
        <v>0</v>
      </c>
      <c r="S60" s="87">
        <v>618037</v>
      </c>
      <c r="T60" s="87">
        <v>0</v>
      </c>
      <c r="U60" s="87">
        <v>0</v>
      </c>
      <c r="V60" s="87">
        <f t="shared" si="18"/>
        <v>6398725</v>
      </c>
      <c r="W60" s="87">
        <f t="shared" si="17"/>
        <v>6432284</v>
      </c>
      <c r="X60" s="87">
        <f t="shared" si="17"/>
        <v>2571556</v>
      </c>
      <c r="Y60" s="87">
        <f t="shared" si="17"/>
        <v>521025</v>
      </c>
      <c r="Z60" s="87">
        <f t="shared" si="17"/>
        <v>2634900</v>
      </c>
      <c r="AA60" s="87">
        <f t="shared" si="17"/>
        <v>704803</v>
      </c>
      <c r="AB60" s="87">
        <f t="shared" si="19"/>
        <v>2148052</v>
      </c>
      <c r="AC60" s="87">
        <f t="shared" si="17"/>
        <v>0</v>
      </c>
      <c r="AD60" s="87">
        <f t="shared" si="17"/>
        <v>-33559</v>
      </c>
    </row>
    <row r="61" spans="1:30" ht="13.5">
      <c r="A61" s="17" t="s">
        <v>114</v>
      </c>
      <c r="B61" s="78" t="s">
        <v>3</v>
      </c>
      <c r="C61" s="79" t="s">
        <v>4</v>
      </c>
      <c r="D61" s="87">
        <f t="shared" si="13"/>
        <v>0</v>
      </c>
      <c r="E61" s="87">
        <f t="shared" si="14"/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v>0</v>
      </c>
      <c r="L61" s="87">
        <v>0</v>
      </c>
      <c r="M61" s="87">
        <f t="shared" si="15"/>
        <v>18445</v>
      </c>
      <c r="N61" s="87">
        <f t="shared" si="16"/>
        <v>18445</v>
      </c>
      <c r="O61" s="87">
        <v>0</v>
      </c>
      <c r="P61" s="87">
        <v>0</v>
      </c>
      <c r="Q61" s="87">
        <v>0</v>
      </c>
      <c r="R61" s="87">
        <v>18445</v>
      </c>
      <c r="S61" s="87">
        <v>2745</v>
      </c>
      <c r="T61" s="87">
        <v>0</v>
      </c>
      <c r="U61" s="87">
        <v>0</v>
      </c>
      <c r="V61" s="87">
        <f t="shared" si="18"/>
        <v>18445</v>
      </c>
      <c r="W61" s="87">
        <f t="shared" si="17"/>
        <v>18445</v>
      </c>
      <c r="X61" s="87">
        <f t="shared" si="17"/>
        <v>0</v>
      </c>
      <c r="Y61" s="87">
        <f t="shared" si="17"/>
        <v>0</v>
      </c>
      <c r="Z61" s="87">
        <f t="shared" si="17"/>
        <v>0</v>
      </c>
      <c r="AA61" s="87">
        <f t="shared" si="17"/>
        <v>18445</v>
      </c>
      <c r="AB61" s="87">
        <f t="shared" si="19"/>
        <v>2745</v>
      </c>
      <c r="AC61" s="87">
        <f t="shared" si="17"/>
        <v>0</v>
      </c>
      <c r="AD61" s="87">
        <f t="shared" si="17"/>
        <v>0</v>
      </c>
    </row>
    <row r="62" spans="1:30" ht="13.5">
      <c r="A62" s="17" t="s">
        <v>114</v>
      </c>
      <c r="B62" s="78" t="s">
        <v>5</v>
      </c>
      <c r="C62" s="79" t="s">
        <v>6</v>
      </c>
      <c r="D62" s="87">
        <f t="shared" si="13"/>
        <v>4008752</v>
      </c>
      <c r="E62" s="87">
        <f t="shared" si="14"/>
        <v>3976161</v>
      </c>
      <c r="F62" s="87">
        <v>1246908</v>
      </c>
      <c r="G62" s="87">
        <v>393354</v>
      </c>
      <c r="H62" s="87">
        <v>2218800</v>
      </c>
      <c r="I62" s="87">
        <v>117059</v>
      </c>
      <c r="J62" s="87">
        <v>705557</v>
      </c>
      <c r="K62" s="87">
        <v>40</v>
      </c>
      <c r="L62" s="87">
        <v>32591</v>
      </c>
      <c r="M62" s="87">
        <f t="shared" si="15"/>
        <v>0</v>
      </c>
      <c r="N62" s="87">
        <f t="shared" si="16"/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87">
        <v>0</v>
      </c>
      <c r="V62" s="87">
        <f t="shared" si="18"/>
        <v>4008752</v>
      </c>
      <c r="W62" s="87">
        <f t="shared" si="17"/>
        <v>3976161</v>
      </c>
      <c r="X62" s="87">
        <f t="shared" si="17"/>
        <v>1246908</v>
      </c>
      <c r="Y62" s="87">
        <f t="shared" si="17"/>
        <v>393354</v>
      </c>
      <c r="Z62" s="87">
        <f t="shared" si="17"/>
        <v>2218800</v>
      </c>
      <c r="AA62" s="87">
        <f t="shared" si="17"/>
        <v>117059</v>
      </c>
      <c r="AB62" s="87">
        <f t="shared" si="19"/>
        <v>705557</v>
      </c>
      <c r="AC62" s="87">
        <f t="shared" si="17"/>
        <v>40</v>
      </c>
      <c r="AD62" s="87">
        <f t="shared" si="17"/>
        <v>32591</v>
      </c>
    </row>
    <row r="63" spans="1:30" ht="13.5">
      <c r="A63" s="95" t="s">
        <v>0</v>
      </c>
      <c r="B63" s="96"/>
      <c r="C63" s="97"/>
      <c r="D63" s="87">
        <f aca="true" t="shared" si="20" ref="D63:AD63">SUM(D7:D62)</f>
        <v>25479883</v>
      </c>
      <c r="E63" s="87">
        <f t="shared" si="20"/>
        <v>14076171</v>
      </c>
      <c r="F63" s="87">
        <f t="shared" si="20"/>
        <v>4550623</v>
      </c>
      <c r="G63" s="87">
        <f t="shared" si="20"/>
        <v>1037057</v>
      </c>
      <c r="H63" s="87">
        <f t="shared" si="20"/>
        <v>6410700</v>
      </c>
      <c r="I63" s="87">
        <f t="shared" si="20"/>
        <v>1866230</v>
      </c>
      <c r="J63" s="87">
        <f t="shared" si="20"/>
        <v>4208418</v>
      </c>
      <c r="K63" s="87">
        <f t="shared" si="20"/>
        <v>211561</v>
      </c>
      <c r="L63" s="87">
        <f t="shared" si="20"/>
        <v>11403712</v>
      </c>
      <c r="M63" s="87">
        <f t="shared" si="20"/>
        <v>3994841</v>
      </c>
      <c r="N63" s="87">
        <f t="shared" si="20"/>
        <v>1382331</v>
      </c>
      <c r="O63" s="87">
        <f t="shared" si="20"/>
        <v>0</v>
      </c>
      <c r="P63" s="87">
        <f t="shared" si="20"/>
        <v>0</v>
      </c>
      <c r="Q63" s="87">
        <f t="shared" si="20"/>
        <v>7200</v>
      </c>
      <c r="R63" s="87">
        <f t="shared" si="20"/>
        <v>1144713</v>
      </c>
      <c r="S63" s="87">
        <f t="shared" si="20"/>
        <v>1905270</v>
      </c>
      <c r="T63" s="87">
        <f t="shared" si="20"/>
        <v>230418</v>
      </c>
      <c r="U63" s="87">
        <f t="shared" si="20"/>
        <v>2612510</v>
      </c>
      <c r="V63" s="87">
        <f t="shared" si="20"/>
        <v>29474724</v>
      </c>
      <c r="W63" s="87">
        <f t="shared" si="20"/>
        <v>15458502</v>
      </c>
      <c r="X63" s="87">
        <f t="shared" si="20"/>
        <v>4550623</v>
      </c>
      <c r="Y63" s="87">
        <f t="shared" si="20"/>
        <v>1037057</v>
      </c>
      <c r="Z63" s="87">
        <f t="shared" si="20"/>
        <v>6417900</v>
      </c>
      <c r="AA63" s="87">
        <f t="shared" si="20"/>
        <v>3010943</v>
      </c>
      <c r="AB63" s="87">
        <f t="shared" si="20"/>
        <v>6113688</v>
      </c>
      <c r="AC63" s="87">
        <f t="shared" si="20"/>
        <v>441979</v>
      </c>
      <c r="AD63" s="87">
        <f t="shared" si="20"/>
        <v>14016222</v>
      </c>
    </row>
  </sheetData>
  <mergeCells count="4">
    <mergeCell ref="A2:A6"/>
    <mergeCell ref="B2:B6"/>
    <mergeCell ref="C2:C6"/>
    <mergeCell ref="A63:C6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63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218</v>
      </c>
    </row>
    <row r="2" spans="1:60" s="70" customFormat="1" ht="22.5" customHeight="1">
      <c r="A2" s="107" t="s">
        <v>84</v>
      </c>
      <c r="B2" s="109" t="s">
        <v>27</v>
      </c>
      <c r="C2" s="105" t="s">
        <v>64</v>
      </c>
      <c r="D2" s="25" t="s">
        <v>65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85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86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6"/>
      <c r="B3" s="110"/>
      <c r="C3" s="106"/>
      <c r="D3" s="28" t="s">
        <v>66</v>
      </c>
      <c r="E3" s="26"/>
      <c r="F3" s="26"/>
      <c r="G3" s="26"/>
      <c r="H3" s="26"/>
      <c r="I3" s="29"/>
      <c r="J3" s="91" t="s">
        <v>67</v>
      </c>
      <c r="K3" s="28" t="s">
        <v>87</v>
      </c>
      <c r="L3" s="26"/>
      <c r="M3" s="26"/>
      <c r="N3" s="26"/>
      <c r="O3" s="26"/>
      <c r="P3" s="26"/>
      <c r="Q3" s="26"/>
      <c r="R3" s="26"/>
      <c r="S3" s="29"/>
      <c r="T3" s="105" t="s">
        <v>68</v>
      </c>
      <c r="U3" s="105" t="s">
        <v>69</v>
      </c>
      <c r="V3" s="27" t="s">
        <v>88</v>
      </c>
      <c r="W3" s="28" t="s">
        <v>70</v>
      </c>
      <c r="X3" s="26"/>
      <c r="Y3" s="26"/>
      <c r="Z3" s="26"/>
      <c r="AA3" s="26"/>
      <c r="AB3" s="29"/>
      <c r="AC3" s="91" t="s">
        <v>71</v>
      </c>
      <c r="AD3" s="28" t="s">
        <v>87</v>
      </c>
      <c r="AE3" s="26"/>
      <c r="AF3" s="26"/>
      <c r="AG3" s="26"/>
      <c r="AH3" s="26"/>
      <c r="AI3" s="26"/>
      <c r="AJ3" s="26"/>
      <c r="AK3" s="26"/>
      <c r="AL3" s="29"/>
      <c r="AM3" s="105" t="s">
        <v>68</v>
      </c>
      <c r="AN3" s="105" t="s">
        <v>69</v>
      </c>
      <c r="AO3" s="27" t="s">
        <v>88</v>
      </c>
      <c r="AP3" s="28" t="s">
        <v>70</v>
      </c>
      <c r="AQ3" s="26"/>
      <c r="AR3" s="26"/>
      <c r="AS3" s="26"/>
      <c r="AT3" s="26"/>
      <c r="AU3" s="29"/>
      <c r="AV3" s="91" t="s">
        <v>71</v>
      </c>
      <c r="AW3" s="28" t="s">
        <v>87</v>
      </c>
      <c r="AX3" s="26"/>
      <c r="AY3" s="26"/>
      <c r="AZ3" s="26"/>
      <c r="BA3" s="26"/>
      <c r="BB3" s="26"/>
      <c r="BC3" s="26"/>
      <c r="BD3" s="26"/>
      <c r="BE3" s="29"/>
      <c r="BF3" s="105" t="s">
        <v>68</v>
      </c>
      <c r="BG3" s="105" t="s">
        <v>69</v>
      </c>
      <c r="BH3" s="27" t="s">
        <v>88</v>
      </c>
    </row>
    <row r="4" spans="1:60" s="70" customFormat="1" ht="22.5" customHeight="1">
      <c r="A4" s="106"/>
      <c r="B4" s="110"/>
      <c r="C4" s="106"/>
      <c r="D4" s="27" t="s">
        <v>9</v>
      </c>
      <c r="E4" s="30" t="s">
        <v>89</v>
      </c>
      <c r="F4" s="31"/>
      <c r="G4" s="32"/>
      <c r="H4" s="29"/>
      <c r="I4" s="93" t="s">
        <v>72</v>
      </c>
      <c r="J4" s="92"/>
      <c r="K4" s="27" t="s">
        <v>9</v>
      </c>
      <c r="L4" s="105" t="s">
        <v>73</v>
      </c>
      <c r="M4" s="28" t="s">
        <v>90</v>
      </c>
      <c r="N4" s="26"/>
      <c r="O4" s="26"/>
      <c r="P4" s="29"/>
      <c r="Q4" s="105" t="s">
        <v>74</v>
      </c>
      <c r="R4" s="105" t="s">
        <v>75</v>
      </c>
      <c r="S4" s="105" t="s">
        <v>76</v>
      </c>
      <c r="T4" s="106"/>
      <c r="U4" s="106"/>
      <c r="V4" s="34"/>
      <c r="W4" s="27" t="s">
        <v>9</v>
      </c>
      <c r="X4" s="30" t="s">
        <v>89</v>
      </c>
      <c r="Y4" s="31"/>
      <c r="Z4" s="32"/>
      <c r="AA4" s="29"/>
      <c r="AB4" s="93" t="s">
        <v>72</v>
      </c>
      <c r="AC4" s="92"/>
      <c r="AD4" s="27" t="s">
        <v>9</v>
      </c>
      <c r="AE4" s="105" t="s">
        <v>73</v>
      </c>
      <c r="AF4" s="28" t="s">
        <v>90</v>
      </c>
      <c r="AG4" s="26"/>
      <c r="AH4" s="26"/>
      <c r="AI4" s="29"/>
      <c r="AJ4" s="105" t="s">
        <v>74</v>
      </c>
      <c r="AK4" s="105" t="s">
        <v>75</v>
      </c>
      <c r="AL4" s="105" t="s">
        <v>76</v>
      </c>
      <c r="AM4" s="106"/>
      <c r="AN4" s="106"/>
      <c r="AO4" s="34"/>
      <c r="AP4" s="27" t="s">
        <v>9</v>
      </c>
      <c r="AQ4" s="30" t="s">
        <v>89</v>
      </c>
      <c r="AR4" s="31"/>
      <c r="AS4" s="32"/>
      <c r="AT4" s="29"/>
      <c r="AU4" s="93" t="s">
        <v>72</v>
      </c>
      <c r="AV4" s="92"/>
      <c r="AW4" s="27" t="s">
        <v>9</v>
      </c>
      <c r="AX4" s="105" t="s">
        <v>73</v>
      </c>
      <c r="AY4" s="28" t="s">
        <v>90</v>
      </c>
      <c r="AZ4" s="26"/>
      <c r="BA4" s="26"/>
      <c r="BB4" s="29"/>
      <c r="BC4" s="105" t="s">
        <v>74</v>
      </c>
      <c r="BD4" s="105" t="s">
        <v>75</v>
      </c>
      <c r="BE4" s="105" t="s">
        <v>76</v>
      </c>
      <c r="BF4" s="106"/>
      <c r="BG4" s="106"/>
      <c r="BH4" s="34"/>
    </row>
    <row r="5" spans="1:60" s="70" customFormat="1" ht="22.5" customHeight="1">
      <c r="A5" s="106"/>
      <c r="B5" s="110"/>
      <c r="C5" s="106"/>
      <c r="D5" s="34"/>
      <c r="E5" s="27" t="s">
        <v>9</v>
      </c>
      <c r="F5" s="33" t="s">
        <v>77</v>
      </c>
      <c r="G5" s="33" t="s">
        <v>78</v>
      </c>
      <c r="H5" s="33" t="s">
        <v>79</v>
      </c>
      <c r="I5" s="94"/>
      <c r="J5" s="92"/>
      <c r="K5" s="34"/>
      <c r="L5" s="106"/>
      <c r="M5" s="27" t="s">
        <v>9</v>
      </c>
      <c r="N5" s="24" t="s">
        <v>80</v>
      </c>
      <c r="O5" s="24" t="s">
        <v>81</v>
      </c>
      <c r="P5" s="24" t="s">
        <v>82</v>
      </c>
      <c r="Q5" s="106"/>
      <c r="R5" s="106"/>
      <c r="S5" s="106"/>
      <c r="T5" s="106"/>
      <c r="U5" s="106"/>
      <c r="V5" s="34"/>
      <c r="W5" s="34"/>
      <c r="X5" s="27" t="s">
        <v>9</v>
      </c>
      <c r="Y5" s="33" t="s">
        <v>77</v>
      </c>
      <c r="Z5" s="33" t="s">
        <v>78</v>
      </c>
      <c r="AA5" s="33" t="s">
        <v>79</v>
      </c>
      <c r="AB5" s="94"/>
      <c r="AC5" s="92"/>
      <c r="AD5" s="34"/>
      <c r="AE5" s="106"/>
      <c r="AF5" s="27" t="s">
        <v>9</v>
      </c>
      <c r="AG5" s="24" t="s">
        <v>80</v>
      </c>
      <c r="AH5" s="24" t="s">
        <v>81</v>
      </c>
      <c r="AI5" s="24" t="s">
        <v>82</v>
      </c>
      <c r="AJ5" s="106"/>
      <c r="AK5" s="106"/>
      <c r="AL5" s="106"/>
      <c r="AM5" s="106"/>
      <c r="AN5" s="106"/>
      <c r="AO5" s="34"/>
      <c r="AP5" s="34"/>
      <c r="AQ5" s="27" t="s">
        <v>9</v>
      </c>
      <c r="AR5" s="33" t="s">
        <v>77</v>
      </c>
      <c r="AS5" s="33" t="s">
        <v>78</v>
      </c>
      <c r="AT5" s="33" t="s">
        <v>79</v>
      </c>
      <c r="AU5" s="94"/>
      <c r="AV5" s="92"/>
      <c r="AW5" s="34"/>
      <c r="AX5" s="106"/>
      <c r="AY5" s="27" t="s">
        <v>9</v>
      </c>
      <c r="AZ5" s="24" t="s">
        <v>80</v>
      </c>
      <c r="BA5" s="24" t="s">
        <v>81</v>
      </c>
      <c r="BB5" s="24" t="s">
        <v>82</v>
      </c>
      <c r="BC5" s="106"/>
      <c r="BD5" s="106"/>
      <c r="BE5" s="106"/>
      <c r="BF5" s="106"/>
      <c r="BG5" s="106"/>
      <c r="BH5" s="34"/>
    </row>
    <row r="6" spans="1:60" s="70" customFormat="1" ht="22.5" customHeight="1">
      <c r="A6" s="108"/>
      <c r="B6" s="89"/>
      <c r="C6" s="90"/>
      <c r="D6" s="35" t="s">
        <v>12</v>
      </c>
      <c r="E6" s="35" t="s">
        <v>13</v>
      </c>
      <c r="F6" s="36" t="s">
        <v>13</v>
      </c>
      <c r="G6" s="36" t="s">
        <v>13</v>
      </c>
      <c r="H6" s="36" t="s">
        <v>13</v>
      </c>
      <c r="I6" s="39" t="s">
        <v>13</v>
      </c>
      <c r="J6" s="39" t="s">
        <v>13</v>
      </c>
      <c r="K6" s="35" t="s">
        <v>13</v>
      </c>
      <c r="L6" s="35" t="s">
        <v>13</v>
      </c>
      <c r="M6" s="35" t="s">
        <v>13</v>
      </c>
      <c r="N6" s="40" t="s">
        <v>13</v>
      </c>
      <c r="O6" s="40" t="s">
        <v>13</v>
      </c>
      <c r="P6" s="40" t="s">
        <v>13</v>
      </c>
      <c r="Q6" s="35" t="s">
        <v>13</v>
      </c>
      <c r="R6" s="35" t="s">
        <v>13</v>
      </c>
      <c r="S6" s="35" t="s">
        <v>13</v>
      </c>
      <c r="T6" s="35" t="s">
        <v>13</v>
      </c>
      <c r="U6" s="35" t="s">
        <v>13</v>
      </c>
      <c r="V6" s="35" t="s">
        <v>13</v>
      </c>
      <c r="W6" s="35" t="s">
        <v>12</v>
      </c>
      <c r="X6" s="35" t="s">
        <v>13</v>
      </c>
      <c r="Y6" s="36" t="s">
        <v>13</v>
      </c>
      <c r="Z6" s="36" t="s">
        <v>13</v>
      </c>
      <c r="AA6" s="36" t="s">
        <v>13</v>
      </c>
      <c r="AB6" s="39" t="s">
        <v>13</v>
      </c>
      <c r="AC6" s="39" t="s">
        <v>13</v>
      </c>
      <c r="AD6" s="35" t="s">
        <v>13</v>
      </c>
      <c r="AE6" s="35" t="s">
        <v>13</v>
      </c>
      <c r="AF6" s="35" t="s">
        <v>13</v>
      </c>
      <c r="AG6" s="40" t="s">
        <v>13</v>
      </c>
      <c r="AH6" s="40" t="s">
        <v>13</v>
      </c>
      <c r="AI6" s="40" t="s">
        <v>13</v>
      </c>
      <c r="AJ6" s="35" t="s">
        <v>13</v>
      </c>
      <c r="AK6" s="35" t="s">
        <v>13</v>
      </c>
      <c r="AL6" s="35" t="s">
        <v>13</v>
      </c>
      <c r="AM6" s="35" t="s">
        <v>13</v>
      </c>
      <c r="AN6" s="35" t="s">
        <v>13</v>
      </c>
      <c r="AO6" s="35" t="s">
        <v>13</v>
      </c>
      <c r="AP6" s="35" t="s">
        <v>12</v>
      </c>
      <c r="AQ6" s="35" t="s">
        <v>13</v>
      </c>
      <c r="AR6" s="36" t="s">
        <v>13</v>
      </c>
      <c r="AS6" s="36" t="s">
        <v>13</v>
      </c>
      <c r="AT6" s="36" t="s">
        <v>13</v>
      </c>
      <c r="AU6" s="39" t="s">
        <v>13</v>
      </c>
      <c r="AV6" s="39" t="s">
        <v>13</v>
      </c>
      <c r="AW6" s="35" t="s">
        <v>13</v>
      </c>
      <c r="AX6" s="35" t="s">
        <v>13</v>
      </c>
      <c r="AY6" s="35" t="s">
        <v>13</v>
      </c>
      <c r="AZ6" s="40" t="s">
        <v>13</v>
      </c>
      <c r="BA6" s="40" t="s">
        <v>13</v>
      </c>
      <c r="BB6" s="40" t="s">
        <v>13</v>
      </c>
      <c r="BC6" s="35" t="s">
        <v>13</v>
      </c>
      <c r="BD6" s="35" t="s">
        <v>13</v>
      </c>
      <c r="BE6" s="35" t="s">
        <v>13</v>
      </c>
      <c r="BF6" s="35" t="s">
        <v>13</v>
      </c>
      <c r="BG6" s="35" t="s">
        <v>13</v>
      </c>
      <c r="BH6" s="35" t="s">
        <v>13</v>
      </c>
    </row>
    <row r="7" spans="1:60" ht="13.5">
      <c r="A7" s="17" t="s">
        <v>114</v>
      </c>
      <c r="B7" s="76" t="s">
        <v>115</v>
      </c>
      <c r="C7" s="77" t="s">
        <v>116</v>
      </c>
      <c r="D7" s="87">
        <f aca="true" t="shared" si="0" ref="D7:D34">E7+I7</f>
        <v>84740</v>
      </c>
      <c r="E7" s="87">
        <f aca="true" t="shared" si="1" ref="E7:E34">SUM(F7:H7)</f>
        <v>73452</v>
      </c>
      <c r="F7" s="87">
        <v>0</v>
      </c>
      <c r="G7" s="87">
        <v>0</v>
      </c>
      <c r="H7" s="87">
        <v>73452</v>
      </c>
      <c r="I7" s="87">
        <v>11288</v>
      </c>
      <c r="J7" s="87">
        <v>367547</v>
      </c>
      <c r="K7" s="87">
        <f aca="true" t="shared" si="2" ref="K7:K34">L7+M7+Q7+R7+S7</f>
        <v>2858911</v>
      </c>
      <c r="L7" s="87">
        <v>1172361</v>
      </c>
      <c r="M7" s="88">
        <f aca="true" t="shared" si="3" ref="M7:M34">SUM(N7:P7)</f>
        <v>268983</v>
      </c>
      <c r="N7" s="87">
        <v>152459</v>
      </c>
      <c r="O7" s="87">
        <v>1779</v>
      </c>
      <c r="P7" s="87">
        <v>114745</v>
      </c>
      <c r="Q7" s="87">
        <v>9508</v>
      </c>
      <c r="R7" s="87">
        <v>1408059</v>
      </c>
      <c r="S7" s="87">
        <v>0</v>
      </c>
      <c r="T7" s="87">
        <v>1025363</v>
      </c>
      <c r="U7" s="87">
        <v>0</v>
      </c>
      <c r="V7" s="87">
        <f aca="true" t="shared" si="4" ref="V7:V34">D7+K7+U7</f>
        <v>2943651</v>
      </c>
      <c r="W7" s="87">
        <f aca="true" t="shared" si="5" ref="W7:W34">X7+AB7</f>
        <v>0</v>
      </c>
      <c r="X7" s="87">
        <f aca="true" t="shared" si="6" ref="X7:X34">SUM(Y7:AA7)</f>
        <v>0</v>
      </c>
      <c r="Y7" s="87">
        <v>0</v>
      </c>
      <c r="Z7" s="87">
        <v>0</v>
      </c>
      <c r="AA7" s="87">
        <v>0</v>
      </c>
      <c r="AB7" s="87">
        <v>0</v>
      </c>
      <c r="AC7" s="87">
        <v>0</v>
      </c>
      <c r="AD7" s="87">
        <f aca="true" t="shared" si="7" ref="AD7:AD34">AE7+AF7+AJ7+AK7+AL7</f>
        <v>12329</v>
      </c>
      <c r="AE7" s="87">
        <v>0</v>
      </c>
      <c r="AF7" s="88">
        <f aca="true" t="shared" si="8" ref="AF7:AF34">SUM(AG7:AI7)</f>
        <v>12329</v>
      </c>
      <c r="AG7" s="87">
        <v>12109</v>
      </c>
      <c r="AH7" s="87">
        <v>220</v>
      </c>
      <c r="AI7" s="87">
        <v>0</v>
      </c>
      <c r="AJ7" s="87">
        <v>0</v>
      </c>
      <c r="AK7" s="87">
        <v>0</v>
      </c>
      <c r="AL7" s="87">
        <v>0</v>
      </c>
      <c r="AM7" s="87">
        <v>323638</v>
      </c>
      <c r="AN7" s="87">
        <v>0</v>
      </c>
      <c r="AO7" s="87">
        <f aca="true" t="shared" si="9" ref="AO7:AO34">W7+AD7+AN7</f>
        <v>12329</v>
      </c>
      <c r="AP7" s="87">
        <f aca="true" t="shared" si="10" ref="AP7:AS49">D7+W7</f>
        <v>84740</v>
      </c>
      <c r="AQ7" s="87">
        <f t="shared" si="10"/>
        <v>73452</v>
      </c>
      <c r="AR7" s="87">
        <f t="shared" si="10"/>
        <v>0</v>
      </c>
      <c r="AS7" s="87">
        <f t="shared" si="10"/>
        <v>0</v>
      </c>
      <c r="AT7" s="87">
        <f aca="true" t="shared" si="11" ref="AT7:AT62">H7+AA7</f>
        <v>73452</v>
      </c>
      <c r="AU7" s="87">
        <f aca="true" t="shared" si="12" ref="AU7:AV62">I7+AB7</f>
        <v>11288</v>
      </c>
      <c r="AV7" s="87">
        <f t="shared" si="12"/>
        <v>367547</v>
      </c>
      <c r="AW7" s="87">
        <f aca="true" t="shared" si="13" ref="AW7:AW21">K7+AD7</f>
        <v>2871240</v>
      </c>
      <c r="AX7" s="87">
        <f aca="true" t="shared" si="14" ref="AX7:AX40">L7+AE7</f>
        <v>1172361</v>
      </c>
      <c r="AY7" s="87">
        <f aca="true" t="shared" si="15" ref="AY7:AY40">M7+AF7</f>
        <v>281312</v>
      </c>
      <c r="AZ7" s="87">
        <f aca="true" t="shared" si="16" ref="AZ7:AZ40">N7+AG7</f>
        <v>164568</v>
      </c>
      <c r="BA7" s="87">
        <f aca="true" t="shared" si="17" ref="BA7:BA40">O7+AH7</f>
        <v>1999</v>
      </c>
      <c r="BB7" s="87">
        <f aca="true" t="shared" si="18" ref="BB7:BB40">P7+AI7</f>
        <v>114745</v>
      </c>
      <c r="BC7" s="87">
        <f aca="true" t="shared" si="19" ref="BC7:BC40">Q7+AJ7</f>
        <v>9508</v>
      </c>
      <c r="BD7" s="87">
        <f aca="true" t="shared" si="20" ref="BD7:BD40">R7+AK7</f>
        <v>1408059</v>
      </c>
      <c r="BE7" s="87">
        <f aca="true" t="shared" si="21" ref="BE7:BF40">S7+AL7</f>
        <v>0</v>
      </c>
      <c r="BF7" s="87">
        <f t="shared" si="21"/>
        <v>1349001</v>
      </c>
      <c r="BG7" s="87">
        <f>U7+AN7</f>
        <v>0</v>
      </c>
      <c r="BH7" s="87">
        <f>V7+AO7</f>
        <v>2955980</v>
      </c>
    </row>
    <row r="8" spans="1:60" ht="13.5">
      <c r="A8" s="17" t="s">
        <v>114</v>
      </c>
      <c r="B8" s="76" t="s">
        <v>117</v>
      </c>
      <c r="C8" s="77" t="s">
        <v>118</v>
      </c>
      <c r="D8" s="87">
        <f t="shared" si="0"/>
        <v>628151</v>
      </c>
      <c r="E8" s="87">
        <f t="shared" si="1"/>
        <v>628151</v>
      </c>
      <c r="F8" s="87">
        <v>0</v>
      </c>
      <c r="G8" s="87">
        <v>0</v>
      </c>
      <c r="H8" s="87">
        <v>628151</v>
      </c>
      <c r="I8" s="87">
        <v>0</v>
      </c>
      <c r="J8" s="87">
        <v>0</v>
      </c>
      <c r="K8" s="87">
        <f t="shared" si="2"/>
        <v>1047129</v>
      </c>
      <c r="L8" s="87">
        <v>488346</v>
      </c>
      <c r="M8" s="88">
        <f t="shared" si="3"/>
        <v>31998</v>
      </c>
      <c r="N8" s="87">
        <v>31998</v>
      </c>
      <c r="O8" s="87">
        <v>0</v>
      </c>
      <c r="P8" s="87">
        <v>0</v>
      </c>
      <c r="Q8" s="87">
        <v>7392</v>
      </c>
      <c r="R8" s="87">
        <v>9199</v>
      </c>
      <c r="S8" s="87">
        <v>510194</v>
      </c>
      <c r="T8" s="87">
        <v>671399</v>
      </c>
      <c r="U8" s="87">
        <v>247637</v>
      </c>
      <c r="V8" s="87">
        <f t="shared" si="4"/>
        <v>1922917</v>
      </c>
      <c r="W8" s="87">
        <f t="shared" si="5"/>
        <v>78094</v>
      </c>
      <c r="X8" s="87">
        <f t="shared" si="6"/>
        <v>78094</v>
      </c>
      <c r="Y8" s="87">
        <v>0</v>
      </c>
      <c r="Z8" s="87">
        <v>0</v>
      </c>
      <c r="AA8" s="87">
        <v>78094</v>
      </c>
      <c r="AB8" s="87">
        <v>0</v>
      </c>
      <c r="AC8" s="87">
        <v>0</v>
      </c>
      <c r="AD8" s="87">
        <f t="shared" si="7"/>
        <v>206135</v>
      </c>
      <c r="AE8" s="87">
        <v>119027</v>
      </c>
      <c r="AF8" s="88">
        <f t="shared" si="8"/>
        <v>11452</v>
      </c>
      <c r="AG8" s="87">
        <v>11452</v>
      </c>
      <c r="AH8" s="87">
        <v>0</v>
      </c>
      <c r="AI8" s="87">
        <v>0</v>
      </c>
      <c r="AJ8" s="87">
        <v>0</v>
      </c>
      <c r="AK8" s="87">
        <v>2348</v>
      </c>
      <c r="AL8" s="87">
        <v>73308</v>
      </c>
      <c r="AM8" s="87">
        <v>86546</v>
      </c>
      <c r="AN8" s="87">
        <v>987</v>
      </c>
      <c r="AO8" s="87">
        <f t="shared" si="9"/>
        <v>285216</v>
      </c>
      <c r="AP8" s="87">
        <f t="shared" si="10"/>
        <v>706245</v>
      </c>
      <c r="AQ8" s="87">
        <f t="shared" si="10"/>
        <v>706245</v>
      </c>
      <c r="AR8" s="87">
        <f t="shared" si="10"/>
        <v>0</v>
      </c>
      <c r="AS8" s="87">
        <f t="shared" si="10"/>
        <v>0</v>
      </c>
      <c r="AT8" s="87">
        <f t="shared" si="11"/>
        <v>706245</v>
      </c>
      <c r="AU8" s="87">
        <f t="shared" si="12"/>
        <v>0</v>
      </c>
      <c r="AV8" s="87">
        <f t="shared" si="12"/>
        <v>0</v>
      </c>
      <c r="AW8" s="87">
        <f t="shared" si="13"/>
        <v>1253264</v>
      </c>
      <c r="AX8" s="87">
        <f t="shared" si="14"/>
        <v>607373</v>
      </c>
      <c r="AY8" s="87">
        <f t="shared" si="15"/>
        <v>43450</v>
      </c>
      <c r="AZ8" s="87">
        <f t="shared" si="16"/>
        <v>43450</v>
      </c>
      <c r="BA8" s="87">
        <f t="shared" si="17"/>
        <v>0</v>
      </c>
      <c r="BB8" s="87">
        <f t="shared" si="18"/>
        <v>0</v>
      </c>
      <c r="BC8" s="87">
        <f t="shared" si="19"/>
        <v>7392</v>
      </c>
      <c r="BD8" s="87">
        <f t="shared" si="20"/>
        <v>11547</v>
      </c>
      <c r="BE8" s="87">
        <f t="shared" si="21"/>
        <v>583502</v>
      </c>
      <c r="BF8" s="87">
        <f t="shared" si="21"/>
        <v>757945</v>
      </c>
      <c r="BG8" s="87">
        <f>U8+AN8</f>
        <v>248624</v>
      </c>
      <c r="BH8" s="87">
        <f aca="true" t="shared" si="22" ref="BH8:BH62">V8+AO8</f>
        <v>2208133</v>
      </c>
    </row>
    <row r="9" spans="1:60" ht="13.5">
      <c r="A9" s="17" t="s">
        <v>114</v>
      </c>
      <c r="B9" s="76" t="s">
        <v>119</v>
      </c>
      <c r="C9" s="77" t="s">
        <v>120</v>
      </c>
      <c r="D9" s="87">
        <f t="shared" si="0"/>
        <v>22730</v>
      </c>
      <c r="E9" s="87">
        <f t="shared" si="1"/>
        <v>22730</v>
      </c>
      <c r="F9" s="87">
        <v>0</v>
      </c>
      <c r="G9" s="87">
        <v>22730</v>
      </c>
      <c r="H9" s="87">
        <v>0</v>
      </c>
      <c r="I9" s="87">
        <v>0</v>
      </c>
      <c r="J9" s="87">
        <v>38874</v>
      </c>
      <c r="K9" s="87">
        <f t="shared" si="2"/>
        <v>686495</v>
      </c>
      <c r="L9" s="87">
        <v>511602</v>
      </c>
      <c r="M9" s="88">
        <f t="shared" si="3"/>
        <v>70613</v>
      </c>
      <c r="N9" s="87">
        <v>15983</v>
      </c>
      <c r="O9" s="87">
        <v>41476</v>
      </c>
      <c r="P9" s="87">
        <v>13154</v>
      </c>
      <c r="Q9" s="87">
        <v>681</v>
      </c>
      <c r="R9" s="87">
        <v>103599</v>
      </c>
      <c r="S9" s="87">
        <v>0</v>
      </c>
      <c r="T9" s="87">
        <v>48945</v>
      </c>
      <c r="U9" s="87">
        <v>35459</v>
      </c>
      <c r="V9" s="87">
        <f t="shared" si="4"/>
        <v>744684</v>
      </c>
      <c r="W9" s="87">
        <f t="shared" si="5"/>
        <v>0</v>
      </c>
      <c r="X9" s="87">
        <f t="shared" si="6"/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f t="shared" si="7"/>
        <v>257926</v>
      </c>
      <c r="AE9" s="87">
        <v>236245</v>
      </c>
      <c r="AF9" s="88">
        <f t="shared" si="8"/>
        <v>13360</v>
      </c>
      <c r="AG9" s="87">
        <v>13360</v>
      </c>
      <c r="AH9" s="87">
        <v>0</v>
      </c>
      <c r="AI9" s="87">
        <v>0</v>
      </c>
      <c r="AJ9" s="87">
        <v>8243</v>
      </c>
      <c r="AK9" s="87">
        <v>78</v>
      </c>
      <c r="AL9" s="87">
        <v>0</v>
      </c>
      <c r="AM9" s="87">
        <v>171175</v>
      </c>
      <c r="AN9" s="87">
        <v>3865</v>
      </c>
      <c r="AO9" s="87">
        <f t="shared" si="9"/>
        <v>261791</v>
      </c>
      <c r="AP9" s="87">
        <f t="shared" si="10"/>
        <v>22730</v>
      </c>
      <c r="AQ9" s="87">
        <f t="shared" si="10"/>
        <v>22730</v>
      </c>
      <c r="AR9" s="87">
        <f t="shared" si="10"/>
        <v>0</v>
      </c>
      <c r="AS9" s="87">
        <f t="shared" si="10"/>
        <v>22730</v>
      </c>
      <c r="AT9" s="87">
        <f t="shared" si="11"/>
        <v>0</v>
      </c>
      <c r="AU9" s="87">
        <f t="shared" si="12"/>
        <v>0</v>
      </c>
      <c r="AV9" s="87">
        <f t="shared" si="12"/>
        <v>38874</v>
      </c>
      <c r="AW9" s="87">
        <f t="shared" si="13"/>
        <v>944421</v>
      </c>
      <c r="AX9" s="87">
        <f t="shared" si="14"/>
        <v>747847</v>
      </c>
      <c r="AY9" s="87">
        <f t="shared" si="15"/>
        <v>83973</v>
      </c>
      <c r="AZ9" s="87">
        <f t="shared" si="16"/>
        <v>29343</v>
      </c>
      <c r="BA9" s="87">
        <f t="shared" si="17"/>
        <v>41476</v>
      </c>
      <c r="BB9" s="87">
        <f t="shared" si="18"/>
        <v>13154</v>
      </c>
      <c r="BC9" s="87">
        <f t="shared" si="19"/>
        <v>8924</v>
      </c>
      <c r="BD9" s="87">
        <f t="shared" si="20"/>
        <v>103677</v>
      </c>
      <c r="BE9" s="87">
        <f t="shared" si="21"/>
        <v>0</v>
      </c>
      <c r="BF9" s="87">
        <f t="shared" si="21"/>
        <v>220120</v>
      </c>
      <c r="BG9" s="87">
        <f aca="true" t="shared" si="23" ref="BG9:BG62">U9+AN9</f>
        <v>39324</v>
      </c>
      <c r="BH9" s="87">
        <f t="shared" si="22"/>
        <v>1006475</v>
      </c>
    </row>
    <row r="10" spans="1:60" ht="13.5">
      <c r="A10" s="17" t="s">
        <v>114</v>
      </c>
      <c r="B10" s="76" t="s">
        <v>121</v>
      </c>
      <c r="C10" s="77" t="s">
        <v>122</v>
      </c>
      <c r="D10" s="87">
        <f t="shared" si="0"/>
        <v>2821</v>
      </c>
      <c r="E10" s="87">
        <f t="shared" si="1"/>
        <v>2821</v>
      </c>
      <c r="F10" s="87">
        <v>1628</v>
      </c>
      <c r="G10" s="87">
        <v>0</v>
      </c>
      <c r="H10" s="87">
        <v>1193</v>
      </c>
      <c r="I10" s="87">
        <v>0</v>
      </c>
      <c r="J10" s="87">
        <v>8488</v>
      </c>
      <c r="K10" s="87">
        <f t="shared" si="2"/>
        <v>269587</v>
      </c>
      <c r="L10" s="87">
        <v>197765</v>
      </c>
      <c r="M10" s="88">
        <f t="shared" si="3"/>
        <v>24526</v>
      </c>
      <c r="N10" s="87">
        <v>9217</v>
      </c>
      <c r="O10" s="87">
        <v>15309</v>
      </c>
      <c r="P10" s="87">
        <v>0</v>
      </c>
      <c r="Q10" s="87">
        <v>10000</v>
      </c>
      <c r="R10" s="87">
        <v>37296</v>
      </c>
      <c r="S10" s="87">
        <v>0</v>
      </c>
      <c r="T10" s="87">
        <v>100923</v>
      </c>
      <c r="U10" s="87">
        <v>137</v>
      </c>
      <c r="V10" s="87">
        <f t="shared" si="4"/>
        <v>272545</v>
      </c>
      <c r="W10" s="87">
        <f t="shared" si="5"/>
        <v>0</v>
      </c>
      <c r="X10" s="87">
        <f t="shared" si="6"/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f t="shared" si="7"/>
        <v>49730</v>
      </c>
      <c r="AE10" s="87">
        <v>0</v>
      </c>
      <c r="AF10" s="88">
        <f t="shared" si="8"/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49730</v>
      </c>
      <c r="AL10" s="87">
        <v>0</v>
      </c>
      <c r="AM10" s="87">
        <v>57037</v>
      </c>
      <c r="AN10" s="87">
        <v>0</v>
      </c>
      <c r="AO10" s="87">
        <f t="shared" si="9"/>
        <v>49730</v>
      </c>
      <c r="AP10" s="87">
        <f t="shared" si="10"/>
        <v>2821</v>
      </c>
      <c r="AQ10" s="87">
        <f t="shared" si="10"/>
        <v>2821</v>
      </c>
      <c r="AR10" s="87">
        <f t="shared" si="10"/>
        <v>1628</v>
      </c>
      <c r="AS10" s="87">
        <f t="shared" si="10"/>
        <v>0</v>
      </c>
      <c r="AT10" s="87">
        <f t="shared" si="11"/>
        <v>1193</v>
      </c>
      <c r="AU10" s="87">
        <f t="shared" si="12"/>
        <v>0</v>
      </c>
      <c r="AV10" s="87">
        <f t="shared" si="12"/>
        <v>8488</v>
      </c>
      <c r="AW10" s="87">
        <f t="shared" si="13"/>
        <v>319317</v>
      </c>
      <c r="AX10" s="87">
        <f t="shared" si="14"/>
        <v>197765</v>
      </c>
      <c r="AY10" s="87">
        <f t="shared" si="15"/>
        <v>24526</v>
      </c>
      <c r="AZ10" s="87">
        <f t="shared" si="16"/>
        <v>9217</v>
      </c>
      <c r="BA10" s="87">
        <f t="shared" si="17"/>
        <v>15309</v>
      </c>
      <c r="BB10" s="87">
        <f t="shared" si="18"/>
        <v>0</v>
      </c>
      <c r="BC10" s="87">
        <f t="shared" si="19"/>
        <v>10000</v>
      </c>
      <c r="BD10" s="87">
        <f t="shared" si="20"/>
        <v>87026</v>
      </c>
      <c r="BE10" s="87">
        <f t="shared" si="21"/>
        <v>0</v>
      </c>
      <c r="BF10" s="87">
        <f t="shared" si="21"/>
        <v>157960</v>
      </c>
      <c r="BG10" s="87">
        <f t="shared" si="23"/>
        <v>137</v>
      </c>
      <c r="BH10" s="87">
        <f t="shared" si="22"/>
        <v>322275</v>
      </c>
    </row>
    <row r="11" spans="1:60" ht="13.5">
      <c r="A11" s="17" t="s">
        <v>114</v>
      </c>
      <c r="B11" s="76" t="s">
        <v>123</v>
      </c>
      <c r="C11" s="77" t="s">
        <v>124</v>
      </c>
      <c r="D11" s="87">
        <f t="shared" si="0"/>
        <v>0</v>
      </c>
      <c r="E11" s="87">
        <f t="shared" si="1"/>
        <v>0</v>
      </c>
      <c r="F11" s="87">
        <v>0</v>
      </c>
      <c r="G11" s="87">
        <v>0</v>
      </c>
      <c r="H11" s="87">
        <v>0</v>
      </c>
      <c r="I11" s="87">
        <v>0</v>
      </c>
      <c r="J11" s="87">
        <v>16341</v>
      </c>
      <c r="K11" s="87">
        <f t="shared" si="2"/>
        <v>317169</v>
      </c>
      <c r="L11" s="87">
        <v>283302</v>
      </c>
      <c r="M11" s="88">
        <f t="shared" si="3"/>
        <v>14064</v>
      </c>
      <c r="N11" s="87">
        <v>13339</v>
      </c>
      <c r="O11" s="87">
        <v>0</v>
      </c>
      <c r="P11" s="87">
        <v>725</v>
      </c>
      <c r="Q11" s="87">
        <v>8241</v>
      </c>
      <c r="R11" s="87">
        <v>11562</v>
      </c>
      <c r="S11" s="87">
        <v>0</v>
      </c>
      <c r="T11" s="87">
        <v>174070</v>
      </c>
      <c r="U11" s="87">
        <v>10383</v>
      </c>
      <c r="V11" s="87">
        <f t="shared" si="4"/>
        <v>327552</v>
      </c>
      <c r="W11" s="87">
        <f t="shared" si="5"/>
        <v>11982</v>
      </c>
      <c r="X11" s="87">
        <f t="shared" si="6"/>
        <v>1897</v>
      </c>
      <c r="Y11" s="87">
        <v>1897</v>
      </c>
      <c r="Z11" s="87">
        <v>0</v>
      </c>
      <c r="AA11" s="87">
        <v>0</v>
      </c>
      <c r="AB11" s="87">
        <v>10085</v>
      </c>
      <c r="AC11" s="87">
        <v>0</v>
      </c>
      <c r="AD11" s="87">
        <f t="shared" si="7"/>
        <v>241389</v>
      </c>
      <c r="AE11" s="87">
        <v>53828</v>
      </c>
      <c r="AF11" s="88">
        <f t="shared" si="8"/>
        <v>47963</v>
      </c>
      <c r="AG11" s="87">
        <v>399</v>
      </c>
      <c r="AH11" s="87">
        <v>47564</v>
      </c>
      <c r="AI11" s="87">
        <v>0</v>
      </c>
      <c r="AJ11" s="87">
        <v>1565</v>
      </c>
      <c r="AK11" s="87">
        <v>100280</v>
      </c>
      <c r="AL11" s="87">
        <v>37753</v>
      </c>
      <c r="AM11" s="87">
        <v>0</v>
      </c>
      <c r="AN11" s="87">
        <v>0</v>
      </c>
      <c r="AO11" s="87">
        <f t="shared" si="9"/>
        <v>253371</v>
      </c>
      <c r="AP11" s="87">
        <f t="shared" si="10"/>
        <v>11982</v>
      </c>
      <c r="AQ11" s="87">
        <f t="shared" si="10"/>
        <v>1897</v>
      </c>
      <c r="AR11" s="87">
        <f t="shared" si="10"/>
        <v>1897</v>
      </c>
      <c r="AS11" s="87">
        <f t="shared" si="10"/>
        <v>0</v>
      </c>
      <c r="AT11" s="87">
        <f t="shared" si="11"/>
        <v>0</v>
      </c>
      <c r="AU11" s="87">
        <f t="shared" si="12"/>
        <v>10085</v>
      </c>
      <c r="AV11" s="87">
        <f t="shared" si="12"/>
        <v>16341</v>
      </c>
      <c r="AW11" s="87">
        <f t="shared" si="13"/>
        <v>558558</v>
      </c>
      <c r="AX11" s="87">
        <f t="shared" si="14"/>
        <v>337130</v>
      </c>
      <c r="AY11" s="87">
        <f t="shared" si="15"/>
        <v>62027</v>
      </c>
      <c r="AZ11" s="87">
        <f t="shared" si="16"/>
        <v>13738</v>
      </c>
      <c r="BA11" s="87">
        <f t="shared" si="17"/>
        <v>47564</v>
      </c>
      <c r="BB11" s="87">
        <f t="shared" si="18"/>
        <v>725</v>
      </c>
      <c r="BC11" s="87">
        <f t="shared" si="19"/>
        <v>9806</v>
      </c>
      <c r="BD11" s="87">
        <f t="shared" si="20"/>
        <v>111842</v>
      </c>
      <c r="BE11" s="87">
        <f t="shared" si="21"/>
        <v>37753</v>
      </c>
      <c r="BF11" s="87">
        <f t="shared" si="21"/>
        <v>174070</v>
      </c>
      <c r="BG11" s="87">
        <f t="shared" si="23"/>
        <v>10383</v>
      </c>
      <c r="BH11" s="87">
        <f t="shared" si="22"/>
        <v>580923</v>
      </c>
    </row>
    <row r="12" spans="1:60" ht="13.5">
      <c r="A12" s="17" t="s">
        <v>114</v>
      </c>
      <c r="B12" s="76" t="s">
        <v>125</v>
      </c>
      <c r="C12" s="77" t="s">
        <v>126</v>
      </c>
      <c r="D12" s="87">
        <f t="shared" si="0"/>
        <v>0</v>
      </c>
      <c r="E12" s="87">
        <f t="shared" si="1"/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f t="shared" si="2"/>
        <v>34443</v>
      </c>
      <c r="L12" s="87">
        <v>0</v>
      </c>
      <c r="M12" s="88">
        <f t="shared" si="3"/>
        <v>4438</v>
      </c>
      <c r="N12" s="87">
        <v>1779</v>
      </c>
      <c r="O12" s="87">
        <v>2501</v>
      </c>
      <c r="P12" s="87">
        <v>158</v>
      </c>
      <c r="Q12" s="87">
        <v>0</v>
      </c>
      <c r="R12" s="87">
        <v>30005</v>
      </c>
      <c r="S12" s="87">
        <v>0</v>
      </c>
      <c r="T12" s="87">
        <v>42030</v>
      </c>
      <c r="U12" s="87">
        <v>141</v>
      </c>
      <c r="V12" s="87">
        <f t="shared" si="4"/>
        <v>34584</v>
      </c>
      <c r="W12" s="87">
        <f t="shared" si="5"/>
        <v>0</v>
      </c>
      <c r="X12" s="87">
        <f t="shared" si="6"/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41400</v>
      </c>
      <c r="AD12" s="87">
        <f t="shared" si="7"/>
        <v>20452</v>
      </c>
      <c r="AE12" s="87">
        <v>0</v>
      </c>
      <c r="AF12" s="88">
        <f t="shared" si="8"/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20452</v>
      </c>
      <c r="AL12" s="87">
        <v>0</v>
      </c>
      <c r="AM12" s="87">
        <v>19345</v>
      </c>
      <c r="AN12" s="87">
        <v>0</v>
      </c>
      <c r="AO12" s="87">
        <f t="shared" si="9"/>
        <v>20452</v>
      </c>
      <c r="AP12" s="87">
        <f t="shared" si="10"/>
        <v>0</v>
      </c>
      <c r="AQ12" s="87">
        <f t="shared" si="10"/>
        <v>0</v>
      </c>
      <c r="AR12" s="87">
        <f t="shared" si="10"/>
        <v>0</v>
      </c>
      <c r="AS12" s="87">
        <f t="shared" si="10"/>
        <v>0</v>
      </c>
      <c r="AT12" s="87">
        <f t="shared" si="11"/>
        <v>0</v>
      </c>
      <c r="AU12" s="87">
        <f t="shared" si="12"/>
        <v>0</v>
      </c>
      <c r="AV12" s="87">
        <f t="shared" si="12"/>
        <v>41400</v>
      </c>
      <c r="AW12" s="87">
        <f t="shared" si="13"/>
        <v>54895</v>
      </c>
      <c r="AX12" s="87">
        <f t="shared" si="14"/>
        <v>0</v>
      </c>
      <c r="AY12" s="87">
        <f t="shared" si="15"/>
        <v>4438</v>
      </c>
      <c r="AZ12" s="87">
        <f t="shared" si="16"/>
        <v>1779</v>
      </c>
      <c r="BA12" s="87">
        <f t="shared" si="17"/>
        <v>2501</v>
      </c>
      <c r="BB12" s="87">
        <f t="shared" si="18"/>
        <v>158</v>
      </c>
      <c r="BC12" s="87">
        <f t="shared" si="19"/>
        <v>0</v>
      </c>
      <c r="BD12" s="87">
        <f t="shared" si="20"/>
        <v>50457</v>
      </c>
      <c r="BE12" s="87">
        <f t="shared" si="21"/>
        <v>0</v>
      </c>
      <c r="BF12" s="87">
        <f t="shared" si="21"/>
        <v>61375</v>
      </c>
      <c r="BG12" s="87">
        <f t="shared" si="23"/>
        <v>141</v>
      </c>
      <c r="BH12" s="87">
        <f t="shared" si="22"/>
        <v>55036</v>
      </c>
    </row>
    <row r="13" spans="1:60" ht="13.5">
      <c r="A13" s="17" t="s">
        <v>114</v>
      </c>
      <c r="B13" s="76" t="s">
        <v>127</v>
      </c>
      <c r="C13" s="77" t="s">
        <v>94</v>
      </c>
      <c r="D13" s="87">
        <f t="shared" si="0"/>
        <v>0</v>
      </c>
      <c r="E13" s="87">
        <f t="shared" si="1"/>
        <v>0</v>
      </c>
      <c r="F13" s="87">
        <v>0</v>
      </c>
      <c r="G13" s="87">
        <v>0</v>
      </c>
      <c r="H13" s="87">
        <v>0</v>
      </c>
      <c r="I13" s="87">
        <v>0</v>
      </c>
      <c r="J13" s="87">
        <v>37354</v>
      </c>
      <c r="K13" s="87">
        <f t="shared" si="2"/>
        <v>95245</v>
      </c>
      <c r="L13" s="87">
        <v>20277</v>
      </c>
      <c r="M13" s="88">
        <f t="shared" si="3"/>
        <v>7994</v>
      </c>
      <c r="N13" s="87">
        <v>501</v>
      </c>
      <c r="O13" s="87">
        <v>7046</v>
      </c>
      <c r="P13" s="87">
        <v>447</v>
      </c>
      <c r="Q13" s="87">
        <v>32663</v>
      </c>
      <c r="R13" s="87">
        <v>34311</v>
      </c>
      <c r="S13" s="87">
        <v>0</v>
      </c>
      <c r="T13" s="87">
        <v>78300</v>
      </c>
      <c r="U13" s="87">
        <v>0</v>
      </c>
      <c r="V13" s="87">
        <f t="shared" si="4"/>
        <v>95245</v>
      </c>
      <c r="W13" s="87">
        <f t="shared" si="5"/>
        <v>0</v>
      </c>
      <c r="X13" s="87">
        <f t="shared" si="6"/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f t="shared" si="7"/>
        <v>32744</v>
      </c>
      <c r="AE13" s="87">
        <v>9438</v>
      </c>
      <c r="AF13" s="88">
        <f t="shared" si="8"/>
        <v>11048</v>
      </c>
      <c r="AG13" s="87">
        <v>11048</v>
      </c>
      <c r="AH13" s="87">
        <v>0</v>
      </c>
      <c r="AI13" s="87">
        <v>0</v>
      </c>
      <c r="AJ13" s="87">
        <v>0</v>
      </c>
      <c r="AK13" s="87">
        <v>12258</v>
      </c>
      <c r="AL13" s="87">
        <v>0</v>
      </c>
      <c r="AM13" s="87">
        <v>88670</v>
      </c>
      <c r="AN13" s="87">
        <v>0</v>
      </c>
      <c r="AO13" s="87">
        <f t="shared" si="9"/>
        <v>32744</v>
      </c>
      <c r="AP13" s="87">
        <f t="shared" si="10"/>
        <v>0</v>
      </c>
      <c r="AQ13" s="87">
        <f t="shared" si="10"/>
        <v>0</v>
      </c>
      <c r="AR13" s="87">
        <f t="shared" si="10"/>
        <v>0</v>
      </c>
      <c r="AS13" s="87">
        <f t="shared" si="10"/>
        <v>0</v>
      </c>
      <c r="AT13" s="87">
        <f t="shared" si="11"/>
        <v>0</v>
      </c>
      <c r="AU13" s="87">
        <f t="shared" si="12"/>
        <v>0</v>
      </c>
      <c r="AV13" s="87">
        <f t="shared" si="12"/>
        <v>37354</v>
      </c>
      <c r="AW13" s="87">
        <f t="shared" si="13"/>
        <v>127989</v>
      </c>
      <c r="AX13" s="87">
        <f t="shared" si="14"/>
        <v>29715</v>
      </c>
      <c r="AY13" s="87">
        <f t="shared" si="15"/>
        <v>19042</v>
      </c>
      <c r="AZ13" s="87">
        <f t="shared" si="16"/>
        <v>11549</v>
      </c>
      <c r="BA13" s="87">
        <f t="shared" si="17"/>
        <v>7046</v>
      </c>
      <c r="BB13" s="87">
        <f t="shared" si="18"/>
        <v>447</v>
      </c>
      <c r="BC13" s="87">
        <f t="shared" si="19"/>
        <v>32663</v>
      </c>
      <c r="BD13" s="87">
        <f t="shared" si="20"/>
        <v>46569</v>
      </c>
      <c r="BE13" s="87">
        <f t="shared" si="21"/>
        <v>0</v>
      </c>
      <c r="BF13" s="87">
        <f t="shared" si="21"/>
        <v>166970</v>
      </c>
      <c r="BG13" s="87">
        <f t="shared" si="23"/>
        <v>0</v>
      </c>
      <c r="BH13" s="87">
        <f t="shared" si="22"/>
        <v>127989</v>
      </c>
    </row>
    <row r="14" spans="1:60" ht="13.5">
      <c r="A14" s="17" t="s">
        <v>114</v>
      </c>
      <c r="B14" s="76" t="s">
        <v>128</v>
      </c>
      <c r="C14" s="77" t="s">
        <v>83</v>
      </c>
      <c r="D14" s="87">
        <f t="shared" si="0"/>
        <v>0</v>
      </c>
      <c r="E14" s="87">
        <f t="shared" si="1"/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f t="shared" si="2"/>
        <v>80091</v>
      </c>
      <c r="L14" s="87">
        <v>6753</v>
      </c>
      <c r="M14" s="88">
        <f t="shared" si="3"/>
        <v>19251</v>
      </c>
      <c r="N14" s="87">
        <v>18278</v>
      </c>
      <c r="O14" s="87">
        <v>973</v>
      </c>
      <c r="P14" s="87">
        <v>0</v>
      </c>
      <c r="Q14" s="87">
        <v>6248</v>
      </c>
      <c r="R14" s="87">
        <v>39324</v>
      </c>
      <c r="S14" s="87">
        <v>8515</v>
      </c>
      <c r="T14" s="87">
        <v>82425</v>
      </c>
      <c r="U14" s="87">
        <v>183</v>
      </c>
      <c r="V14" s="87">
        <f t="shared" si="4"/>
        <v>80274</v>
      </c>
      <c r="W14" s="87">
        <f t="shared" si="5"/>
        <v>0</v>
      </c>
      <c r="X14" s="87">
        <f t="shared" si="6"/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f t="shared" si="7"/>
        <v>29275</v>
      </c>
      <c r="AE14" s="87">
        <v>1818</v>
      </c>
      <c r="AF14" s="88">
        <f t="shared" si="8"/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27332</v>
      </c>
      <c r="AL14" s="87">
        <v>125</v>
      </c>
      <c r="AM14" s="87">
        <v>107417</v>
      </c>
      <c r="AN14" s="87">
        <v>0</v>
      </c>
      <c r="AO14" s="87">
        <f t="shared" si="9"/>
        <v>29275</v>
      </c>
      <c r="AP14" s="87">
        <f t="shared" si="10"/>
        <v>0</v>
      </c>
      <c r="AQ14" s="87">
        <f t="shared" si="10"/>
        <v>0</v>
      </c>
      <c r="AR14" s="87">
        <f t="shared" si="10"/>
        <v>0</v>
      </c>
      <c r="AS14" s="87">
        <f t="shared" si="10"/>
        <v>0</v>
      </c>
      <c r="AT14" s="87">
        <f t="shared" si="11"/>
        <v>0</v>
      </c>
      <c r="AU14" s="87">
        <f t="shared" si="12"/>
        <v>0</v>
      </c>
      <c r="AV14" s="87">
        <f t="shared" si="12"/>
        <v>0</v>
      </c>
      <c r="AW14" s="87">
        <f t="shared" si="13"/>
        <v>109366</v>
      </c>
      <c r="AX14" s="87">
        <f t="shared" si="14"/>
        <v>8571</v>
      </c>
      <c r="AY14" s="87">
        <f t="shared" si="15"/>
        <v>19251</v>
      </c>
      <c r="AZ14" s="87">
        <f t="shared" si="16"/>
        <v>18278</v>
      </c>
      <c r="BA14" s="87">
        <f t="shared" si="17"/>
        <v>973</v>
      </c>
      <c r="BB14" s="87">
        <f t="shared" si="18"/>
        <v>0</v>
      </c>
      <c r="BC14" s="87">
        <f t="shared" si="19"/>
        <v>6248</v>
      </c>
      <c r="BD14" s="87">
        <f t="shared" si="20"/>
        <v>66656</v>
      </c>
      <c r="BE14" s="87">
        <f t="shared" si="21"/>
        <v>8640</v>
      </c>
      <c r="BF14" s="87">
        <f t="shared" si="21"/>
        <v>189842</v>
      </c>
      <c r="BG14" s="87">
        <f t="shared" si="23"/>
        <v>183</v>
      </c>
      <c r="BH14" s="87">
        <f t="shared" si="22"/>
        <v>109549</v>
      </c>
    </row>
    <row r="15" spans="1:60" ht="13.5">
      <c r="A15" s="17" t="s">
        <v>114</v>
      </c>
      <c r="B15" s="76" t="s">
        <v>129</v>
      </c>
      <c r="C15" s="77" t="s">
        <v>130</v>
      </c>
      <c r="D15" s="87">
        <f t="shared" si="0"/>
        <v>11161</v>
      </c>
      <c r="E15" s="87">
        <f t="shared" si="1"/>
        <v>11161</v>
      </c>
      <c r="F15" s="87">
        <v>11161</v>
      </c>
      <c r="G15" s="87">
        <v>0</v>
      </c>
      <c r="H15" s="87">
        <v>0</v>
      </c>
      <c r="I15" s="87">
        <v>0</v>
      </c>
      <c r="J15" s="87">
        <v>40000</v>
      </c>
      <c r="K15" s="87">
        <f t="shared" si="2"/>
        <v>65762</v>
      </c>
      <c r="L15" s="87">
        <v>11642</v>
      </c>
      <c r="M15" s="88">
        <f t="shared" si="3"/>
        <v>12904</v>
      </c>
      <c r="N15" s="87">
        <v>2811</v>
      </c>
      <c r="O15" s="87">
        <v>10093</v>
      </c>
      <c r="P15" s="87">
        <v>0</v>
      </c>
      <c r="Q15" s="87">
        <v>0</v>
      </c>
      <c r="R15" s="87">
        <v>36214</v>
      </c>
      <c r="S15" s="87">
        <v>5002</v>
      </c>
      <c r="T15" s="87">
        <v>15080</v>
      </c>
      <c r="U15" s="87">
        <v>0</v>
      </c>
      <c r="V15" s="87">
        <f t="shared" si="4"/>
        <v>76923</v>
      </c>
      <c r="W15" s="87">
        <f t="shared" si="5"/>
        <v>0</v>
      </c>
      <c r="X15" s="87">
        <f t="shared" si="6"/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f t="shared" si="7"/>
        <v>0</v>
      </c>
      <c r="AE15" s="87">
        <v>0</v>
      </c>
      <c r="AF15" s="88">
        <f t="shared" si="8"/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7">
        <v>32840</v>
      </c>
      <c r="AN15" s="87">
        <v>0</v>
      </c>
      <c r="AO15" s="87">
        <f t="shared" si="9"/>
        <v>0</v>
      </c>
      <c r="AP15" s="87">
        <f t="shared" si="10"/>
        <v>11161</v>
      </c>
      <c r="AQ15" s="87">
        <f t="shared" si="10"/>
        <v>11161</v>
      </c>
      <c r="AR15" s="87">
        <f t="shared" si="10"/>
        <v>11161</v>
      </c>
      <c r="AS15" s="87">
        <f t="shared" si="10"/>
        <v>0</v>
      </c>
      <c r="AT15" s="87">
        <f t="shared" si="11"/>
        <v>0</v>
      </c>
      <c r="AU15" s="87">
        <f t="shared" si="12"/>
        <v>0</v>
      </c>
      <c r="AV15" s="87">
        <f t="shared" si="12"/>
        <v>40000</v>
      </c>
      <c r="AW15" s="87">
        <f t="shared" si="13"/>
        <v>65762</v>
      </c>
      <c r="AX15" s="87">
        <f t="shared" si="14"/>
        <v>11642</v>
      </c>
      <c r="AY15" s="87">
        <f t="shared" si="15"/>
        <v>12904</v>
      </c>
      <c r="AZ15" s="87">
        <f t="shared" si="16"/>
        <v>2811</v>
      </c>
      <c r="BA15" s="87">
        <f t="shared" si="17"/>
        <v>10093</v>
      </c>
      <c r="BB15" s="87">
        <f t="shared" si="18"/>
        <v>0</v>
      </c>
      <c r="BC15" s="87">
        <f t="shared" si="19"/>
        <v>0</v>
      </c>
      <c r="BD15" s="87">
        <f t="shared" si="20"/>
        <v>36214</v>
      </c>
      <c r="BE15" s="87">
        <f t="shared" si="21"/>
        <v>5002</v>
      </c>
      <c r="BF15" s="87">
        <f t="shared" si="21"/>
        <v>47920</v>
      </c>
      <c r="BG15" s="87">
        <f t="shared" si="23"/>
        <v>0</v>
      </c>
      <c r="BH15" s="87">
        <f t="shared" si="22"/>
        <v>76923</v>
      </c>
    </row>
    <row r="16" spans="1:60" ht="13.5">
      <c r="A16" s="17" t="s">
        <v>114</v>
      </c>
      <c r="B16" s="76" t="s">
        <v>131</v>
      </c>
      <c r="C16" s="77" t="s">
        <v>132</v>
      </c>
      <c r="D16" s="87">
        <f t="shared" si="0"/>
        <v>0</v>
      </c>
      <c r="E16" s="87">
        <f t="shared" si="1"/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f t="shared" si="2"/>
        <v>0</v>
      </c>
      <c r="L16" s="87">
        <v>0</v>
      </c>
      <c r="M16" s="88">
        <f t="shared" si="3"/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38749</v>
      </c>
      <c r="U16" s="87">
        <v>0</v>
      </c>
      <c r="V16" s="87">
        <f t="shared" si="4"/>
        <v>0</v>
      </c>
      <c r="W16" s="87">
        <f t="shared" si="5"/>
        <v>0</v>
      </c>
      <c r="X16" s="87">
        <f t="shared" si="6"/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f t="shared" si="7"/>
        <v>0</v>
      </c>
      <c r="AE16" s="87">
        <v>0</v>
      </c>
      <c r="AF16" s="88">
        <f t="shared" si="8"/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44453</v>
      </c>
      <c r="AN16" s="87">
        <v>0</v>
      </c>
      <c r="AO16" s="87">
        <f t="shared" si="9"/>
        <v>0</v>
      </c>
      <c r="AP16" s="87">
        <f t="shared" si="10"/>
        <v>0</v>
      </c>
      <c r="AQ16" s="87">
        <f t="shared" si="10"/>
        <v>0</v>
      </c>
      <c r="AR16" s="87">
        <f t="shared" si="10"/>
        <v>0</v>
      </c>
      <c r="AS16" s="87">
        <f t="shared" si="10"/>
        <v>0</v>
      </c>
      <c r="AT16" s="87">
        <f t="shared" si="11"/>
        <v>0</v>
      </c>
      <c r="AU16" s="87">
        <f t="shared" si="12"/>
        <v>0</v>
      </c>
      <c r="AV16" s="87">
        <f t="shared" si="12"/>
        <v>0</v>
      </c>
      <c r="AW16" s="87">
        <f t="shared" si="13"/>
        <v>0</v>
      </c>
      <c r="AX16" s="87">
        <f t="shared" si="14"/>
        <v>0</v>
      </c>
      <c r="AY16" s="87">
        <f t="shared" si="15"/>
        <v>0</v>
      </c>
      <c r="AZ16" s="87">
        <f t="shared" si="16"/>
        <v>0</v>
      </c>
      <c r="BA16" s="87">
        <f t="shared" si="17"/>
        <v>0</v>
      </c>
      <c r="BB16" s="87">
        <f t="shared" si="18"/>
        <v>0</v>
      </c>
      <c r="BC16" s="87">
        <f t="shared" si="19"/>
        <v>0</v>
      </c>
      <c r="BD16" s="87">
        <f t="shared" si="20"/>
        <v>0</v>
      </c>
      <c r="BE16" s="87">
        <f t="shared" si="21"/>
        <v>0</v>
      </c>
      <c r="BF16" s="87">
        <f t="shared" si="21"/>
        <v>83202</v>
      </c>
      <c r="BG16" s="87">
        <f t="shared" si="23"/>
        <v>0</v>
      </c>
      <c r="BH16" s="87">
        <f t="shared" si="22"/>
        <v>0</v>
      </c>
    </row>
    <row r="17" spans="1:60" ht="13.5">
      <c r="A17" s="17" t="s">
        <v>114</v>
      </c>
      <c r="B17" s="76" t="s">
        <v>133</v>
      </c>
      <c r="C17" s="77" t="s">
        <v>134</v>
      </c>
      <c r="D17" s="87">
        <f t="shared" si="0"/>
        <v>0</v>
      </c>
      <c r="E17" s="87">
        <f t="shared" si="1"/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f t="shared" si="2"/>
        <v>104461</v>
      </c>
      <c r="L17" s="87">
        <v>0</v>
      </c>
      <c r="M17" s="88">
        <f t="shared" si="3"/>
        <v>200</v>
      </c>
      <c r="N17" s="87">
        <v>0</v>
      </c>
      <c r="O17" s="87">
        <v>200</v>
      </c>
      <c r="P17" s="87">
        <v>0</v>
      </c>
      <c r="Q17" s="87">
        <v>0</v>
      </c>
      <c r="R17" s="87">
        <v>104261</v>
      </c>
      <c r="S17" s="87">
        <v>0</v>
      </c>
      <c r="T17" s="87">
        <v>60795</v>
      </c>
      <c r="U17" s="87">
        <v>0</v>
      </c>
      <c r="V17" s="87">
        <f t="shared" si="4"/>
        <v>104461</v>
      </c>
      <c r="W17" s="87">
        <f t="shared" si="5"/>
        <v>0</v>
      </c>
      <c r="X17" s="87">
        <f t="shared" si="6"/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f t="shared" si="7"/>
        <v>16920</v>
      </c>
      <c r="AE17" s="87">
        <v>0</v>
      </c>
      <c r="AF17" s="88">
        <f t="shared" si="8"/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16920</v>
      </c>
      <c r="AL17" s="87">
        <v>0</v>
      </c>
      <c r="AM17" s="87">
        <v>128735</v>
      </c>
      <c r="AN17" s="87">
        <v>0</v>
      </c>
      <c r="AO17" s="87">
        <f t="shared" si="9"/>
        <v>16920</v>
      </c>
      <c r="AP17" s="87">
        <f t="shared" si="10"/>
        <v>0</v>
      </c>
      <c r="AQ17" s="87">
        <f t="shared" si="10"/>
        <v>0</v>
      </c>
      <c r="AR17" s="87">
        <f t="shared" si="10"/>
        <v>0</v>
      </c>
      <c r="AS17" s="87">
        <f t="shared" si="10"/>
        <v>0</v>
      </c>
      <c r="AT17" s="87">
        <f t="shared" si="11"/>
        <v>0</v>
      </c>
      <c r="AU17" s="87">
        <f t="shared" si="12"/>
        <v>0</v>
      </c>
      <c r="AV17" s="87">
        <f t="shared" si="12"/>
        <v>0</v>
      </c>
      <c r="AW17" s="87">
        <f t="shared" si="13"/>
        <v>121381</v>
      </c>
      <c r="AX17" s="87">
        <f t="shared" si="14"/>
        <v>0</v>
      </c>
      <c r="AY17" s="87">
        <f t="shared" si="15"/>
        <v>200</v>
      </c>
      <c r="AZ17" s="87">
        <f t="shared" si="16"/>
        <v>0</v>
      </c>
      <c r="BA17" s="87">
        <f t="shared" si="17"/>
        <v>200</v>
      </c>
      <c r="BB17" s="87">
        <f t="shared" si="18"/>
        <v>0</v>
      </c>
      <c r="BC17" s="87">
        <f t="shared" si="19"/>
        <v>0</v>
      </c>
      <c r="BD17" s="87">
        <f t="shared" si="20"/>
        <v>121181</v>
      </c>
      <c r="BE17" s="87">
        <f t="shared" si="21"/>
        <v>0</v>
      </c>
      <c r="BF17" s="87">
        <f t="shared" si="21"/>
        <v>189530</v>
      </c>
      <c r="BG17" s="87">
        <f t="shared" si="23"/>
        <v>0</v>
      </c>
      <c r="BH17" s="87">
        <f t="shared" si="22"/>
        <v>121381</v>
      </c>
    </row>
    <row r="18" spans="1:60" ht="13.5">
      <c r="A18" s="17" t="s">
        <v>114</v>
      </c>
      <c r="B18" s="76" t="s">
        <v>135</v>
      </c>
      <c r="C18" s="77" t="s">
        <v>107</v>
      </c>
      <c r="D18" s="87">
        <f t="shared" si="0"/>
        <v>0</v>
      </c>
      <c r="E18" s="87">
        <f t="shared" si="1"/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f t="shared" si="2"/>
        <v>0</v>
      </c>
      <c r="L18" s="87">
        <v>0</v>
      </c>
      <c r="M18" s="88">
        <f t="shared" si="3"/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37188</v>
      </c>
      <c r="U18" s="87">
        <v>0</v>
      </c>
      <c r="V18" s="87">
        <f t="shared" si="4"/>
        <v>0</v>
      </c>
      <c r="W18" s="87">
        <f t="shared" si="5"/>
        <v>0</v>
      </c>
      <c r="X18" s="87">
        <f t="shared" si="6"/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f t="shared" si="7"/>
        <v>0</v>
      </c>
      <c r="AE18" s="87">
        <v>0</v>
      </c>
      <c r="AF18" s="88">
        <f t="shared" si="8"/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51699</v>
      </c>
      <c r="AN18" s="87">
        <v>0</v>
      </c>
      <c r="AO18" s="87">
        <f t="shared" si="9"/>
        <v>0</v>
      </c>
      <c r="AP18" s="87">
        <f t="shared" si="10"/>
        <v>0</v>
      </c>
      <c r="AQ18" s="87">
        <f t="shared" si="10"/>
        <v>0</v>
      </c>
      <c r="AR18" s="87">
        <f t="shared" si="10"/>
        <v>0</v>
      </c>
      <c r="AS18" s="87">
        <f t="shared" si="10"/>
        <v>0</v>
      </c>
      <c r="AT18" s="87">
        <f t="shared" si="11"/>
        <v>0</v>
      </c>
      <c r="AU18" s="87">
        <f t="shared" si="12"/>
        <v>0</v>
      </c>
      <c r="AV18" s="87">
        <f t="shared" si="12"/>
        <v>0</v>
      </c>
      <c r="AW18" s="87">
        <f t="shared" si="13"/>
        <v>0</v>
      </c>
      <c r="AX18" s="87">
        <f t="shared" si="14"/>
        <v>0</v>
      </c>
      <c r="AY18" s="87">
        <f t="shared" si="15"/>
        <v>0</v>
      </c>
      <c r="AZ18" s="87">
        <f t="shared" si="16"/>
        <v>0</v>
      </c>
      <c r="BA18" s="87">
        <f t="shared" si="17"/>
        <v>0</v>
      </c>
      <c r="BB18" s="87">
        <f t="shared" si="18"/>
        <v>0</v>
      </c>
      <c r="BC18" s="87">
        <f t="shared" si="19"/>
        <v>0</v>
      </c>
      <c r="BD18" s="87">
        <f t="shared" si="20"/>
        <v>0</v>
      </c>
      <c r="BE18" s="87">
        <f t="shared" si="21"/>
        <v>0</v>
      </c>
      <c r="BF18" s="87">
        <f t="shared" si="21"/>
        <v>88887</v>
      </c>
      <c r="BG18" s="87">
        <f t="shared" si="23"/>
        <v>0</v>
      </c>
      <c r="BH18" s="87">
        <f t="shared" si="22"/>
        <v>0</v>
      </c>
    </row>
    <row r="19" spans="1:60" ht="13.5">
      <c r="A19" s="17" t="s">
        <v>114</v>
      </c>
      <c r="B19" s="76" t="s">
        <v>136</v>
      </c>
      <c r="C19" s="77" t="s">
        <v>137</v>
      </c>
      <c r="D19" s="87">
        <f t="shared" si="0"/>
        <v>7893</v>
      </c>
      <c r="E19" s="87">
        <f t="shared" si="1"/>
        <v>7893</v>
      </c>
      <c r="F19" s="87">
        <v>7893</v>
      </c>
      <c r="G19" s="87">
        <v>0</v>
      </c>
      <c r="H19" s="87">
        <v>0</v>
      </c>
      <c r="I19" s="87">
        <v>0</v>
      </c>
      <c r="J19" s="87">
        <v>0</v>
      </c>
      <c r="K19" s="87">
        <f t="shared" si="2"/>
        <v>53934</v>
      </c>
      <c r="L19" s="87">
        <v>0</v>
      </c>
      <c r="M19" s="88">
        <f t="shared" si="3"/>
        <v>0</v>
      </c>
      <c r="N19" s="87">
        <v>0</v>
      </c>
      <c r="O19" s="87">
        <v>0</v>
      </c>
      <c r="P19" s="87">
        <v>0</v>
      </c>
      <c r="Q19" s="87">
        <v>0</v>
      </c>
      <c r="R19" s="87">
        <v>39426</v>
      </c>
      <c r="S19" s="87">
        <v>14508</v>
      </c>
      <c r="T19" s="87">
        <v>63158</v>
      </c>
      <c r="U19" s="87">
        <v>0</v>
      </c>
      <c r="V19" s="87">
        <f t="shared" si="4"/>
        <v>61827</v>
      </c>
      <c r="W19" s="87">
        <f t="shared" si="5"/>
        <v>0</v>
      </c>
      <c r="X19" s="87">
        <f t="shared" si="6"/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f t="shared" si="7"/>
        <v>7320</v>
      </c>
      <c r="AE19" s="87">
        <v>0</v>
      </c>
      <c r="AF19" s="88">
        <f t="shared" si="8"/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7320</v>
      </c>
      <c r="AL19" s="87">
        <v>0</v>
      </c>
      <c r="AM19" s="87">
        <v>71205</v>
      </c>
      <c r="AN19" s="87">
        <v>0</v>
      </c>
      <c r="AO19" s="87">
        <f t="shared" si="9"/>
        <v>7320</v>
      </c>
      <c r="AP19" s="87">
        <f t="shared" si="10"/>
        <v>7893</v>
      </c>
      <c r="AQ19" s="87">
        <f t="shared" si="10"/>
        <v>7893</v>
      </c>
      <c r="AR19" s="87">
        <f t="shared" si="10"/>
        <v>7893</v>
      </c>
      <c r="AS19" s="87">
        <f t="shared" si="10"/>
        <v>0</v>
      </c>
      <c r="AT19" s="87">
        <f t="shared" si="11"/>
        <v>0</v>
      </c>
      <c r="AU19" s="87">
        <f t="shared" si="12"/>
        <v>0</v>
      </c>
      <c r="AV19" s="87">
        <f t="shared" si="12"/>
        <v>0</v>
      </c>
      <c r="AW19" s="87">
        <f t="shared" si="13"/>
        <v>61254</v>
      </c>
      <c r="AX19" s="87">
        <f t="shared" si="14"/>
        <v>0</v>
      </c>
      <c r="AY19" s="87">
        <f t="shared" si="15"/>
        <v>0</v>
      </c>
      <c r="AZ19" s="87">
        <f t="shared" si="16"/>
        <v>0</v>
      </c>
      <c r="BA19" s="87">
        <f t="shared" si="17"/>
        <v>0</v>
      </c>
      <c r="BB19" s="87">
        <f t="shared" si="18"/>
        <v>0</v>
      </c>
      <c r="BC19" s="87">
        <f t="shared" si="19"/>
        <v>0</v>
      </c>
      <c r="BD19" s="87">
        <f t="shared" si="20"/>
        <v>46746</v>
      </c>
      <c r="BE19" s="87">
        <f t="shared" si="21"/>
        <v>14508</v>
      </c>
      <c r="BF19" s="87">
        <f t="shared" si="21"/>
        <v>134363</v>
      </c>
      <c r="BG19" s="87">
        <f t="shared" si="23"/>
        <v>0</v>
      </c>
      <c r="BH19" s="87">
        <f t="shared" si="22"/>
        <v>69147</v>
      </c>
    </row>
    <row r="20" spans="1:60" ht="13.5">
      <c r="A20" s="17" t="s">
        <v>114</v>
      </c>
      <c r="B20" s="76" t="s">
        <v>138</v>
      </c>
      <c r="C20" s="77" t="s">
        <v>110</v>
      </c>
      <c r="D20" s="87">
        <f t="shared" si="0"/>
        <v>0</v>
      </c>
      <c r="E20" s="87">
        <f t="shared" si="1"/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f t="shared" si="2"/>
        <v>75484</v>
      </c>
      <c r="L20" s="87">
        <v>21041</v>
      </c>
      <c r="M20" s="88">
        <f t="shared" si="3"/>
        <v>9875</v>
      </c>
      <c r="N20" s="87">
        <v>5149</v>
      </c>
      <c r="O20" s="87">
        <v>0</v>
      </c>
      <c r="P20" s="87">
        <v>4726</v>
      </c>
      <c r="Q20" s="87">
        <v>0</v>
      </c>
      <c r="R20" s="87">
        <v>36621</v>
      </c>
      <c r="S20" s="87">
        <v>7947</v>
      </c>
      <c r="T20" s="87">
        <v>63933</v>
      </c>
      <c r="U20" s="87">
        <v>0</v>
      </c>
      <c r="V20" s="87">
        <f t="shared" si="4"/>
        <v>75484</v>
      </c>
      <c r="W20" s="87">
        <f t="shared" si="5"/>
        <v>43333</v>
      </c>
      <c r="X20" s="87">
        <f t="shared" si="6"/>
        <v>43333</v>
      </c>
      <c r="Y20" s="87">
        <v>43333</v>
      </c>
      <c r="Z20" s="87">
        <v>0</v>
      </c>
      <c r="AA20" s="87">
        <v>0</v>
      </c>
      <c r="AB20" s="87">
        <v>0</v>
      </c>
      <c r="AC20" s="87">
        <v>0</v>
      </c>
      <c r="AD20" s="87">
        <f t="shared" si="7"/>
        <v>110852</v>
      </c>
      <c r="AE20" s="87">
        <v>54650</v>
      </c>
      <c r="AF20" s="88">
        <f t="shared" si="8"/>
        <v>38989</v>
      </c>
      <c r="AG20" s="87">
        <v>2176</v>
      </c>
      <c r="AH20" s="87">
        <v>36813</v>
      </c>
      <c r="AI20" s="87">
        <v>0</v>
      </c>
      <c r="AJ20" s="87">
        <v>4672</v>
      </c>
      <c r="AK20" s="87">
        <v>11806</v>
      </c>
      <c r="AL20" s="87">
        <v>735</v>
      </c>
      <c r="AM20" s="87">
        <v>0</v>
      </c>
      <c r="AN20" s="87">
        <v>0</v>
      </c>
      <c r="AO20" s="87">
        <f t="shared" si="9"/>
        <v>154185</v>
      </c>
      <c r="AP20" s="87">
        <f t="shared" si="10"/>
        <v>43333</v>
      </c>
      <c r="AQ20" s="87">
        <f t="shared" si="10"/>
        <v>43333</v>
      </c>
      <c r="AR20" s="87">
        <f t="shared" si="10"/>
        <v>43333</v>
      </c>
      <c r="AS20" s="87">
        <f t="shared" si="10"/>
        <v>0</v>
      </c>
      <c r="AT20" s="87">
        <f t="shared" si="11"/>
        <v>0</v>
      </c>
      <c r="AU20" s="87">
        <f t="shared" si="12"/>
        <v>0</v>
      </c>
      <c r="AV20" s="87">
        <f t="shared" si="12"/>
        <v>0</v>
      </c>
      <c r="AW20" s="87">
        <f t="shared" si="13"/>
        <v>186336</v>
      </c>
      <c r="AX20" s="87">
        <f t="shared" si="14"/>
        <v>75691</v>
      </c>
      <c r="AY20" s="87">
        <f t="shared" si="15"/>
        <v>48864</v>
      </c>
      <c r="AZ20" s="87">
        <f t="shared" si="16"/>
        <v>7325</v>
      </c>
      <c r="BA20" s="87">
        <f t="shared" si="17"/>
        <v>36813</v>
      </c>
      <c r="BB20" s="87">
        <f t="shared" si="18"/>
        <v>4726</v>
      </c>
      <c r="BC20" s="87">
        <f t="shared" si="19"/>
        <v>4672</v>
      </c>
      <c r="BD20" s="87">
        <f t="shared" si="20"/>
        <v>48427</v>
      </c>
      <c r="BE20" s="87">
        <f t="shared" si="21"/>
        <v>8682</v>
      </c>
      <c r="BF20" s="87">
        <f t="shared" si="21"/>
        <v>63933</v>
      </c>
      <c r="BG20" s="87">
        <f t="shared" si="23"/>
        <v>0</v>
      </c>
      <c r="BH20" s="87">
        <f t="shared" si="22"/>
        <v>229669</v>
      </c>
    </row>
    <row r="21" spans="1:60" ht="13.5">
      <c r="A21" s="17" t="s">
        <v>114</v>
      </c>
      <c r="B21" s="76" t="s">
        <v>139</v>
      </c>
      <c r="C21" s="77" t="s">
        <v>140</v>
      </c>
      <c r="D21" s="87">
        <f t="shared" si="0"/>
        <v>0</v>
      </c>
      <c r="E21" s="87">
        <f t="shared" si="1"/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f t="shared" si="2"/>
        <v>114016</v>
      </c>
      <c r="L21" s="87">
        <v>78110</v>
      </c>
      <c r="M21" s="88">
        <f t="shared" si="3"/>
        <v>21548</v>
      </c>
      <c r="N21" s="87">
        <v>9903</v>
      </c>
      <c r="O21" s="87">
        <v>0</v>
      </c>
      <c r="P21" s="87">
        <v>11645</v>
      </c>
      <c r="Q21" s="87">
        <v>0</v>
      </c>
      <c r="R21" s="87">
        <v>0</v>
      </c>
      <c r="S21" s="87">
        <v>14358</v>
      </c>
      <c r="T21" s="87">
        <v>84064</v>
      </c>
      <c r="U21" s="87">
        <v>938</v>
      </c>
      <c r="V21" s="87">
        <f t="shared" si="4"/>
        <v>114954</v>
      </c>
      <c r="W21" s="87">
        <f t="shared" si="5"/>
        <v>0</v>
      </c>
      <c r="X21" s="87">
        <f t="shared" si="6"/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f t="shared" si="7"/>
        <v>78256</v>
      </c>
      <c r="AE21" s="87">
        <v>67142</v>
      </c>
      <c r="AF21" s="88">
        <f t="shared" si="8"/>
        <v>9390</v>
      </c>
      <c r="AG21" s="87">
        <v>8589</v>
      </c>
      <c r="AH21" s="87">
        <v>801</v>
      </c>
      <c r="AI21" s="87">
        <v>0</v>
      </c>
      <c r="AJ21" s="87">
        <v>0</v>
      </c>
      <c r="AK21" s="87">
        <v>0</v>
      </c>
      <c r="AL21" s="87">
        <v>1724</v>
      </c>
      <c r="AM21" s="87">
        <v>73290</v>
      </c>
      <c r="AN21" s="87">
        <v>0</v>
      </c>
      <c r="AO21" s="87">
        <f t="shared" si="9"/>
        <v>78256</v>
      </c>
      <c r="AP21" s="87">
        <f t="shared" si="10"/>
        <v>0</v>
      </c>
      <c r="AQ21" s="87">
        <f t="shared" si="10"/>
        <v>0</v>
      </c>
      <c r="AR21" s="87">
        <f t="shared" si="10"/>
        <v>0</v>
      </c>
      <c r="AS21" s="87">
        <f t="shared" si="10"/>
        <v>0</v>
      </c>
      <c r="AT21" s="87">
        <f t="shared" si="11"/>
        <v>0</v>
      </c>
      <c r="AU21" s="87">
        <f t="shared" si="12"/>
        <v>0</v>
      </c>
      <c r="AV21" s="87">
        <f t="shared" si="12"/>
        <v>0</v>
      </c>
      <c r="AW21" s="87">
        <f t="shared" si="13"/>
        <v>192272</v>
      </c>
      <c r="AX21" s="87">
        <f t="shared" si="14"/>
        <v>145252</v>
      </c>
      <c r="AY21" s="87">
        <f t="shared" si="15"/>
        <v>30938</v>
      </c>
      <c r="AZ21" s="87">
        <f t="shared" si="16"/>
        <v>18492</v>
      </c>
      <c r="BA21" s="87">
        <f t="shared" si="17"/>
        <v>801</v>
      </c>
      <c r="BB21" s="87">
        <f t="shared" si="18"/>
        <v>11645</v>
      </c>
      <c r="BC21" s="87">
        <f t="shared" si="19"/>
        <v>0</v>
      </c>
      <c r="BD21" s="87">
        <f t="shared" si="20"/>
        <v>0</v>
      </c>
      <c r="BE21" s="87">
        <f t="shared" si="21"/>
        <v>16082</v>
      </c>
      <c r="BF21" s="87">
        <f t="shared" si="21"/>
        <v>157354</v>
      </c>
      <c r="BG21" s="87">
        <f t="shared" si="23"/>
        <v>938</v>
      </c>
      <c r="BH21" s="87">
        <f t="shared" si="22"/>
        <v>193210</v>
      </c>
    </row>
    <row r="22" spans="1:60" ht="13.5">
      <c r="A22" s="17" t="s">
        <v>114</v>
      </c>
      <c r="B22" s="76" t="s">
        <v>141</v>
      </c>
      <c r="C22" s="77" t="s">
        <v>1</v>
      </c>
      <c r="D22" s="87">
        <f t="shared" si="0"/>
        <v>0</v>
      </c>
      <c r="E22" s="87">
        <f t="shared" si="1"/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f t="shared" si="2"/>
        <v>48802</v>
      </c>
      <c r="L22" s="87">
        <v>23276</v>
      </c>
      <c r="M22" s="88">
        <f t="shared" si="3"/>
        <v>16757</v>
      </c>
      <c r="N22" s="87">
        <v>15670</v>
      </c>
      <c r="O22" s="87">
        <v>0</v>
      </c>
      <c r="P22" s="87">
        <v>1087</v>
      </c>
      <c r="Q22" s="87">
        <v>5775</v>
      </c>
      <c r="R22" s="87">
        <v>2994</v>
      </c>
      <c r="S22" s="87">
        <v>0</v>
      </c>
      <c r="T22" s="87">
        <v>29054</v>
      </c>
      <c r="U22" s="87">
        <v>1557</v>
      </c>
      <c r="V22" s="87">
        <f t="shared" si="4"/>
        <v>50359</v>
      </c>
      <c r="W22" s="87">
        <f t="shared" si="5"/>
        <v>0</v>
      </c>
      <c r="X22" s="87">
        <f t="shared" si="6"/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f t="shared" si="7"/>
        <v>14585</v>
      </c>
      <c r="AE22" s="87">
        <v>13770</v>
      </c>
      <c r="AF22" s="88">
        <f t="shared" si="8"/>
        <v>815</v>
      </c>
      <c r="AG22" s="87">
        <v>815</v>
      </c>
      <c r="AH22" s="87">
        <v>0</v>
      </c>
      <c r="AI22" s="87">
        <v>0</v>
      </c>
      <c r="AJ22" s="87">
        <v>0</v>
      </c>
      <c r="AK22" s="87">
        <v>0</v>
      </c>
      <c r="AL22" s="87">
        <v>0</v>
      </c>
      <c r="AM22" s="87">
        <v>23297</v>
      </c>
      <c r="AN22" s="87">
        <v>337</v>
      </c>
      <c r="AO22" s="87">
        <f t="shared" si="9"/>
        <v>14922</v>
      </c>
      <c r="AP22" s="87">
        <f t="shared" si="10"/>
        <v>0</v>
      </c>
      <c r="AQ22" s="87">
        <f t="shared" si="10"/>
        <v>0</v>
      </c>
      <c r="AR22" s="87">
        <f t="shared" si="10"/>
        <v>0</v>
      </c>
      <c r="AS22" s="87">
        <f t="shared" si="10"/>
        <v>0</v>
      </c>
      <c r="AT22" s="87">
        <f t="shared" si="11"/>
        <v>0</v>
      </c>
      <c r="AU22" s="87">
        <f t="shared" si="12"/>
        <v>0</v>
      </c>
      <c r="AV22" s="87">
        <f t="shared" si="12"/>
        <v>0</v>
      </c>
      <c r="AW22" s="87">
        <f aca="true" t="shared" si="24" ref="AW22:AW62">K22+AD22</f>
        <v>63387</v>
      </c>
      <c r="AX22" s="87">
        <f t="shared" si="14"/>
        <v>37046</v>
      </c>
      <c r="AY22" s="87">
        <f t="shared" si="15"/>
        <v>17572</v>
      </c>
      <c r="AZ22" s="87">
        <f t="shared" si="16"/>
        <v>16485</v>
      </c>
      <c r="BA22" s="87">
        <f t="shared" si="17"/>
        <v>0</v>
      </c>
      <c r="BB22" s="87">
        <f t="shared" si="18"/>
        <v>1087</v>
      </c>
      <c r="BC22" s="87">
        <f t="shared" si="19"/>
        <v>5775</v>
      </c>
      <c r="BD22" s="87">
        <f t="shared" si="20"/>
        <v>2994</v>
      </c>
      <c r="BE22" s="87">
        <f t="shared" si="21"/>
        <v>0</v>
      </c>
      <c r="BF22" s="87">
        <f t="shared" si="21"/>
        <v>52351</v>
      </c>
      <c r="BG22" s="87">
        <f t="shared" si="23"/>
        <v>1894</v>
      </c>
      <c r="BH22" s="87">
        <f t="shared" si="22"/>
        <v>65281</v>
      </c>
    </row>
    <row r="23" spans="1:60" ht="13.5">
      <c r="A23" s="17" t="s">
        <v>114</v>
      </c>
      <c r="B23" s="76" t="s">
        <v>142</v>
      </c>
      <c r="C23" s="77" t="s">
        <v>143</v>
      </c>
      <c r="D23" s="87">
        <f t="shared" si="0"/>
        <v>16217</v>
      </c>
      <c r="E23" s="87">
        <f t="shared" si="1"/>
        <v>15769</v>
      </c>
      <c r="F23" s="87">
        <v>0</v>
      </c>
      <c r="G23" s="87">
        <v>15769</v>
      </c>
      <c r="H23" s="87">
        <v>0</v>
      </c>
      <c r="I23" s="87">
        <v>448</v>
      </c>
      <c r="J23" s="87">
        <v>0</v>
      </c>
      <c r="K23" s="87">
        <f t="shared" si="2"/>
        <v>157181</v>
      </c>
      <c r="L23" s="87">
        <v>118290</v>
      </c>
      <c r="M23" s="88">
        <f t="shared" si="3"/>
        <v>8446</v>
      </c>
      <c r="N23" s="87">
        <v>6168</v>
      </c>
      <c r="O23" s="87">
        <v>0</v>
      </c>
      <c r="P23" s="87">
        <v>2278</v>
      </c>
      <c r="Q23" s="87">
        <v>5239</v>
      </c>
      <c r="R23" s="87">
        <v>25206</v>
      </c>
      <c r="S23" s="87">
        <v>0</v>
      </c>
      <c r="T23" s="87">
        <v>135205</v>
      </c>
      <c r="U23" s="87">
        <v>0</v>
      </c>
      <c r="V23" s="87">
        <f t="shared" si="4"/>
        <v>173398</v>
      </c>
      <c r="W23" s="87">
        <f t="shared" si="5"/>
        <v>0</v>
      </c>
      <c r="X23" s="87">
        <f t="shared" si="6"/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f t="shared" si="7"/>
        <v>36593</v>
      </c>
      <c r="AE23" s="87">
        <v>0</v>
      </c>
      <c r="AF23" s="88">
        <f t="shared" si="8"/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36593</v>
      </c>
      <c r="AL23" s="87">
        <v>0</v>
      </c>
      <c r="AM23" s="87">
        <v>67073</v>
      </c>
      <c r="AN23" s="87">
        <v>0</v>
      </c>
      <c r="AO23" s="87">
        <f t="shared" si="9"/>
        <v>36593</v>
      </c>
      <c r="AP23" s="87">
        <f t="shared" si="10"/>
        <v>16217</v>
      </c>
      <c r="AQ23" s="87">
        <f t="shared" si="10"/>
        <v>15769</v>
      </c>
      <c r="AR23" s="87">
        <f t="shared" si="10"/>
        <v>0</v>
      </c>
      <c r="AS23" s="87">
        <f t="shared" si="10"/>
        <v>15769</v>
      </c>
      <c r="AT23" s="87">
        <f t="shared" si="11"/>
        <v>0</v>
      </c>
      <c r="AU23" s="87">
        <f t="shared" si="12"/>
        <v>448</v>
      </c>
      <c r="AV23" s="87">
        <f t="shared" si="12"/>
        <v>0</v>
      </c>
      <c r="AW23" s="87">
        <f t="shared" si="24"/>
        <v>193774</v>
      </c>
      <c r="AX23" s="87">
        <f t="shared" si="14"/>
        <v>118290</v>
      </c>
      <c r="AY23" s="87">
        <f t="shared" si="15"/>
        <v>8446</v>
      </c>
      <c r="AZ23" s="87">
        <f t="shared" si="16"/>
        <v>6168</v>
      </c>
      <c r="BA23" s="87">
        <f t="shared" si="17"/>
        <v>0</v>
      </c>
      <c r="BB23" s="87">
        <f t="shared" si="18"/>
        <v>2278</v>
      </c>
      <c r="BC23" s="87">
        <f t="shared" si="19"/>
        <v>5239</v>
      </c>
      <c r="BD23" s="87">
        <f t="shared" si="20"/>
        <v>61799</v>
      </c>
      <c r="BE23" s="87">
        <f t="shared" si="21"/>
        <v>0</v>
      </c>
      <c r="BF23" s="87">
        <f t="shared" si="21"/>
        <v>202278</v>
      </c>
      <c r="BG23" s="87">
        <f t="shared" si="23"/>
        <v>0</v>
      </c>
      <c r="BH23" s="87">
        <f t="shared" si="22"/>
        <v>209991</v>
      </c>
    </row>
    <row r="24" spans="1:60" ht="13.5">
      <c r="A24" s="17" t="s">
        <v>114</v>
      </c>
      <c r="B24" s="76" t="s">
        <v>144</v>
      </c>
      <c r="C24" s="77" t="s">
        <v>145</v>
      </c>
      <c r="D24" s="87">
        <f t="shared" si="0"/>
        <v>0</v>
      </c>
      <c r="E24" s="87">
        <f t="shared" si="1"/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f t="shared" si="2"/>
        <v>102051</v>
      </c>
      <c r="L24" s="87">
        <v>48634</v>
      </c>
      <c r="M24" s="88">
        <f t="shared" si="3"/>
        <v>30323</v>
      </c>
      <c r="N24" s="87">
        <v>2684</v>
      </c>
      <c r="O24" s="87">
        <v>26508</v>
      </c>
      <c r="P24" s="87">
        <v>1131</v>
      </c>
      <c r="Q24" s="87">
        <v>0</v>
      </c>
      <c r="R24" s="87">
        <v>8120</v>
      </c>
      <c r="S24" s="87">
        <v>14974</v>
      </c>
      <c r="T24" s="87">
        <v>20683</v>
      </c>
      <c r="U24" s="87">
        <v>0</v>
      </c>
      <c r="V24" s="87">
        <f t="shared" si="4"/>
        <v>102051</v>
      </c>
      <c r="W24" s="87">
        <f t="shared" si="5"/>
        <v>0</v>
      </c>
      <c r="X24" s="87">
        <f t="shared" si="6"/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f t="shared" si="7"/>
        <v>208</v>
      </c>
      <c r="AE24" s="87">
        <v>0</v>
      </c>
      <c r="AF24" s="88">
        <f t="shared" si="8"/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0</v>
      </c>
      <c r="AL24" s="87">
        <v>208</v>
      </c>
      <c r="AM24" s="87">
        <v>9316</v>
      </c>
      <c r="AN24" s="87">
        <v>0</v>
      </c>
      <c r="AO24" s="87">
        <f t="shared" si="9"/>
        <v>208</v>
      </c>
      <c r="AP24" s="87">
        <f t="shared" si="10"/>
        <v>0</v>
      </c>
      <c r="AQ24" s="87">
        <f t="shared" si="10"/>
        <v>0</v>
      </c>
      <c r="AR24" s="87">
        <f t="shared" si="10"/>
        <v>0</v>
      </c>
      <c r="AS24" s="87">
        <f t="shared" si="10"/>
        <v>0</v>
      </c>
      <c r="AT24" s="87">
        <f t="shared" si="11"/>
        <v>0</v>
      </c>
      <c r="AU24" s="87">
        <f t="shared" si="12"/>
        <v>0</v>
      </c>
      <c r="AV24" s="87">
        <f t="shared" si="12"/>
        <v>0</v>
      </c>
      <c r="AW24" s="87">
        <f t="shared" si="24"/>
        <v>102259</v>
      </c>
      <c r="AX24" s="87">
        <f t="shared" si="14"/>
        <v>48634</v>
      </c>
      <c r="AY24" s="87">
        <f t="shared" si="15"/>
        <v>30323</v>
      </c>
      <c r="AZ24" s="87">
        <f t="shared" si="16"/>
        <v>2684</v>
      </c>
      <c r="BA24" s="87">
        <f t="shared" si="17"/>
        <v>26508</v>
      </c>
      <c r="BB24" s="87">
        <f t="shared" si="18"/>
        <v>1131</v>
      </c>
      <c r="BC24" s="87">
        <f t="shared" si="19"/>
        <v>0</v>
      </c>
      <c r="BD24" s="87">
        <f t="shared" si="20"/>
        <v>8120</v>
      </c>
      <c r="BE24" s="87">
        <f t="shared" si="21"/>
        <v>15182</v>
      </c>
      <c r="BF24" s="87">
        <f t="shared" si="21"/>
        <v>29999</v>
      </c>
      <c r="BG24" s="87">
        <f t="shared" si="23"/>
        <v>0</v>
      </c>
      <c r="BH24" s="87">
        <f t="shared" si="22"/>
        <v>102259</v>
      </c>
    </row>
    <row r="25" spans="1:60" ht="13.5">
      <c r="A25" s="17" t="s">
        <v>114</v>
      </c>
      <c r="B25" s="76" t="s">
        <v>146</v>
      </c>
      <c r="C25" s="77" t="s">
        <v>147</v>
      </c>
      <c r="D25" s="87">
        <f t="shared" si="0"/>
        <v>0</v>
      </c>
      <c r="E25" s="87">
        <f t="shared" si="1"/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f t="shared" si="2"/>
        <v>48627</v>
      </c>
      <c r="L25" s="87">
        <v>6282</v>
      </c>
      <c r="M25" s="88">
        <f t="shared" si="3"/>
        <v>11097</v>
      </c>
      <c r="N25" s="87">
        <v>5098</v>
      </c>
      <c r="O25" s="87">
        <v>1485</v>
      </c>
      <c r="P25" s="87">
        <v>4514</v>
      </c>
      <c r="Q25" s="87">
        <v>645</v>
      </c>
      <c r="R25" s="87">
        <v>30603</v>
      </c>
      <c r="S25" s="87">
        <v>0</v>
      </c>
      <c r="T25" s="87">
        <v>2281</v>
      </c>
      <c r="U25" s="87">
        <v>298</v>
      </c>
      <c r="V25" s="87">
        <f t="shared" si="4"/>
        <v>48925</v>
      </c>
      <c r="W25" s="87">
        <f t="shared" si="5"/>
        <v>0</v>
      </c>
      <c r="X25" s="87">
        <f t="shared" si="6"/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f t="shared" si="7"/>
        <v>101</v>
      </c>
      <c r="AE25" s="87">
        <v>0</v>
      </c>
      <c r="AF25" s="88">
        <f t="shared" si="8"/>
        <v>101</v>
      </c>
      <c r="AG25" s="87">
        <v>101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19216</v>
      </c>
      <c r="AN25" s="87">
        <v>0</v>
      </c>
      <c r="AO25" s="87">
        <f t="shared" si="9"/>
        <v>101</v>
      </c>
      <c r="AP25" s="87">
        <f t="shared" si="10"/>
        <v>0</v>
      </c>
      <c r="AQ25" s="87">
        <f t="shared" si="10"/>
        <v>0</v>
      </c>
      <c r="AR25" s="87">
        <f t="shared" si="10"/>
        <v>0</v>
      </c>
      <c r="AS25" s="87">
        <f t="shared" si="10"/>
        <v>0</v>
      </c>
      <c r="AT25" s="87">
        <f t="shared" si="11"/>
        <v>0</v>
      </c>
      <c r="AU25" s="87">
        <f t="shared" si="12"/>
        <v>0</v>
      </c>
      <c r="AV25" s="87">
        <f t="shared" si="12"/>
        <v>0</v>
      </c>
      <c r="AW25" s="87">
        <f t="shared" si="24"/>
        <v>48728</v>
      </c>
      <c r="AX25" s="87">
        <f t="shared" si="14"/>
        <v>6282</v>
      </c>
      <c r="AY25" s="87">
        <f t="shared" si="15"/>
        <v>11198</v>
      </c>
      <c r="AZ25" s="87">
        <f t="shared" si="16"/>
        <v>5199</v>
      </c>
      <c r="BA25" s="87">
        <f t="shared" si="17"/>
        <v>1485</v>
      </c>
      <c r="BB25" s="87">
        <f t="shared" si="18"/>
        <v>4514</v>
      </c>
      <c r="BC25" s="87">
        <f t="shared" si="19"/>
        <v>645</v>
      </c>
      <c r="BD25" s="87">
        <f t="shared" si="20"/>
        <v>30603</v>
      </c>
      <c r="BE25" s="87">
        <f t="shared" si="21"/>
        <v>0</v>
      </c>
      <c r="BF25" s="87">
        <f t="shared" si="21"/>
        <v>21497</v>
      </c>
      <c r="BG25" s="87">
        <f t="shared" si="23"/>
        <v>298</v>
      </c>
      <c r="BH25" s="87">
        <f t="shared" si="22"/>
        <v>49026</v>
      </c>
    </row>
    <row r="26" spans="1:60" ht="13.5">
      <c r="A26" s="17" t="s">
        <v>114</v>
      </c>
      <c r="B26" s="76" t="s">
        <v>148</v>
      </c>
      <c r="C26" s="77" t="s">
        <v>149</v>
      </c>
      <c r="D26" s="87">
        <f t="shared" si="0"/>
        <v>0</v>
      </c>
      <c r="E26" s="87">
        <f t="shared" si="1"/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f t="shared" si="2"/>
        <v>22440</v>
      </c>
      <c r="L26" s="87">
        <v>13988</v>
      </c>
      <c r="M26" s="88">
        <f t="shared" si="3"/>
        <v>1410</v>
      </c>
      <c r="N26" s="87">
        <v>1410</v>
      </c>
      <c r="O26" s="87">
        <v>0</v>
      </c>
      <c r="P26" s="87">
        <v>0</v>
      </c>
      <c r="Q26" s="87">
        <v>0</v>
      </c>
      <c r="R26" s="87">
        <v>1618</v>
      </c>
      <c r="S26" s="87">
        <v>5424</v>
      </c>
      <c r="T26" s="87">
        <v>10485</v>
      </c>
      <c r="U26" s="87">
        <v>0</v>
      </c>
      <c r="V26" s="87">
        <f t="shared" si="4"/>
        <v>22440</v>
      </c>
      <c r="W26" s="87">
        <f t="shared" si="5"/>
        <v>0</v>
      </c>
      <c r="X26" s="87">
        <f t="shared" si="6"/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f t="shared" si="7"/>
        <v>37</v>
      </c>
      <c r="AE26" s="87">
        <v>0</v>
      </c>
      <c r="AF26" s="88">
        <f t="shared" si="8"/>
        <v>37</v>
      </c>
      <c r="AG26" s="87">
        <v>37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  <c r="AM26" s="87">
        <v>9311</v>
      </c>
      <c r="AN26" s="87">
        <v>0</v>
      </c>
      <c r="AO26" s="87">
        <f t="shared" si="9"/>
        <v>37</v>
      </c>
      <c r="AP26" s="87">
        <f t="shared" si="10"/>
        <v>0</v>
      </c>
      <c r="AQ26" s="87">
        <f t="shared" si="10"/>
        <v>0</v>
      </c>
      <c r="AR26" s="87">
        <f t="shared" si="10"/>
        <v>0</v>
      </c>
      <c r="AS26" s="87">
        <f t="shared" si="10"/>
        <v>0</v>
      </c>
      <c r="AT26" s="87">
        <f t="shared" si="11"/>
        <v>0</v>
      </c>
      <c r="AU26" s="87">
        <f t="shared" si="12"/>
        <v>0</v>
      </c>
      <c r="AV26" s="87">
        <f t="shared" si="12"/>
        <v>0</v>
      </c>
      <c r="AW26" s="87">
        <f t="shared" si="24"/>
        <v>22477</v>
      </c>
      <c r="AX26" s="87">
        <f t="shared" si="14"/>
        <v>13988</v>
      </c>
      <c r="AY26" s="87">
        <f t="shared" si="15"/>
        <v>1447</v>
      </c>
      <c r="AZ26" s="87">
        <f t="shared" si="16"/>
        <v>1447</v>
      </c>
      <c r="BA26" s="87">
        <f t="shared" si="17"/>
        <v>0</v>
      </c>
      <c r="BB26" s="87">
        <f t="shared" si="18"/>
        <v>0</v>
      </c>
      <c r="BC26" s="87">
        <f t="shared" si="19"/>
        <v>0</v>
      </c>
      <c r="BD26" s="87">
        <f t="shared" si="20"/>
        <v>1618</v>
      </c>
      <c r="BE26" s="87">
        <f t="shared" si="21"/>
        <v>5424</v>
      </c>
      <c r="BF26" s="87">
        <f t="shared" si="21"/>
        <v>19796</v>
      </c>
      <c r="BG26" s="87">
        <f t="shared" si="23"/>
        <v>0</v>
      </c>
      <c r="BH26" s="87">
        <f t="shared" si="22"/>
        <v>22477</v>
      </c>
    </row>
    <row r="27" spans="1:60" ht="13.5">
      <c r="A27" s="17" t="s">
        <v>114</v>
      </c>
      <c r="B27" s="76" t="s">
        <v>150</v>
      </c>
      <c r="C27" s="77" t="s">
        <v>151</v>
      </c>
      <c r="D27" s="87">
        <f t="shared" si="0"/>
        <v>0</v>
      </c>
      <c r="E27" s="87">
        <f t="shared" si="1"/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f t="shared" si="2"/>
        <v>116442</v>
      </c>
      <c r="L27" s="87">
        <v>52020</v>
      </c>
      <c r="M27" s="88">
        <f t="shared" si="3"/>
        <v>26289</v>
      </c>
      <c r="N27" s="87">
        <v>22906</v>
      </c>
      <c r="O27" s="87">
        <v>1858</v>
      </c>
      <c r="P27" s="87">
        <v>1525</v>
      </c>
      <c r="Q27" s="87">
        <v>0</v>
      </c>
      <c r="R27" s="87">
        <v>37065</v>
      </c>
      <c r="S27" s="87">
        <v>1068</v>
      </c>
      <c r="T27" s="87">
        <v>90020</v>
      </c>
      <c r="U27" s="87">
        <v>3240</v>
      </c>
      <c r="V27" s="87">
        <f t="shared" si="4"/>
        <v>119682</v>
      </c>
      <c r="W27" s="87">
        <f t="shared" si="5"/>
        <v>0</v>
      </c>
      <c r="X27" s="87">
        <f t="shared" si="6"/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f t="shared" si="7"/>
        <v>619</v>
      </c>
      <c r="AE27" s="87">
        <v>0</v>
      </c>
      <c r="AF27" s="88">
        <f t="shared" si="8"/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619</v>
      </c>
      <c r="AM27" s="87">
        <v>68229</v>
      </c>
      <c r="AN27" s="87">
        <v>0</v>
      </c>
      <c r="AO27" s="87">
        <f t="shared" si="9"/>
        <v>619</v>
      </c>
      <c r="AP27" s="87">
        <f t="shared" si="10"/>
        <v>0</v>
      </c>
      <c r="AQ27" s="87">
        <f t="shared" si="10"/>
        <v>0</v>
      </c>
      <c r="AR27" s="87">
        <f t="shared" si="10"/>
        <v>0</v>
      </c>
      <c r="AS27" s="87">
        <f t="shared" si="10"/>
        <v>0</v>
      </c>
      <c r="AT27" s="87">
        <f t="shared" si="11"/>
        <v>0</v>
      </c>
      <c r="AU27" s="87">
        <f t="shared" si="12"/>
        <v>0</v>
      </c>
      <c r="AV27" s="87">
        <f t="shared" si="12"/>
        <v>0</v>
      </c>
      <c r="AW27" s="87">
        <f t="shared" si="24"/>
        <v>117061</v>
      </c>
      <c r="AX27" s="87">
        <f t="shared" si="14"/>
        <v>52020</v>
      </c>
      <c r="AY27" s="87">
        <f t="shared" si="15"/>
        <v>26289</v>
      </c>
      <c r="AZ27" s="87">
        <f t="shared" si="16"/>
        <v>22906</v>
      </c>
      <c r="BA27" s="87">
        <f t="shared" si="17"/>
        <v>1858</v>
      </c>
      <c r="BB27" s="87">
        <f t="shared" si="18"/>
        <v>1525</v>
      </c>
      <c r="BC27" s="87">
        <f t="shared" si="19"/>
        <v>0</v>
      </c>
      <c r="BD27" s="87">
        <f t="shared" si="20"/>
        <v>37065</v>
      </c>
      <c r="BE27" s="87">
        <f t="shared" si="21"/>
        <v>1687</v>
      </c>
      <c r="BF27" s="87">
        <f t="shared" si="21"/>
        <v>158249</v>
      </c>
      <c r="BG27" s="87">
        <f t="shared" si="23"/>
        <v>3240</v>
      </c>
      <c r="BH27" s="87">
        <f t="shared" si="22"/>
        <v>120301</v>
      </c>
    </row>
    <row r="28" spans="1:60" ht="13.5">
      <c r="A28" s="17" t="s">
        <v>114</v>
      </c>
      <c r="B28" s="76" t="s">
        <v>152</v>
      </c>
      <c r="C28" s="77" t="s">
        <v>153</v>
      </c>
      <c r="D28" s="87">
        <f t="shared" si="0"/>
        <v>0</v>
      </c>
      <c r="E28" s="87">
        <f t="shared" si="1"/>
        <v>0</v>
      </c>
      <c r="F28" s="87">
        <v>0</v>
      </c>
      <c r="G28" s="87">
        <v>0</v>
      </c>
      <c r="H28" s="87">
        <v>0</v>
      </c>
      <c r="I28" s="87">
        <v>0</v>
      </c>
      <c r="J28" s="87">
        <v>7254</v>
      </c>
      <c r="K28" s="87">
        <f t="shared" si="2"/>
        <v>25167</v>
      </c>
      <c r="L28" s="87">
        <v>0</v>
      </c>
      <c r="M28" s="88">
        <f t="shared" si="3"/>
        <v>0</v>
      </c>
      <c r="N28" s="87">
        <v>0</v>
      </c>
      <c r="O28" s="87">
        <v>0</v>
      </c>
      <c r="P28" s="87">
        <v>0</v>
      </c>
      <c r="Q28" s="87">
        <v>0</v>
      </c>
      <c r="R28" s="87">
        <v>17944</v>
      </c>
      <c r="S28" s="87">
        <v>7223</v>
      </c>
      <c r="T28" s="87">
        <v>9452</v>
      </c>
      <c r="U28" s="87">
        <v>286</v>
      </c>
      <c r="V28" s="87">
        <f t="shared" si="4"/>
        <v>25453</v>
      </c>
      <c r="W28" s="87">
        <f t="shared" si="5"/>
        <v>0</v>
      </c>
      <c r="X28" s="87">
        <f t="shared" si="6"/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f t="shared" si="7"/>
        <v>10101</v>
      </c>
      <c r="AE28" s="87">
        <v>0</v>
      </c>
      <c r="AF28" s="88">
        <f t="shared" si="8"/>
        <v>9681</v>
      </c>
      <c r="AG28" s="87">
        <v>0</v>
      </c>
      <c r="AH28" s="87">
        <v>9681</v>
      </c>
      <c r="AI28" s="87">
        <v>0</v>
      </c>
      <c r="AJ28" s="87">
        <v>0</v>
      </c>
      <c r="AK28" s="87">
        <v>0</v>
      </c>
      <c r="AL28" s="87">
        <v>420</v>
      </c>
      <c r="AM28" s="87">
        <v>18356</v>
      </c>
      <c r="AN28" s="87">
        <v>0</v>
      </c>
      <c r="AO28" s="87">
        <f t="shared" si="9"/>
        <v>10101</v>
      </c>
      <c r="AP28" s="87">
        <f t="shared" si="10"/>
        <v>0</v>
      </c>
      <c r="AQ28" s="87">
        <f t="shared" si="10"/>
        <v>0</v>
      </c>
      <c r="AR28" s="87">
        <f t="shared" si="10"/>
        <v>0</v>
      </c>
      <c r="AS28" s="87">
        <f t="shared" si="10"/>
        <v>0</v>
      </c>
      <c r="AT28" s="87">
        <f t="shared" si="11"/>
        <v>0</v>
      </c>
      <c r="AU28" s="87">
        <f t="shared" si="12"/>
        <v>0</v>
      </c>
      <c r="AV28" s="87">
        <f t="shared" si="12"/>
        <v>7254</v>
      </c>
      <c r="AW28" s="87">
        <f t="shared" si="24"/>
        <v>35268</v>
      </c>
      <c r="AX28" s="87">
        <f t="shared" si="14"/>
        <v>0</v>
      </c>
      <c r="AY28" s="87">
        <f t="shared" si="15"/>
        <v>9681</v>
      </c>
      <c r="AZ28" s="87">
        <f t="shared" si="16"/>
        <v>0</v>
      </c>
      <c r="BA28" s="87">
        <f t="shared" si="17"/>
        <v>9681</v>
      </c>
      <c r="BB28" s="87">
        <f t="shared" si="18"/>
        <v>0</v>
      </c>
      <c r="BC28" s="87">
        <f t="shared" si="19"/>
        <v>0</v>
      </c>
      <c r="BD28" s="87">
        <f t="shared" si="20"/>
        <v>17944</v>
      </c>
      <c r="BE28" s="87">
        <f t="shared" si="21"/>
        <v>7643</v>
      </c>
      <c r="BF28" s="87">
        <f t="shared" si="21"/>
        <v>27808</v>
      </c>
      <c r="BG28" s="87">
        <f t="shared" si="23"/>
        <v>286</v>
      </c>
      <c r="BH28" s="87">
        <f t="shared" si="22"/>
        <v>35554</v>
      </c>
    </row>
    <row r="29" spans="1:60" ht="13.5">
      <c r="A29" s="17" t="s">
        <v>114</v>
      </c>
      <c r="B29" s="76" t="s">
        <v>154</v>
      </c>
      <c r="C29" s="77" t="s">
        <v>155</v>
      </c>
      <c r="D29" s="87">
        <f t="shared" si="0"/>
        <v>0</v>
      </c>
      <c r="E29" s="87">
        <f t="shared" si="1"/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f t="shared" si="2"/>
        <v>54955</v>
      </c>
      <c r="L29" s="87">
        <v>19922</v>
      </c>
      <c r="M29" s="88">
        <f t="shared" si="3"/>
        <v>12750</v>
      </c>
      <c r="N29" s="87">
        <v>4536</v>
      </c>
      <c r="O29" s="87">
        <v>7010</v>
      </c>
      <c r="P29" s="87">
        <v>1204</v>
      </c>
      <c r="Q29" s="87">
        <v>0</v>
      </c>
      <c r="R29" s="87">
        <v>21311</v>
      </c>
      <c r="S29" s="87">
        <v>972</v>
      </c>
      <c r="T29" s="87">
        <v>0</v>
      </c>
      <c r="U29" s="87">
        <v>1350</v>
      </c>
      <c r="V29" s="87">
        <f t="shared" si="4"/>
        <v>56305</v>
      </c>
      <c r="W29" s="87">
        <f t="shared" si="5"/>
        <v>0</v>
      </c>
      <c r="X29" s="87">
        <f t="shared" si="6"/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f t="shared" si="7"/>
        <v>71763</v>
      </c>
      <c r="AE29" s="87">
        <v>2938</v>
      </c>
      <c r="AF29" s="88">
        <f t="shared" si="8"/>
        <v>28574</v>
      </c>
      <c r="AG29" s="87">
        <v>1174</v>
      </c>
      <c r="AH29" s="87">
        <v>27400</v>
      </c>
      <c r="AI29" s="87">
        <v>0</v>
      </c>
      <c r="AJ29" s="87">
        <v>0</v>
      </c>
      <c r="AK29" s="87">
        <v>40086</v>
      </c>
      <c r="AL29" s="87">
        <v>165</v>
      </c>
      <c r="AM29" s="87">
        <v>0</v>
      </c>
      <c r="AN29" s="87">
        <v>0</v>
      </c>
      <c r="AO29" s="87">
        <f t="shared" si="9"/>
        <v>71763</v>
      </c>
      <c r="AP29" s="87">
        <f t="shared" si="10"/>
        <v>0</v>
      </c>
      <c r="AQ29" s="87">
        <f t="shared" si="10"/>
        <v>0</v>
      </c>
      <c r="AR29" s="87">
        <f t="shared" si="10"/>
        <v>0</v>
      </c>
      <c r="AS29" s="87">
        <f t="shared" si="10"/>
        <v>0</v>
      </c>
      <c r="AT29" s="87">
        <f t="shared" si="11"/>
        <v>0</v>
      </c>
      <c r="AU29" s="87">
        <f t="shared" si="12"/>
        <v>0</v>
      </c>
      <c r="AV29" s="87">
        <f t="shared" si="12"/>
        <v>0</v>
      </c>
      <c r="AW29" s="87">
        <f t="shared" si="24"/>
        <v>126718</v>
      </c>
      <c r="AX29" s="87">
        <f t="shared" si="14"/>
        <v>22860</v>
      </c>
      <c r="AY29" s="87">
        <f t="shared" si="15"/>
        <v>41324</v>
      </c>
      <c r="AZ29" s="87">
        <f t="shared" si="16"/>
        <v>5710</v>
      </c>
      <c r="BA29" s="87">
        <f t="shared" si="17"/>
        <v>34410</v>
      </c>
      <c r="BB29" s="87">
        <f t="shared" si="18"/>
        <v>1204</v>
      </c>
      <c r="BC29" s="87">
        <f t="shared" si="19"/>
        <v>0</v>
      </c>
      <c r="BD29" s="87">
        <f t="shared" si="20"/>
        <v>61397</v>
      </c>
      <c r="BE29" s="87">
        <f t="shared" si="21"/>
        <v>1137</v>
      </c>
      <c r="BF29" s="87">
        <f t="shared" si="21"/>
        <v>0</v>
      </c>
      <c r="BG29" s="87">
        <f t="shared" si="23"/>
        <v>1350</v>
      </c>
      <c r="BH29" s="87">
        <f t="shared" si="22"/>
        <v>128068</v>
      </c>
    </row>
    <row r="30" spans="1:60" ht="13.5">
      <c r="A30" s="17" t="s">
        <v>114</v>
      </c>
      <c r="B30" s="76" t="s">
        <v>156</v>
      </c>
      <c r="C30" s="77" t="s">
        <v>157</v>
      </c>
      <c r="D30" s="87">
        <f t="shared" si="0"/>
        <v>0</v>
      </c>
      <c r="E30" s="87">
        <f t="shared" si="1"/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f t="shared" si="2"/>
        <v>0</v>
      </c>
      <c r="L30" s="87">
        <v>0</v>
      </c>
      <c r="M30" s="88">
        <f t="shared" si="3"/>
        <v>0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24263</v>
      </c>
      <c r="U30" s="87">
        <v>0</v>
      </c>
      <c r="V30" s="87">
        <f t="shared" si="4"/>
        <v>0</v>
      </c>
      <c r="W30" s="87">
        <f t="shared" si="5"/>
        <v>0</v>
      </c>
      <c r="X30" s="87">
        <f t="shared" si="6"/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f t="shared" si="7"/>
        <v>0</v>
      </c>
      <c r="AE30" s="87">
        <v>0</v>
      </c>
      <c r="AF30" s="88">
        <f t="shared" si="8"/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  <c r="AM30" s="87">
        <v>18057</v>
      </c>
      <c r="AN30" s="87">
        <v>0</v>
      </c>
      <c r="AO30" s="87">
        <f t="shared" si="9"/>
        <v>0</v>
      </c>
      <c r="AP30" s="87">
        <f t="shared" si="10"/>
        <v>0</v>
      </c>
      <c r="AQ30" s="87">
        <f t="shared" si="10"/>
        <v>0</v>
      </c>
      <c r="AR30" s="87">
        <f t="shared" si="10"/>
        <v>0</v>
      </c>
      <c r="AS30" s="87">
        <f t="shared" si="10"/>
        <v>0</v>
      </c>
      <c r="AT30" s="87">
        <f t="shared" si="11"/>
        <v>0</v>
      </c>
      <c r="AU30" s="87">
        <f t="shared" si="12"/>
        <v>0</v>
      </c>
      <c r="AV30" s="87">
        <f t="shared" si="12"/>
        <v>0</v>
      </c>
      <c r="AW30" s="87">
        <f t="shared" si="24"/>
        <v>0</v>
      </c>
      <c r="AX30" s="87">
        <f t="shared" si="14"/>
        <v>0</v>
      </c>
      <c r="AY30" s="87">
        <f t="shared" si="15"/>
        <v>0</v>
      </c>
      <c r="AZ30" s="87">
        <f t="shared" si="16"/>
        <v>0</v>
      </c>
      <c r="BA30" s="87">
        <f t="shared" si="17"/>
        <v>0</v>
      </c>
      <c r="BB30" s="87">
        <f t="shared" si="18"/>
        <v>0</v>
      </c>
      <c r="BC30" s="87">
        <f t="shared" si="19"/>
        <v>0</v>
      </c>
      <c r="BD30" s="87">
        <f t="shared" si="20"/>
        <v>0</v>
      </c>
      <c r="BE30" s="87">
        <f t="shared" si="21"/>
        <v>0</v>
      </c>
      <c r="BF30" s="87">
        <f t="shared" si="21"/>
        <v>42320</v>
      </c>
      <c r="BG30" s="87">
        <f t="shared" si="23"/>
        <v>0</v>
      </c>
      <c r="BH30" s="87">
        <f t="shared" si="22"/>
        <v>0</v>
      </c>
    </row>
    <row r="31" spans="1:60" ht="13.5">
      <c r="A31" s="17" t="s">
        <v>114</v>
      </c>
      <c r="B31" s="76" t="s">
        <v>158</v>
      </c>
      <c r="C31" s="77" t="s">
        <v>159</v>
      </c>
      <c r="D31" s="87">
        <f t="shared" si="0"/>
        <v>0</v>
      </c>
      <c r="E31" s="87">
        <f t="shared" si="1"/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f t="shared" si="2"/>
        <v>0</v>
      </c>
      <c r="L31" s="87">
        <v>0</v>
      </c>
      <c r="M31" s="88">
        <f t="shared" si="3"/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65856</v>
      </c>
      <c r="U31" s="87">
        <v>0</v>
      </c>
      <c r="V31" s="87">
        <f t="shared" si="4"/>
        <v>0</v>
      </c>
      <c r="W31" s="87">
        <f t="shared" si="5"/>
        <v>0</v>
      </c>
      <c r="X31" s="87">
        <f t="shared" si="6"/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f t="shared" si="7"/>
        <v>0</v>
      </c>
      <c r="AE31" s="87">
        <v>0</v>
      </c>
      <c r="AF31" s="88">
        <f t="shared" si="8"/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0</v>
      </c>
      <c r="AM31" s="87">
        <v>47131</v>
      </c>
      <c r="AN31" s="87">
        <v>0</v>
      </c>
      <c r="AO31" s="87">
        <f t="shared" si="9"/>
        <v>0</v>
      </c>
      <c r="AP31" s="87">
        <f t="shared" si="10"/>
        <v>0</v>
      </c>
      <c r="AQ31" s="87">
        <f t="shared" si="10"/>
        <v>0</v>
      </c>
      <c r="AR31" s="87">
        <f t="shared" si="10"/>
        <v>0</v>
      </c>
      <c r="AS31" s="87">
        <f t="shared" si="10"/>
        <v>0</v>
      </c>
      <c r="AT31" s="87">
        <f t="shared" si="11"/>
        <v>0</v>
      </c>
      <c r="AU31" s="87">
        <f t="shared" si="12"/>
        <v>0</v>
      </c>
      <c r="AV31" s="87">
        <f t="shared" si="12"/>
        <v>0</v>
      </c>
      <c r="AW31" s="87">
        <f t="shared" si="24"/>
        <v>0</v>
      </c>
      <c r="AX31" s="87">
        <f t="shared" si="14"/>
        <v>0</v>
      </c>
      <c r="AY31" s="87">
        <f t="shared" si="15"/>
        <v>0</v>
      </c>
      <c r="AZ31" s="87">
        <f t="shared" si="16"/>
        <v>0</v>
      </c>
      <c r="BA31" s="87">
        <f t="shared" si="17"/>
        <v>0</v>
      </c>
      <c r="BB31" s="87">
        <f t="shared" si="18"/>
        <v>0</v>
      </c>
      <c r="BC31" s="87">
        <f t="shared" si="19"/>
        <v>0</v>
      </c>
      <c r="BD31" s="87">
        <f t="shared" si="20"/>
        <v>0</v>
      </c>
      <c r="BE31" s="87">
        <f t="shared" si="21"/>
        <v>0</v>
      </c>
      <c r="BF31" s="87">
        <f t="shared" si="21"/>
        <v>112987</v>
      </c>
      <c r="BG31" s="87">
        <f t="shared" si="23"/>
        <v>0</v>
      </c>
      <c r="BH31" s="87">
        <f t="shared" si="22"/>
        <v>0</v>
      </c>
    </row>
    <row r="32" spans="1:60" ht="13.5">
      <c r="A32" s="17" t="s">
        <v>114</v>
      </c>
      <c r="B32" s="76" t="s">
        <v>160</v>
      </c>
      <c r="C32" s="77" t="s">
        <v>14</v>
      </c>
      <c r="D32" s="87">
        <f t="shared" si="0"/>
        <v>0</v>
      </c>
      <c r="E32" s="87">
        <f t="shared" si="1"/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f t="shared" si="2"/>
        <v>179292</v>
      </c>
      <c r="L32" s="87">
        <v>21036</v>
      </c>
      <c r="M32" s="88">
        <f t="shared" si="3"/>
        <v>0</v>
      </c>
      <c r="N32" s="87">
        <v>0</v>
      </c>
      <c r="O32" s="87">
        <v>0</v>
      </c>
      <c r="P32" s="87">
        <v>0</v>
      </c>
      <c r="Q32" s="87">
        <v>0</v>
      </c>
      <c r="R32" s="87">
        <v>72516</v>
      </c>
      <c r="S32" s="87">
        <v>85740</v>
      </c>
      <c r="T32" s="87">
        <v>66358</v>
      </c>
      <c r="U32" s="87">
        <v>0</v>
      </c>
      <c r="V32" s="87">
        <f t="shared" si="4"/>
        <v>179292</v>
      </c>
      <c r="W32" s="87">
        <f t="shared" si="5"/>
        <v>0</v>
      </c>
      <c r="X32" s="87">
        <f t="shared" si="6"/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f t="shared" si="7"/>
        <v>25561</v>
      </c>
      <c r="AE32" s="87">
        <v>0</v>
      </c>
      <c r="AF32" s="88">
        <f t="shared" si="8"/>
        <v>0</v>
      </c>
      <c r="AG32" s="87">
        <v>0</v>
      </c>
      <c r="AH32" s="87">
        <v>0</v>
      </c>
      <c r="AI32" s="87">
        <v>0</v>
      </c>
      <c r="AJ32" s="87">
        <v>0</v>
      </c>
      <c r="AK32" s="87">
        <v>12981</v>
      </c>
      <c r="AL32" s="87">
        <v>12580</v>
      </c>
      <c r="AM32" s="87">
        <v>44290</v>
      </c>
      <c r="AN32" s="87">
        <v>0</v>
      </c>
      <c r="AO32" s="87">
        <f t="shared" si="9"/>
        <v>25561</v>
      </c>
      <c r="AP32" s="87">
        <f t="shared" si="10"/>
        <v>0</v>
      </c>
      <c r="AQ32" s="87">
        <f t="shared" si="10"/>
        <v>0</v>
      </c>
      <c r="AR32" s="87">
        <f t="shared" si="10"/>
        <v>0</v>
      </c>
      <c r="AS32" s="87">
        <f t="shared" si="10"/>
        <v>0</v>
      </c>
      <c r="AT32" s="87">
        <f t="shared" si="11"/>
        <v>0</v>
      </c>
      <c r="AU32" s="87">
        <f t="shared" si="12"/>
        <v>0</v>
      </c>
      <c r="AV32" s="87">
        <f t="shared" si="12"/>
        <v>0</v>
      </c>
      <c r="AW32" s="87">
        <f t="shared" si="24"/>
        <v>204853</v>
      </c>
      <c r="AX32" s="87">
        <f t="shared" si="14"/>
        <v>21036</v>
      </c>
      <c r="AY32" s="87">
        <f t="shared" si="15"/>
        <v>0</v>
      </c>
      <c r="AZ32" s="87">
        <f t="shared" si="16"/>
        <v>0</v>
      </c>
      <c r="BA32" s="87">
        <f t="shared" si="17"/>
        <v>0</v>
      </c>
      <c r="BB32" s="87">
        <f t="shared" si="18"/>
        <v>0</v>
      </c>
      <c r="BC32" s="87">
        <f t="shared" si="19"/>
        <v>0</v>
      </c>
      <c r="BD32" s="87">
        <f t="shared" si="20"/>
        <v>85497</v>
      </c>
      <c r="BE32" s="87">
        <f t="shared" si="21"/>
        <v>98320</v>
      </c>
      <c r="BF32" s="87">
        <f t="shared" si="21"/>
        <v>110648</v>
      </c>
      <c r="BG32" s="87">
        <f t="shared" si="23"/>
        <v>0</v>
      </c>
      <c r="BH32" s="87">
        <f t="shared" si="22"/>
        <v>204853</v>
      </c>
    </row>
    <row r="33" spans="1:60" ht="13.5">
      <c r="A33" s="17" t="s">
        <v>114</v>
      </c>
      <c r="B33" s="76" t="s">
        <v>161</v>
      </c>
      <c r="C33" s="77" t="s">
        <v>162</v>
      </c>
      <c r="D33" s="87">
        <f t="shared" si="0"/>
        <v>1659</v>
      </c>
      <c r="E33" s="87">
        <f t="shared" si="1"/>
        <v>1659</v>
      </c>
      <c r="F33" s="87">
        <v>0</v>
      </c>
      <c r="G33" s="87">
        <v>0</v>
      </c>
      <c r="H33" s="87">
        <v>1659</v>
      </c>
      <c r="I33" s="87">
        <v>0</v>
      </c>
      <c r="J33" s="87">
        <v>48</v>
      </c>
      <c r="K33" s="87">
        <f t="shared" si="2"/>
        <v>35990</v>
      </c>
      <c r="L33" s="87">
        <v>4006</v>
      </c>
      <c r="M33" s="88">
        <f t="shared" si="3"/>
        <v>6132</v>
      </c>
      <c r="N33" s="87">
        <v>6132</v>
      </c>
      <c r="O33" s="87">
        <v>0</v>
      </c>
      <c r="P33" s="87">
        <v>0</v>
      </c>
      <c r="Q33" s="87">
        <v>5861</v>
      </c>
      <c r="R33" s="87">
        <v>19991</v>
      </c>
      <c r="S33" s="87">
        <v>0</v>
      </c>
      <c r="T33" s="87">
        <v>43088</v>
      </c>
      <c r="U33" s="87">
        <v>1909</v>
      </c>
      <c r="V33" s="87">
        <f t="shared" si="4"/>
        <v>39558</v>
      </c>
      <c r="W33" s="87">
        <f t="shared" si="5"/>
        <v>0</v>
      </c>
      <c r="X33" s="87">
        <f t="shared" si="6"/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f t="shared" si="7"/>
        <v>25633</v>
      </c>
      <c r="AE33" s="87">
        <v>6318</v>
      </c>
      <c r="AF33" s="88">
        <f t="shared" si="8"/>
        <v>1927</v>
      </c>
      <c r="AG33" s="87">
        <v>1927</v>
      </c>
      <c r="AH33" s="87">
        <v>0</v>
      </c>
      <c r="AI33" s="87">
        <v>0</v>
      </c>
      <c r="AJ33" s="87">
        <v>0</v>
      </c>
      <c r="AK33" s="87">
        <v>17388</v>
      </c>
      <c r="AL33" s="87">
        <v>0</v>
      </c>
      <c r="AM33" s="87">
        <v>16650</v>
      </c>
      <c r="AN33" s="87">
        <v>0</v>
      </c>
      <c r="AO33" s="87">
        <f t="shared" si="9"/>
        <v>25633</v>
      </c>
      <c r="AP33" s="87">
        <f t="shared" si="10"/>
        <v>1659</v>
      </c>
      <c r="AQ33" s="87">
        <f t="shared" si="10"/>
        <v>1659</v>
      </c>
      <c r="AR33" s="87">
        <f t="shared" si="10"/>
        <v>0</v>
      </c>
      <c r="AS33" s="87">
        <f t="shared" si="10"/>
        <v>0</v>
      </c>
      <c r="AT33" s="87">
        <f t="shared" si="11"/>
        <v>1659</v>
      </c>
      <c r="AU33" s="87">
        <f t="shared" si="12"/>
        <v>0</v>
      </c>
      <c r="AV33" s="87">
        <f t="shared" si="12"/>
        <v>48</v>
      </c>
      <c r="AW33" s="87">
        <f t="shared" si="24"/>
        <v>61623</v>
      </c>
      <c r="AX33" s="87">
        <f t="shared" si="14"/>
        <v>10324</v>
      </c>
      <c r="AY33" s="87">
        <f t="shared" si="15"/>
        <v>8059</v>
      </c>
      <c r="AZ33" s="87">
        <f t="shared" si="16"/>
        <v>8059</v>
      </c>
      <c r="BA33" s="87">
        <f t="shared" si="17"/>
        <v>0</v>
      </c>
      <c r="BB33" s="87">
        <f t="shared" si="18"/>
        <v>0</v>
      </c>
      <c r="BC33" s="87">
        <f t="shared" si="19"/>
        <v>5861</v>
      </c>
      <c r="BD33" s="87">
        <f t="shared" si="20"/>
        <v>37379</v>
      </c>
      <c r="BE33" s="87">
        <f t="shared" si="21"/>
        <v>0</v>
      </c>
      <c r="BF33" s="87">
        <f t="shared" si="21"/>
        <v>59738</v>
      </c>
      <c r="BG33" s="87">
        <f t="shared" si="23"/>
        <v>1909</v>
      </c>
      <c r="BH33" s="87">
        <f t="shared" si="22"/>
        <v>65191</v>
      </c>
    </row>
    <row r="34" spans="1:60" ht="13.5">
      <c r="A34" s="17" t="s">
        <v>114</v>
      </c>
      <c r="B34" s="76" t="s">
        <v>163</v>
      </c>
      <c r="C34" s="77" t="s">
        <v>164</v>
      </c>
      <c r="D34" s="87">
        <f t="shared" si="0"/>
        <v>0</v>
      </c>
      <c r="E34" s="87">
        <f t="shared" si="1"/>
        <v>0</v>
      </c>
      <c r="F34" s="87">
        <v>0</v>
      </c>
      <c r="G34" s="87">
        <v>0</v>
      </c>
      <c r="H34" s="87">
        <v>0</v>
      </c>
      <c r="I34" s="87">
        <v>0</v>
      </c>
      <c r="J34" s="87">
        <v>153</v>
      </c>
      <c r="K34" s="87">
        <f t="shared" si="2"/>
        <v>63280</v>
      </c>
      <c r="L34" s="87">
        <v>49852</v>
      </c>
      <c r="M34" s="88">
        <f t="shared" si="3"/>
        <v>8637</v>
      </c>
      <c r="N34" s="87">
        <v>4955</v>
      </c>
      <c r="O34" s="87">
        <v>1980</v>
      </c>
      <c r="P34" s="87">
        <v>1702</v>
      </c>
      <c r="Q34" s="87">
        <v>0</v>
      </c>
      <c r="R34" s="87">
        <v>3644</v>
      </c>
      <c r="S34" s="87">
        <v>1147</v>
      </c>
      <c r="T34" s="87">
        <v>84515</v>
      </c>
      <c r="U34" s="87">
        <v>740</v>
      </c>
      <c r="V34" s="87">
        <f t="shared" si="4"/>
        <v>64020</v>
      </c>
      <c r="W34" s="87">
        <f t="shared" si="5"/>
        <v>0</v>
      </c>
      <c r="X34" s="87">
        <f t="shared" si="6"/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87">
        <f t="shared" si="7"/>
        <v>28428</v>
      </c>
      <c r="AE34" s="87">
        <v>14333</v>
      </c>
      <c r="AF34" s="88">
        <f t="shared" si="8"/>
        <v>3698</v>
      </c>
      <c r="AG34" s="87">
        <v>3698</v>
      </c>
      <c r="AH34" s="87">
        <v>0</v>
      </c>
      <c r="AI34" s="87">
        <v>0</v>
      </c>
      <c r="AJ34" s="87">
        <v>0</v>
      </c>
      <c r="AK34" s="87">
        <v>9328</v>
      </c>
      <c r="AL34" s="87">
        <v>1069</v>
      </c>
      <c r="AM34" s="87">
        <v>35720</v>
      </c>
      <c r="AN34" s="87">
        <v>0</v>
      </c>
      <c r="AO34" s="87">
        <f t="shared" si="9"/>
        <v>28428</v>
      </c>
      <c r="AP34" s="87">
        <f t="shared" si="10"/>
        <v>0</v>
      </c>
      <c r="AQ34" s="87">
        <f t="shared" si="10"/>
        <v>0</v>
      </c>
      <c r="AR34" s="87">
        <f t="shared" si="10"/>
        <v>0</v>
      </c>
      <c r="AS34" s="87">
        <f t="shared" si="10"/>
        <v>0</v>
      </c>
      <c r="AT34" s="87">
        <f t="shared" si="11"/>
        <v>0</v>
      </c>
      <c r="AU34" s="87">
        <f t="shared" si="12"/>
        <v>0</v>
      </c>
      <c r="AV34" s="87">
        <f t="shared" si="12"/>
        <v>153</v>
      </c>
      <c r="AW34" s="87">
        <f t="shared" si="24"/>
        <v>91708</v>
      </c>
      <c r="AX34" s="87">
        <f t="shared" si="14"/>
        <v>64185</v>
      </c>
      <c r="AY34" s="87">
        <f t="shared" si="15"/>
        <v>12335</v>
      </c>
      <c r="AZ34" s="87">
        <f t="shared" si="16"/>
        <v>8653</v>
      </c>
      <c r="BA34" s="87">
        <f t="shared" si="17"/>
        <v>1980</v>
      </c>
      <c r="BB34" s="87">
        <f t="shared" si="18"/>
        <v>1702</v>
      </c>
      <c r="BC34" s="87">
        <f t="shared" si="19"/>
        <v>0</v>
      </c>
      <c r="BD34" s="87">
        <f t="shared" si="20"/>
        <v>12972</v>
      </c>
      <c r="BE34" s="87">
        <f t="shared" si="21"/>
        <v>2216</v>
      </c>
      <c r="BF34" s="87">
        <f t="shared" si="21"/>
        <v>120235</v>
      </c>
      <c r="BG34" s="87">
        <f t="shared" si="23"/>
        <v>740</v>
      </c>
      <c r="BH34" s="87">
        <f t="shared" si="22"/>
        <v>92448</v>
      </c>
    </row>
    <row r="35" spans="1:60" ht="13.5">
      <c r="A35" s="17" t="s">
        <v>114</v>
      </c>
      <c r="B35" s="76" t="s">
        <v>165</v>
      </c>
      <c r="C35" s="77" t="s">
        <v>166</v>
      </c>
      <c r="D35" s="87">
        <f aca="true" t="shared" si="25" ref="D35:D62">E35+I35</f>
        <v>0</v>
      </c>
      <c r="E35" s="87">
        <f aca="true" t="shared" si="26" ref="E35:E62">SUM(F35:H35)</f>
        <v>0</v>
      </c>
      <c r="F35" s="87">
        <v>0</v>
      </c>
      <c r="G35" s="87">
        <v>0</v>
      </c>
      <c r="H35" s="87">
        <v>0</v>
      </c>
      <c r="I35" s="87">
        <v>0</v>
      </c>
      <c r="J35" s="87">
        <v>12032</v>
      </c>
      <c r="K35" s="87">
        <f aca="true" t="shared" si="27" ref="K35:K62">L35+M35+Q35+R35+S35</f>
        <v>130004</v>
      </c>
      <c r="L35" s="87">
        <v>89364</v>
      </c>
      <c r="M35" s="88">
        <f aca="true" t="shared" si="28" ref="M35:M62">SUM(N35:P35)</f>
        <v>7131</v>
      </c>
      <c r="N35" s="87">
        <v>7131</v>
      </c>
      <c r="O35" s="87">
        <v>0</v>
      </c>
      <c r="P35" s="87">
        <v>0</v>
      </c>
      <c r="Q35" s="87">
        <v>0</v>
      </c>
      <c r="R35" s="87">
        <v>31688</v>
      </c>
      <c r="S35" s="87">
        <v>1821</v>
      </c>
      <c r="T35" s="87">
        <v>20966</v>
      </c>
      <c r="U35" s="87">
        <v>0</v>
      </c>
      <c r="V35" s="87">
        <f aca="true" t="shared" si="29" ref="V35:V62">D35+K35+U35</f>
        <v>130004</v>
      </c>
      <c r="W35" s="87">
        <f aca="true" t="shared" si="30" ref="W35:W62">X35+AB35</f>
        <v>0</v>
      </c>
      <c r="X35" s="87">
        <f aca="true" t="shared" si="31" ref="X35:X62">SUM(Y35:AA35)</f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f aca="true" t="shared" si="32" ref="AD35:AD62">AE35+AF35+AJ35+AK35+AL35</f>
        <v>34231</v>
      </c>
      <c r="AE35" s="87">
        <v>32808</v>
      </c>
      <c r="AF35" s="88">
        <f aca="true" t="shared" si="33" ref="AF35:AF62">SUM(AG35:AI35)</f>
        <v>958</v>
      </c>
      <c r="AG35" s="87">
        <v>958</v>
      </c>
      <c r="AH35" s="87">
        <v>0</v>
      </c>
      <c r="AI35" s="87">
        <v>0</v>
      </c>
      <c r="AJ35" s="87">
        <v>0</v>
      </c>
      <c r="AK35" s="87">
        <v>0</v>
      </c>
      <c r="AL35" s="87">
        <v>465</v>
      </c>
      <c r="AM35" s="87">
        <v>11956</v>
      </c>
      <c r="AN35" s="87">
        <v>0</v>
      </c>
      <c r="AO35" s="87">
        <f aca="true" t="shared" si="34" ref="AO35:AO62">W35+AD35+AN35</f>
        <v>34231</v>
      </c>
      <c r="AP35" s="87">
        <f t="shared" si="10"/>
        <v>0</v>
      </c>
      <c r="AQ35" s="87">
        <f t="shared" si="10"/>
        <v>0</v>
      </c>
      <c r="AR35" s="87">
        <f t="shared" si="10"/>
        <v>0</v>
      </c>
      <c r="AS35" s="87">
        <f t="shared" si="10"/>
        <v>0</v>
      </c>
      <c r="AT35" s="87">
        <f t="shared" si="11"/>
        <v>0</v>
      </c>
      <c r="AU35" s="87">
        <f t="shared" si="12"/>
        <v>0</v>
      </c>
      <c r="AV35" s="87">
        <f t="shared" si="12"/>
        <v>12032</v>
      </c>
      <c r="AW35" s="87">
        <f t="shared" si="24"/>
        <v>164235</v>
      </c>
      <c r="AX35" s="87">
        <f t="shared" si="14"/>
        <v>122172</v>
      </c>
      <c r="AY35" s="87">
        <f t="shared" si="15"/>
        <v>8089</v>
      </c>
      <c r="AZ35" s="87">
        <f t="shared" si="16"/>
        <v>8089</v>
      </c>
      <c r="BA35" s="87">
        <f t="shared" si="17"/>
        <v>0</v>
      </c>
      <c r="BB35" s="87">
        <f t="shared" si="18"/>
        <v>0</v>
      </c>
      <c r="BC35" s="87">
        <f t="shared" si="19"/>
        <v>0</v>
      </c>
      <c r="BD35" s="87">
        <f t="shared" si="20"/>
        <v>31688</v>
      </c>
      <c r="BE35" s="87">
        <f t="shared" si="21"/>
        <v>2286</v>
      </c>
      <c r="BF35" s="87">
        <f t="shared" si="21"/>
        <v>32922</v>
      </c>
      <c r="BG35" s="87">
        <f t="shared" si="23"/>
        <v>0</v>
      </c>
      <c r="BH35" s="87">
        <f t="shared" si="22"/>
        <v>164235</v>
      </c>
    </row>
    <row r="36" spans="1:60" ht="13.5">
      <c r="A36" s="17" t="s">
        <v>114</v>
      </c>
      <c r="B36" s="76" t="s">
        <v>167</v>
      </c>
      <c r="C36" s="77" t="s">
        <v>168</v>
      </c>
      <c r="D36" s="87">
        <f t="shared" si="25"/>
        <v>0</v>
      </c>
      <c r="E36" s="87">
        <f t="shared" si="26"/>
        <v>0</v>
      </c>
      <c r="F36" s="87">
        <v>0</v>
      </c>
      <c r="G36" s="87">
        <v>0</v>
      </c>
      <c r="H36" s="87">
        <v>0</v>
      </c>
      <c r="I36" s="87">
        <v>0</v>
      </c>
      <c r="J36" s="87">
        <v>336</v>
      </c>
      <c r="K36" s="87">
        <f t="shared" si="27"/>
        <v>28438</v>
      </c>
      <c r="L36" s="87">
        <v>9359</v>
      </c>
      <c r="M36" s="88">
        <f t="shared" si="28"/>
        <v>0</v>
      </c>
      <c r="N36" s="87">
        <v>0</v>
      </c>
      <c r="O36" s="87">
        <v>0</v>
      </c>
      <c r="P36" s="87">
        <v>0</v>
      </c>
      <c r="Q36" s="87">
        <v>9446</v>
      </c>
      <c r="R36" s="87">
        <v>0</v>
      </c>
      <c r="S36" s="87">
        <v>9633</v>
      </c>
      <c r="T36" s="87">
        <v>4076</v>
      </c>
      <c r="U36" s="87">
        <v>785</v>
      </c>
      <c r="V36" s="87">
        <f t="shared" si="29"/>
        <v>29223</v>
      </c>
      <c r="W36" s="87">
        <f t="shared" si="30"/>
        <v>0</v>
      </c>
      <c r="X36" s="87">
        <f t="shared" si="31"/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f t="shared" si="32"/>
        <v>13680</v>
      </c>
      <c r="AE36" s="87">
        <v>7291</v>
      </c>
      <c r="AF36" s="88">
        <f t="shared" si="33"/>
        <v>0</v>
      </c>
      <c r="AG36" s="87">
        <v>0</v>
      </c>
      <c r="AH36" s="87">
        <v>0</v>
      </c>
      <c r="AI36" s="87">
        <v>0</v>
      </c>
      <c r="AJ36" s="87">
        <v>81</v>
      </c>
      <c r="AK36" s="87">
        <v>0</v>
      </c>
      <c r="AL36" s="87">
        <v>6308</v>
      </c>
      <c r="AM36" s="87">
        <v>7726</v>
      </c>
      <c r="AN36" s="87">
        <v>0</v>
      </c>
      <c r="AO36" s="87">
        <f t="shared" si="34"/>
        <v>13680</v>
      </c>
      <c r="AP36" s="87">
        <f t="shared" si="10"/>
        <v>0</v>
      </c>
      <c r="AQ36" s="87">
        <f t="shared" si="10"/>
        <v>0</v>
      </c>
      <c r="AR36" s="87">
        <f t="shared" si="10"/>
        <v>0</v>
      </c>
      <c r="AS36" s="87">
        <f t="shared" si="10"/>
        <v>0</v>
      </c>
      <c r="AT36" s="87">
        <f t="shared" si="11"/>
        <v>0</v>
      </c>
      <c r="AU36" s="87">
        <f t="shared" si="12"/>
        <v>0</v>
      </c>
      <c r="AV36" s="87">
        <f t="shared" si="12"/>
        <v>336</v>
      </c>
      <c r="AW36" s="87">
        <f t="shared" si="24"/>
        <v>42118</v>
      </c>
      <c r="AX36" s="87">
        <f t="shared" si="14"/>
        <v>16650</v>
      </c>
      <c r="AY36" s="87">
        <f t="shared" si="15"/>
        <v>0</v>
      </c>
      <c r="AZ36" s="87">
        <f t="shared" si="16"/>
        <v>0</v>
      </c>
      <c r="BA36" s="87">
        <f t="shared" si="17"/>
        <v>0</v>
      </c>
      <c r="BB36" s="87">
        <f t="shared" si="18"/>
        <v>0</v>
      </c>
      <c r="BC36" s="87">
        <f t="shared" si="19"/>
        <v>9527</v>
      </c>
      <c r="BD36" s="87">
        <f t="shared" si="20"/>
        <v>0</v>
      </c>
      <c r="BE36" s="87">
        <f t="shared" si="21"/>
        <v>15941</v>
      </c>
      <c r="BF36" s="87">
        <f t="shared" si="21"/>
        <v>11802</v>
      </c>
      <c r="BG36" s="87">
        <f t="shared" si="23"/>
        <v>785</v>
      </c>
      <c r="BH36" s="87">
        <f t="shared" si="22"/>
        <v>42903</v>
      </c>
    </row>
    <row r="37" spans="1:60" ht="13.5">
      <c r="A37" s="17" t="s">
        <v>114</v>
      </c>
      <c r="B37" s="76" t="s">
        <v>169</v>
      </c>
      <c r="C37" s="77" t="s">
        <v>170</v>
      </c>
      <c r="D37" s="87">
        <f t="shared" si="25"/>
        <v>0</v>
      </c>
      <c r="E37" s="87">
        <f t="shared" si="26"/>
        <v>0</v>
      </c>
      <c r="F37" s="87">
        <v>0</v>
      </c>
      <c r="G37" s="87">
        <v>0</v>
      </c>
      <c r="H37" s="87">
        <v>0</v>
      </c>
      <c r="I37" s="87">
        <v>0</v>
      </c>
      <c r="J37" s="87">
        <v>1544</v>
      </c>
      <c r="K37" s="87">
        <f t="shared" si="27"/>
        <v>66076</v>
      </c>
      <c r="L37" s="87">
        <v>34634</v>
      </c>
      <c r="M37" s="88">
        <f t="shared" si="28"/>
        <v>8851</v>
      </c>
      <c r="N37" s="87">
        <v>8851</v>
      </c>
      <c r="O37" s="87">
        <v>0</v>
      </c>
      <c r="P37" s="87">
        <v>0</v>
      </c>
      <c r="Q37" s="87">
        <v>0</v>
      </c>
      <c r="R37" s="87">
        <v>22591</v>
      </c>
      <c r="S37" s="87">
        <v>0</v>
      </c>
      <c r="T37" s="87">
        <v>18612</v>
      </c>
      <c r="U37" s="87">
        <v>2303</v>
      </c>
      <c r="V37" s="87">
        <f t="shared" si="29"/>
        <v>68379</v>
      </c>
      <c r="W37" s="87">
        <f t="shared" si="30"/>
        <v>0</v>
      </c>
      <c r="X37" s="87">
        <f t="shared" si="31"/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f t="shared" si="32"/>
        <v>21075</v>
      </c>
      <c r="AE37" s="87">
        <v>16989</v>
      </c>
      <c r="AF37" s="88">
        <f t="shared" si="33"/>
        <v>1686</v>
      </c>
      <c r="AG37" s="87">
        <v>1686</v>
      </c>
      <c r="AH37" s="87">
        <v>0</v>
      </c>
      <c r="AI37" s="87">
        <v>0</v>
      </c>
      <c r="AJ37" s="87">
        <v>0</v>
      </c>
      <c r="AK37" s="87">
        <v>2400</v>
      </c>
      <c r="AL37" s="87">
        <v>0</v>
      </c>
      <c r="AM37" s="87">
        <v>22492</v>
      </c>
      <c r="AN37" s="87">
        <v>864</v>
      </c>
      <c r="AO37" s="87">
        <f t="shared" si="34"/>
        <v>21939</v>
      </c>
      <c r="AP37" s="87">
        <f t="shared" si="10"/>
        <v>0</v>
      </c>
      <c r="AQ37" s="87">
        <f t="shared" si="10"/>
        <v>0</v>
      </c>
      <c r="AR37" s="87">
        <f t="shared" si="10"/>
        <v>0</v>
      </c>
      <c r="AS37" s="87">
        <f t="shared" si="10"/>
        <v>0</v>
      </c>
      <c r="AT37" s="87">
        <f t="shared" si="11"/>
        <v>0</v>
      </c>
      <c r="AU37" s="87">
        <f t="shared" si="12"/>
        <v>0</v>
      </c>
      <c r="AV37" s="87">
        <f t="shared" si="12"/>
        <v>1544</v>
      </c>
      <c r="AW37" s="87">
        <f t="shared" si="24"/>
        <v>87151</v>
      </c>
      <c r="AX37" s="87">
        <f t="shared" si="14"/>
        <v>51623</v>
      </c>
      <c r="AY37" s="87">
        <f t="shared" si="15"/>
        <v>10537</v>
      </c>
      <c r="AZ37" s="87">
        <f t="shared" si="16"/>
        <v>10537</v>
      </c>
      <c r="BA37" s="87">
        <f t="shared" si="17"/>
        <v>0</v>
      </c>
      <c r="BB37" s="87">
        <f t="shared" si="18"/>
        <v>0</v>
      </c>
      <c r="BC37" s="87">
        <f t="shared" si="19"/>
        <v>0</v>
      </c>
      <c r="BD37" s="87">
        <f t="shared" si="20"/>
        <v>24991</v>
      </c>
      <c r="BE37" s="87">
        <f t="shared" si="21"/>
        <v>0</v>
      </c>
      <c r="BF37" s="87">
        <f t="shared" si="21"/>
        <v>41104</v>
      </c>
      <c r="BG37" s="87">
        <f t="shared" si="23"/>
        <v>3167</v>
      </c>
      <c r="BH37" s="87">
        <f t="shared" si="22"/>
        <v>90318</v>
      </c>
    </row>
    <row r="38" spans="1:60" ht="13.5">
      <c r="A38" s="17" t="s">
        <v>114</v>
      </c>
      <c r="B38" s="76" t="s">
        <v>171</v>
      </c>
      <c r="C38" s="77" t="s">
        <v>172</v>
      </c>
      <c r="D38" s="87">
        <f t="shared" si="25"/>
        <v>8085</v>
      </c>
      <c r="E38" s="87">
        <f t="shared" si="26"/>
        <v>8085</v>
      </c>
      <c r="F38" s="87">
        <v>0</v>
      </c>
      <c r="G38" s="87">
        <v>0</v>
      </c>
      <c r="H38" s="87">
        <v>8085</v>
      </c>
      <c r="I38" s="87">
        <v>0</v>
      </c>
      <c r="J38" s="87">
        <v>4413</v>
      </c>
      <c r="K38" s="87">
        <f t="shared" si="27"/>
        <v>68406</v>
      </c>
      <c r="L38" s="87">
        <v>60322</v>
      </c>
      <c r="M38" s="88">
        <f t="shared" si="28"/>
        <v>3680</v>
      </c>
      <c r="N38" s="87">
        <v>3680</v>
      </c>
      <c r="O38" s="87">
        <v>0</v>
      </c>
      <c r="P38" s="87">
        <v>0</v>
      </c>
      <c r="Q38" s="87">
        <v>0</v>
      </c>
      <c r="R38" s="87">
        <v>4404</v>
      </c>
      <c r="S38" s="87">
        <v>0</v>
      </c>
      <c r="T38" s="87">
        <v>52288</v>
      </c>
      <c r="U38" s="87">
        <v>4544</v>
      </c>
      <c r="V38" s="87">
        <f t="shared" si="29"/>
        <v>81035</v>
      </c>
      <c r="W38" s="87">
        <f t="shared" si="30"/>
        <v>0</v>
      </c>
      <c r="X38" s="87">
        <f t="shared" si="31"/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f t="shared" si="32"/>
        <v>37741</v>
      </c>
      <c r="AE38" s="87">
        <v>8624</v>
      </c>
      <c r="AF38" s="88">
        <f t="shared" si="33"/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28328</v>
      </c>
      <c r="AL38" s="87">
        <v>789</v>
      </c>
      <c r="AM38" s="87">
        <v>25386</v>
      </c>
      <c r="AN38" s="87">
        <v>251</v>
      </c>
      <c r="AO38" s="87">
        <f t="shared" si="34"/>
        <v>37992</v>
      </c>
      <c r="AP38" s="87">
        <f t="shared" si="10"/>
        <v>8085</v>
      </c>
      <c r="AQ38" s="87">
        <f t="shared" si="10"/>
        <v>8085</v>
      </c>
      <c r="AR38" s="87">
        <f t="shared" si="10"/>
        <v>0</v>
      </c>
      <c r="AS38" s="87">
        <f t="shared" si="10"/>
        <v>0</v>
      </c>
      <c r="AT38" s="87">
        <f t="shared" si="11"/>
        <v>8085</v>
      </c>
      <c r="AU38" s="87">
        <f t="shared" si="12"/>
        <v>0</v>
      </c>
      <c r="AV38" s="87">
        <f t="shared" si="12"/>
        <v>4413</v>
      </c>
      <c r="AW38" s="87">
        <f t="shared" si="24"/>
        <v>106147</v>
      </c>
      <c r="AX38" s="87">
        <f t="shared" si="14"/>
        <v>68946</v>
      </c>
      <c r="AY38" s="87">
        <f t="shared" si="15"/>
        <v>3680</v>
      </c>
      <c r="AZ38" s="87">
        <f t="shared" si="16"/>
        <v>3680</v>
      </c>
      <c r="BA38" s="87">
        <f t="shared" si="17"/>
        <v>0</v>
      </c>
      <c r="BB38" s="87">
        <f t="shared" si="18"/>
        <v>0</v>
      </c>
      <c r="BC38" s="87">
        <f t="shared" si="19"/>
        <v>0</v>
      </c>
      <c r="BD38" s="87">
        <f t="shared" si="20"/>
        <v>32732</v>
      </c>
      <c r="BE38" s="87">
        <f t="shared" si="21"/>
        <v>789</v>
      </c>
      <c r="BF38" s="87">
        <f t="shared" si="21"/>
        <v>77674</v>
      </c>
      <c r="BG38" s="87">
        <f t="shared" si="23"/>
        <v>4795</v>
      </c>
      <c r="BH38" s="87">
        <f t="shared" si="22"/>
        <v>119027</v>
      </c>
    </row>
    <row r="39" spans="1:60" ht="13.5">
      <c r="A39" s="17" t="s">
        <v>114</v>
      </c>
      <c r="B39" s="76" t="s">
        <v>173</v>
      </c>
      <c r="C39" s="77" t="s">
        <v>174</v>
      </c>
      <c r="D39" s="87">
        <f t="shared" si="25"/>
        <v>742135</v>
      </c>
      <c r="E39" s="87">
        <f t="shared" si="26"/>
        <v>742135</v>
      </c>
      <c r="F39" s="87">
        <v>742135</v>
      </c>
      <c r="G39" s="87">
        <v>0</v>
      </c>
      <c r="H39" s="87">
        <v>0</v>
      </c>
      <c r="I39" s="87">
        <v>0</v>
      </c>
      <c r="J39" s="87">
        <v>344</v>
      </c>
      <c r="K39" s="87">
        <f t="shared" si="27"/>
        <v>134144</v>
      </c>
      <c r="L39" s="87">
        <v>122006</v>
      </c>
      <c r="M39" s="88">
        <f t="shared" si="28"/>
        <v>6872</v>
      </c>
      <c r="N39" s="87">
        <v>6872</v>
      </c>
      <c r="O39" s="87">
        <v>0</v>
      </c>
      <c r="P39" s="87">
        <v>0</v>
      </c>
      <c r="Q39" s="87">
        <v>3948</v>
      </c>
      <c r="R39" s="87">
        <v>1318</v>
      </c>
      <c r="S39" s="87">
        <v>0</v>
      </c>
      <c r="T39" s="87">
        <v>120001</v>
      </c>
      <c r="U39" s="87">
        <v>0</v>
      </c>
      <c r="V39" s="87">
        <f t="shared" si="29"/>
        <v>876279</v>
      </c>
      <c r="W39" s="87">
        <f t="shared" si="30"/>
        <v>0</v>
      </c>
      <c r="X39" s="87">
        <f t="shared" si="31"/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f t="shared" si="32"/>
        <v>54520</v>
      </c>
      <c r="AE39" s="87">
        <v>51709</v>
      </c>
      <c r="AF39" s="88">
        <f t="shared" si="33"/>
        <v>2811</v>
      </c>
      <c r="AG39" s="87">
        <v>2811</v>
      </c>
      <c r="AH39" s="87">
        <v>0</v>
      </c>
      <c r="AI39" s="87">
        <v>0</v>
      </c>
      <c r="AJ39" s="87">
        <v>0</v>
      </c>
      <c r="AK39" s="87">
        <v>0</v>
      </c>
      <c r="AL39" s="87">
        <v>0</v>
      </c>
      <c r="AM39" s="87">
        <v>45987</v>
      </c>
      <c r="AN39" s="87">
        <v>0</v>
      </c>
      <c r="AO39" s="87">
        <f t="shared" si="34"/>
        <v>54520</v>
      </c>
      <c r="AP39" s="87">
        <f t="shared" si="10"/>
        <v>742135</v>
      </c>
      <c r="AQ39" s="87">
        <f t="shared" si="10"/>
        <v>742135</v>
      </c>
      <c r="AR39" s="87">
        <f t="shared" si="10"/>
        <v>742135</v>
      </c>
      <c r="AS39" s="87">
        <f t="shared" si="10"/>
        <v>0</v>
      </c>
      <c r="AT39" s="87">
        <f t="shared" si="11"/>
        <v>0</v>
      </c>
      <c r="AU39" s="87">
        <f t="shared" si="12"/>
        <v>0</v>
      </c>
      <c r="AV39" s="87">
        <f t="shared" si="12"/>
        <v>344</v>
      </c>
      <c r="AW39" s="87">
        <f t="shared" si="24"/>
        <v>188664</v>
      </c>
      <c r="AX39" s="87">
        <f t="shared" si="14"/>
        <v>173715</v>
      </c>
      <c r="AY39" s="87">
        <f t="shared" si="15"/>
        <v>9683</v>
      </c>
      <c r="AZ39" s="87">
        <f t="shared" si="16"/>
        <v>9683</v>
      </c>
      <c r="BA39" s="87">
        <f t="shared" si="17"/>
        <v>0</v>
      </c>
      <c r="BB39" s="87">
        <f t="shared" si="18"/>
        <v>0</v>
      </c>
      <c r="BC39" s="87">
        <f t="shared" si="19"/>
        <v>3948</v>
      </c>
      <c r="BD39" s="87">
        <f t="shared" si="20"/>
        <v>1318</v>
      </c>
      <c r="BE39" s="87">
        <f t="shared" si="21"/>
        <v>0</v>
      </c>
      <c r="BF39" s="87">
        <f t="shared" si="21"/>
        <v>165988</v>
      </c>
      <c r="BG39" s="87">
        <f t="shared" si="23"/>
        <v>0</v>
      </c>
      <c r="BH39" s="87">
        <f t="shared" si="22"/>
        <v>930799</v>
      </c>
    </row>
    <row r="40" spans="1:60" ht="13.5">
      <c r="A40" s="17" t="s">
        <v>114</v>
      </c>
      <c r="B40" s="76" t="s">
        <v>175</v>
      </c>
      <c r="C40" s="77" t="s">
        <v>176</v>
      </c>
      <c r="D40" s="87">
        <f t="shared" si="25"/>
        <v>0</v>
      </c>
      <c r="E40" s="87">
        <f t="shared" si="26"/>
        <v>0</v>
      </c>
      <c r="F40" s="87">
        <v>0</v>
      </c>
      <c r="G40" s="87">
        <v>0</v>
      </c>
      <c r="H40" s="87">
        <v>0</v>
      </c>
      <c r="I40" s="87">
        <v>0</v>
      </c>
      <c r="J40" s="87">
        <v>499</v>
      </c>
      <c r="K40" s="87">
        <f t="shared" si="27"/>
        <v>31617</v>
      </c>
      <c r="L40" s="87">
        <v>7974</v>
      </c>
      <c r="M40" s="88">
        <f t="shared" si="28"/>
        <v>0</v>
      </c>
      <c r="N40" s="87">
        <v>0</v>
      </c>
      <c r="O40" s="87">
        <v>0</v>
      </c>
      <c r="P40" s="87">
        <v>0</v>
      </c>
      <c r="Q40" s="87">
        <v>8302</v>
      </c>
      <c r="R40" s="87">
        <v>9629</v>
      </c>
      <c r="S40" s="87">
        <v>5712</v>
      </c>
      <c r="T40" s="87">
        <v>6177</v>
      </c>
      <c r="U40" s="87">
        <v>0</v>
      </c>
      <c r="V40" s="87">
        <f t="shared" si="29"/>
        <v>31617</v>
      </c>
      <c r="W40" s="87">
        <f t="shared" si="30"/>
        <v>0</v>
      </c>
      <c r="X40" s="87">
        <f t="shared" si="31"/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87">
        <f t="shared" si="32"/>
        <v>7387</v>
      </c>
      <c r="AE40" s="87">
        <v>0</v>
      </c>
      <c r="AF40" s="88">
        <f t="shared" si="33"/>
        <v>0</v>
      </c>
      <c r="AG40" s="87">
        <v>0</v>
      </c>
      <c r="AH40" s="87">
        <v>0</v>
      </c>
      <c r="AI40" s="87">
        <v>0</v>
      </c>
      <c r="AJ40" s="87">
        <v>0</v>
      </c>
      <c r="AK40" s="87">
        <v>6532</v>
      </c>
      <c r="AL40" s="87">
        <v>855</v>
      </c>
      <c r="AM40" s="87">
        <v>10108</v>
      </c>
      <c r="AN40" s="87">
        <v>0</v>
      </c>
      <c r="AO40" s="87">
        <f t="shared" si="34"/>
        <v>7387</v>
      </c>
      <c r="AP40" s="87">
        <f t="shared" si="10"/>
        <v>0</v>
      </c>
      <c r="AQ40" s="87">
        <f t="shared" si="10"/>
        <v>0</v>
      </c>
      <c r="AR40" s="87">
        <f t="shared" si="10"/>
        <v>0</v>
      </c>
      <c r="AS40" s="87">
        <f t="shared" si="10"/>
        <v>0</v>
      </c>
      <c r="AT40" s="87">
        <f t="shared" si="11"/>
        <v>0</v>
      </c>
      <c r="AU40" s="87">
        <f t="shared" si="12"/>
        <v>0</v>
      </c>
      <c r="AV40" s="87">
        <f t="shared" si="12"/>
        <v>499</v>
      </c>
      <c r="AW40" s="87">
        <f t="shared" si="24"/>
        <v>39004</v>
      </c>
      <c r="AX40" s="87">
        <f t="shared" si="14"/>
        <v>7974</v>
      </c>
      <c r="AY40" s="87">
        <f t="shared" si="15"/>
        <v>0</v>
      </c>
      <c r="AZ40" s="87">
        <f t="shared" si="16"/>
        <v>0</v>
      </c>
      <c r="BA40" s="87">
        <f t="shared" si="17"/>
        <v>0</v>
      </c>
      <c r="BB40" s="87">
        <f t="shared" si="18"/>
        <v>0</v>
      </c>
      <c r="BC40" s="87">
        <f t="shared" si="19"/>
        <v>8302</v>
      </c>
      <c r="BD40" s="87">
        <f t="shared" si="20"/>
        <v>16161</v>
      </c>
      <c r="BE40" s="87">
        <f t="shared" si="21"/>
        <v>6567</v>
      </c>
      <c r="BF40" s="87">
        <f t="shared" si="21"/>
        <v>16285</v>
      </c>
      <c r="BG40" s="87">
        <f t="shared" si="23"/>
        <v>0</v>
      </c>
      <c r="BH40" s="87">
        <f t="shared" si="22"/>
        <v>39004</v>
      </c>
    </row>
    <row r="41" spans="1:60" ht="13.5">
      <c r="A41" s="17" t="s">
        <v>114</v>
      </c>
      <c r="B41" s="76" t="s">
        <v>177</v>
      </c>
      <c r="C41" s="77" t="s">
        <v>178</v>
      </c>
      <c r="D41" s="87">
        <f t="shared" si="25"/>
        <v>0</v>
      </c>
      <c r="E41" s="87">
        <f t="shared" si="26"/>
        <v>0</v>
      </c>
      <c r="F41" s="87">
        <v>0</v>
      </c>
      <c r="G41" s="87">
        <v>0</v>
      </c>
      <c r="H41" s="87">
        <v>0</v>
      </c>
      <c r="I41" s="87">
        <v>0</v>
      </c>
      <c r="J41" s="87">
        <v>6214</v>
      </c>
      <c r="K41" s="87">
        <f t="shared" si="27"/>
        <v>21529</v>
      </c>
      <c r="L41" s="87">
        <v>14709</v>
      </c>
      <c r="M41" s="88">
        <f t="shared" si="28"/>
        <v>1880</v>
      </c>
      <c r="N41" s="87">
        <v>1880</v>
      </c>
      <c r="O41" s="87">
        <v>0</v>
      </c>
      <c r="P41" s="87">
        <v>0</v>
      </c>
      <c r="Q41" s="87">
        <v>0</v>
      </c>
      <c r="R41" s="87">
        <v>4940</v>
      </c>
      <c r="S41" s="87">
        <v>0</v>
      </c>
      <c r="T41" s="87">
        <v>37107</v>
      </c>
      <c r="U41" s="87">
        <v>0</v>
      </c>
      <c r="V41" s="87">
        <f t="shared" si="29"/>
        <v>21529</v>
      </c>
      <c r="W41" s="87">
        <f t="shared" si="30"/>
        <v>0</v>
      </c>
      <c r="X41" s="87">
        <f t="shared" si="31"/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f t="shared" si="32"/>
        <v>0</v>
      </c>
      <c r="AE41" s="87">
        <v>0</v>
      </c>
      <c r="AF41" s="88">
        <f t="shared" si="33"/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16678</v>
      </c>
      <c r="AN41" s="87">
        <v>0</v>
      </c>
      <c r="AO41" s="87">
        <f t="shared" si="34"/>
        <v>0</v>
      </c>
      <c r="AP41" s="87">
        <f t="shared" si="10"/>
        <v>0</v>
      </c>
      <c r="AQ41" s="87">
        <f t="shared" si="10"/>
        <v>0</v>
      </c>
      <c r="AR41" s="87">
        <f t="shared" si="10"/>
        <v>0</v>
      </c>
      <c r="AS41" s="87">
        <f t="shared" si="10"/>
        <v>0</v>
      </c>
      <c r="AT41" s="87">
        <f t="shared" si="11"/>
        <v>0</v>
      </c>
      <c r="AU41" s="87">
        <f t="shared" si="12"/>
        <v>0</v>
      </c>
      <c r="AV41" s="87">
        <f t="shared" si="12"/>
        <v>6214</v>
      </c>
      <c r="AW41" s="87">
        <f t="shared" si="24"/>
        <v>21529</v>
      </c>
      <c r="AX41" s="87">
        <f aca="true" t="shared" si="35" ref="AX41:AX62">L41+AE41</f>
        <v>14709</v>
      </c>
      <c r="AY41" s="87">
        <f aca="true" t="shared" si="36" ref="AY41:AY62">M41+AF41</f>
        <v>1880</v>
      </c>
      <c r="AZ41" s="87">
        <f aca="true" t="shared" si="37" ref="AZ41:AZ62">N41+AG41</f>
        <v>1880</v>
      </c>
      <c r="BA41" s="87">
        <f aca="true" t="shared" si="38" ref="BA41:BA62">O41+AH41</f>
        <v>0</v>
      </c>
      <c r="BB41" s="87">
        <f aca="true" t="shared" si="39" ref="BB41:BB62">P41+AI41</f>
        <v>0</v>
      </c>
      <c r="BC41" s="87">
        <f aca="true" t="shared" si="40" ref="BC41:BC62">Q41+AJ41</f>
        <v>0</v>
      </c>
      <c r="BD41" s="87">
        <f aca="true" t="shared" si="41" ref="BD41:BD62">R41+AK41</f>
        <v>4940</v>
      </c>
      <c r="BE41" s="87">
        <f aca="true" t="shared" si="42" ref="BE41:BF62">S41+AL41</f>
        <v>0</v>
      </c>
      <c r="BF41" s="87">
        <f t="shared" si="42"/>
        <v>53785</v>
      </c>
      <c r="BG41" s="87">
        <f t="shared" si="23"/>
        <v>0</v>
      </c>
      <c r="BH41" s="87">
        <f t="shared" si="22"/>
        <v>21529</v>
      </c>
    </row>
    <row r="42" spans="1:60" ht="13.5">
      <c r="A42" s="17" t="s">
        <v>114</v>
      </c>
      <c r="B42" s="76" t="s">
        <v>179</v>
      </c>
      <c r="C42" s="77" t="s">
        <v>93</v>
      </c>
      <c r="D42" s="87">
        <f t="shared" si="25"/>
        <v>0</v>
      </c>
      <c r="E42" s="87">
        <f t="shared" si="26"/>
        <v>0</v>
      </c>
      <c r="F42" s="87">
        <v>0</v>
      </c>
      <c r="G42" s="87">
        <v>0</v>
      </c>
      <c r="H42" s="87">
        <v>0</v>
      </c>
      <c r="I42" s="87">
        <v>0</v>
      </c>
      <c r="J42" s="87">
        <v>2854</v>
      </c>
      <c r="K42" s="87">
        <f t="shared" si="27"/>
        <v>15630</v>
      </c>
      <c r="L42" s="87">
        <v>0</v>
      </c>
      <c r="M42" s="88">
        <f t="shared" si="28"/>
        <v>460</v>
      </c>
      <c r="N42" s="87">
        <v>154</v>
      </c>
      <c r="O42" s="87">
        <v>306</v>
      </c>
      <c r="P42" s="87">
        <v>0</v>
      </c>
      <c r="Q42" s="87">
        <v>0</v>
      </c>
      <c r="R42" s="87">
        <v>15160</v>
      </c>
      <c r="S42" s="87">
        <v>10</v>
      </c>
      <c r="T42" s="87">
        <v>27106</v>
      </c>
      <c r="U42" s="87">
        <v>0</v>
      </c>
      <c r="V42" s="87">
        <f t="shared" si="29"/>
        <v>15630</v>
      </c>
      <c r="W42" s="87">
        <f t="shared" si="30"/>
        <v>0</v>
      </c>
      <c r="X42" s="87">
        <f t="shared" si="31"/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0</v>
      </c>
      <c r="AD42" s="87">
        <f t="shared" si="32"/>
        <v>0</v>
      </c>
      <c r="AE42" s="87">
        <v>0</v>
      </c>
      <c r="AF42" s="88">
        <f t="shared" si="33"/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0</v>
      </c>
      <c r="AM42" s="87">
        <v>9296</v>
      </c>
      <c r="AN42" s="87">
        <v>0</v>
      </c>
      <c r="AO42" s="87">
        <f t="shared" si="34"/>
        <v>0</v>
      </c>
      <c r="AP42" s="87">
        <f t="shared" si="10"/>
        <v>0</v>
      </c>
      <c r="AQ42" s="87">
        <f t="shared" si="10"/>
        <v>0</v>
      </c>
      <c r="AR42" s="87">
        <f t="shared" si="10"/>
        <v>0</v>
      </c>
      <c r="AS42" s="87">
        <f t="shared" si="10"/>
        <v>0</v>
      </c>
      <c r="AT42" s="87">
        <f t="shared" si="11"/>
        <v>0</v>
      </c>
      <c r="AU42" s="87">
        <f t="shared" si="12"/>
        <v>0</v>
      </c>
      <c r="AV42" s="87">
        <f t="shared" si="12"/>
        <v>2854</v>
      </c>
      <c r="AW42" s="87">
        <f t="shared" si="24"/>
        <v>15630</v>
      </c>
      <c r="AX42" s="87">
        <f t="shared" si="35"/>
        <v>0</v>
      </c>
      <c r="AY42" s="87">
        <f t="shared" si="36"/>
        <v>460</v>
      </c>
      <c r="AZ42" s="87">
        <f t="shared" si="37"/>
        <v>154</v>
      </c>
      <c r="BA42" s="87">
        <f t="shared" si="38"/>
        <v>306</v>
      </c>
      <c r="BB42" s="87">
        <f t="shared" si="39"/>
        <v>0</v>
      </c>
      <c r="BC42" s="87">
        <f t="shared" si="40"/>
        <v>0</v>
      </c>
      <c r="BD42" s="87">
        <f t="shared" si="41"/>
        <v>15160</v>
      </c>
      <c r="BE42" s="87">
        <f t="shared" si="42"/>
        <v>10</v>
      </c>
      <c r="BF42" s="87">
        <f t="shared" si="42"/>
        <v>36402</v>
      </c>
      <c r="BG42" s="87">
        <f t="shared" si="23"/>
        <v>0</v>
      </c>
      <c r="BH42" s="87">
        <f t="shared" si="22"/>
        <v>15630</v>
      </c>
    </row>
    <row r="43" spans="1:60" ht="13.5">
      <c r="A43" s="17" t="s">
        <v>114</v>
      </c>
      <c r="B43" s="76" t="s">
        <v>180</v>
      </c>
      <c r="C43" s="77" t="s">
        <v>113</v>
      </c>
      <c r="D43" s="87">
        <f t="shared" si="25"/>
        <v>0</v>
      </c>
      <c r="E43" s="87">
        <f t="shared" si="26"/>
        <v>0</v>
      </c>
      <c r="F43" s="87">
        <v>0</v>
      </c>
      <c r="G43" s="87">
        <v>0</v>
      </c>
      <c r="H43" s="87">
        <v>0</v>
      </c>
      <c r="I43" s="87">
        <v>0</v>
      </c>
      <c r="J43" s="87">
        <v>3550</v>
      </c>
      <c r="K43" s="87">
        <f t="shared" si="27"/>
        <v>25268</v>
      </c>
      <c r="L43" s="87">
        <v>7175</v>
      </c>
      <c r="M43" s="88">
        <f t="shared" si="28"/>
        <v>278</v>
      </c>
      <c r="N43" s="87">
        <v>203</v>
      </c>
      <c r="O43" s="87">
        <v>75</v>
      </c>
      <c r="P43" s="87">
        <v>0</v>
      </c>
      <c r="Q43" s="87">
        <v>0</v>
      </c>
      <c r="R43" s="87">
        <v>17815</v>
      </c>
      <c r="S43" s="87">
        <v>0</v>
      </c>
      <c r="T43" s="87">
        <v>16608</v>
      </c>
      <c r="U43" s="87">
        <v>8151</v>
      </c>
      <c r="V43" s="87">
        <f t="shared" si="29"/>
        <v>33419</v>
      </c>
      <c r="W43" s="87">
        <f t="shared" si="30"/>
        <v>0</v>
      </c>
      <c r="X43" s="87">
        <f t="shared" si="31"/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f t="shared" si="32"/>
        <v>0</v>
      </c>
      <c r="AE43" s="87">
        <v>0</v>
      </c>
      <c r="AF43" s="88">
        <f t="shared" si="33"/>
        <v>0</v>
      </c>
      <c r="AG43" s="87">
        <v>0</v>
      </c>
      <c r="AH43" s="87">
        <v>0</v>
      </c>
      <c r="AI43" s="87">
        <v>0</v>
      </c>
      <c r="AJ43" s="87">
        <v>0</v>
      </c>
      <c r="AK43" s="87">
        <v>0</v>
      </c>
      <c r="AL43" s="87">
        <v>0</v>
      </c>
      <c r="AM43" s="87">
        <v>5780</v>
      </c>
      <c r="AN43" s="87">
        <v>0</v>
      </c>
      <c r="AO43" s="87">
        <f t="shared" si="34"/>
        <v>0</v>
      </c>
      <c r="AP43" s="87">
        <f t="shared" si="10"/>
        <v>0</v>
      </c>
      <c r="AQ43" s="87">
        <f t="shared" si="10"/>
        <v>0</v>
      </c>
      <c r="AR43" s="87">
        <f t="shared" si="10"/>
        <v>0</v>
      </c>
      <c r="AS43" s="87">
        <f t="shared" si="10"/>
        <v>0</v>
      </c>
      <c r="AT43" s="87">
        <f t="shared" si="11"/>
        <v>0</v>
      </c>
      <c r="AU43" s="87">
        <f t="shared" si="12"/>
        <v>0</v>
      </c>
      <c r="AV43" s="87">
        <f t="shared" si="12"/>
        <v>3550</v>
      </c>
      <c r="AW43" s="87">
        <f t="shared" si="24"/>
        <v>25268</v>
      </c>
      <c r="AX43" s="87">
        <f t="shared" si="35"/>
        <v>7175</v>
      </c>
      <c r="AY43" s="87">
        <f t="shared" si="36"/>
        <v>278</v>
      </c>
      <c r="AZ43" s="87">
        <f t="shared" si="37"/>
        <v>203</v>
      </c>
      <c r="BA43" s="87">
        <f t="shared" si="38"/>
        <v>75</v>
      </c>
      <c r="BB43" s="87">
        <f t="shared" si="39"/>
        <v>0</v>
      </c>
      <c r="BC43" s="87">
        <f t="shared" si="40"/>
        <v>0</v>
      </c>
      <c r="BD43" s="87">
        <f t="shared" si="41"/>
        <v>17815</v>
      </c>
      <c r="BE43" s="87">
        <f t="shared" si="42"/>
        <v>0</v>
      </c>
      <c r="BF43" s="87">
        <f t="shared" si="42"/>
        <v>22388</v>
      </c>
      <c r="BG43" s="87">
        <f t="shared" si="23"/>
        <v>8151</v>
      </c>
      <c r="BH43" s="87">
        <f t="shared" si="22"/>
        <v>33419</v>
      </c>
    </row>
    <row r="44" spans="1:60" ht="13.5">
      <c r="A44" s="17" t="s">
        <v>114</v>
      </c>
      <c r="B44" s="76" t="s">
        <v>181</v>
      </c>
      <c r="C44" s="77" t="s">
        <v>182</v>
      </c>
      <c r="D44" s="87">
        <f t="shared" si="25"/>
        <v>0</v>
      </c>
      <c r="E44" s="87">
        <f t="shared" si="26"/>
        <v>0</v>
      </c>
      <c r="F44" s="87">
        <v>0</v>
      </c>
      <c r="G44" s="87">
        <v>0</v>
      </c>
      <c r="H44" s="87">
        <v>0</v>
      </c>
      <c r="I44" s="87">
        <v>0</v>
      </c>
      <c r="J44" s="87">
        <v>4673</v>
      </c>
      <c r="K44" s="87">
        <f t="shared" si="27"/>
        <v>50191</v>
      </c>
      <c r="L44" s="87">
        <v>13764</v>
      </c>
      <c r="M44" s="88">
        <f t="shared" si="28"/>
        <v>10204</v>
      </c>
      <c r="N44" s="87">
        <v>60</v>
      </c>
      <c r="O44" s="87">
        <v>0</v>
      </c>
      <c r="P44" s="87">
        <v>10144</v>
      </c>
      <c r="Q44" s="87">
        <v>0</v>
      </c>
      <c r="R44" s="87">
        <v>26223</v>
      </c>
      <c r="S44" s="87">
        <v>0</v>
      </c>
      <c r="T44" s="87">
        <v>28185</v>
      </c>
      <c r="U44" s="87">
        <v>5678</v>
      </c>
      <c r="V44" s="87">
        <f t="shared" si="29"/>
        <v>55869</v>
      </c>
      <c r="W44" s="87">
        <f t="shared" si="30"/>
        <v>0</v>
      </c>
      <c r="X44" s="87">
        <f t="shared" si="31"/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f t="shared" si="32"/>
        <v>0</v>
      </c>
      <c r="AE44" s="87">
        <v>0</v>
      </c>
      <c r="AF44" s="88">
        <f t="shared" si="33"/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0</v>
      </c>
      <c r="AM44" s="87">
        <v>21007</v>
      </c>
      <c r="AN44" s="87">
        <v>0</v>
      </c>
      <c r="AO44" s="87">
        <f t="shared" si="34"/>
        <v>0</v>
      </c>
      <c r="AP44" s="87">
        <f t="shared" si="10"/>
        <v>0</v>
      </c>
      <c r="AQ44" s="87">
        <f t="shared" si="10"/>
        <v>0</v>
      </c>
      <c r="AR44" s="87">
        <f t="shared" si="10"/>
        <v>0</v>
      </c>
      <c r="AS44" s="87">
        <f t="shared" si="10"/>
        <v>0</v>
      </c>
      <c r="AT44" s="87">
        <f t="shared" si="11"/>
        <v>0</v>
      </c>
      <c r="AU44" s="87">
        <f t="shared" si="12"/>
        <v>0</v>
      </c>
      <c r="AV44" s="87">
        <f t="shared" si="12"/>
        <v>4673</v>
      </c>
      <c r="AW44" s="87">
        <f t="shared" si="24"/>
        <v>50191</v>
      </c>
      <c r="AX44" s="87">
        <f t="shared" si="35"/>
        <v>13764</v>
      </c>
      <c r="AY44" s="87">
        <f t="shared" si="36"/>
        <v>10204</v>
      </c>
      <c r="AZ44" s="87">
        <f t="shared" si="37"/>
        <v>60</v>
      </c>
      <c r="BA44" s="87">
        <f t="shared" si="38"/>
        <v>0</v>
      </c>
      <c r="BB44" s="87">
        <f t="shared" si="39"/>
        <v>10144</v>
      </c>
      <c r="BC44" s="87">
        <f t="shared" si="40"/>
        <v>0</v>
      </c>
      <c r="BD44" s="87">
        <f t="shared" si="41"/>
        <v>26223</v>
      </c>
      <c r="BE44" s="87">
        <f t="shared" si="42"/>
        <v>0</v>
      </c>
      <c r="BF44" s="87">
        <f t="shared" si="42"/>
        <v>49192</v>
      </c>
      <c r="BG44" s="87">
        <f t="shared" si="23"/>
        <v>5678</v>
      </c>
      <c r="BH44" s="87">
        <f t="shared" si="22"/>
        <v>55869</v>
      </c>
    </row>
    <row r="45" spans="1:60" ht="13.5">
      <c r="A45" s="17" t="s">
        <v>114</v>
      </c>
      <c r="B45" s="76" t="s">
        <v>183</v>
      </c>
      <c r="C45" s="77" t="s">
        <v>184</v>
      </c>
      <c r="D45" s="87">
        <f t="shared" si="25"/>
        <v>0</v>
      </c>
      <c r="E45" s="87">
        <f t="shared" si="26"/>
        <v>0</v>
      </c>
      <c r="F45" s="87">
        <v>0</v>
      </c>
      <c r="G45" s="87">
        <v>0</v>
      </c>
      <c r="H45" s="87">
        <v>0</v>
      </c>
      <c r="I45" s="87">
        <v>0</v>
      </c>
      <c r="J45" s="87">
        <v>4286</v>
      </c>
      <c r="K45" s="87">
        <f t="shared" si="27"/>
        <v>35180</v>
      </c>
      <c r="L45" s="87">
        <v>26715</v>
      </c>
      <c r="M45" s="88">
        <f t="shared" si="28"/>
        <v>4244</v>
      </c>
      <c r="N45" s="87">
        <v>4244</v>
      </c>
      <c r="O45" s="87">
        <v>0</v>
      </c>
      <c r="P45" s="87">
        <v>0</v>
      </c>
      <c r="Q45" s="87">
        <v>0</v>
      </c>
      <c r="R45" s="87">
        <v>2870</v>
      </c>
      <c r="S45" s="87">
        <v>1351</v>
      </c>
      <c r="T45" s="87">
        <v>26463</v>
      </c>
      <c r="U45" s="87">
        <v>2503</v>
      </c>
      <c r="V45" s="87">
        <f t="shared" si="29"/>
        <v>37683</v>
      </c>
      <c r="W45" s="87">
        <f t="shared" si="30"/>
        <v>0</v>
      </c>
      <c r="X45" s="87">
        <f t="shared" si="31"/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f t="shared" si="32"/>
        <v>0</v>
      </c>
      <c r="AE45" s="87">
        <v>0</v>
      </c>
      <c r="AF45" s="88">
        <f t="shared" si="33"/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8367</v>
      </c>
      <c r="AN45" s="87">
        <v>3</v>
      </c>
      <c r="AO45" s="87">
        <f t="shared" si="34"/>
        <v>3</v>
      </c>
      <c r="AP45" s="87">
        <f t="shared" si="10"/>
        <v>0</v>
      </c>
      <c r="AQ45" s="87">
        <f t="shared" si="10"/>
        <v>0</v>
      </c>
      <c r="AR45" s="87">
        <f t="shared" si="10"/>
        <v>0</v>
      </c>
      <c r="AS45" s="87">
        <f t="shared" si="10"/>
        <v>0</v>
      </c>
      <c r="AT45" s="87">
        <f t="shared" si="11"/>
        <v>0</v>
      </c>
      <c r="AU45" s="87">
        <f t="shared" si="12"/>
        <v>0</v>
      </c>
      <c r="AV45" s="87">
        <f t="shared" si="12"/>
        <v>4286</v>
      </c>
      <c r="AW45" s="87">
        <f t="shared" si="24"/>
        <v>35180</v>
      </c>
      <c r="AX45" s="87">
        <f t="shared" si="35"/>
        <v>26715</v>
      </c>
      <c r="AY45" s="87">
        <f t="shared" si="36"/>
        <v>4244</v>
      </c>
      <c r="AZ45" s="87">
        <f t="shared" si="37"/>
        <v>4244</v>
      </c>
      <c r="BA45" s="87">
        <f t="shared" si="38"/>
        <v>0</v>
      </c>
      <c r="BB45" s="87">
        <f t="shared" si="39"/>
        <v>0</v>
      </c>
      <c r="BC45" s="87">
        <f t="shared" si="40"/>
        <v>0</v>
      </c>
      <c r="BD45" s="87">
        <f t="shared" si="41"/>
        <v>2870</v>
      </c>
      <c r="BE45" s="87">
        <f t="shared" si="42"/>
        <v>1351</v>
      </c>
      <c r="BF45" s="87">
        <f t="shared" si="42"/>
        <v>34830</v>
      </c>
      <c r="BG45" s="87">
        <f t="shared" si="23"/>
        <v>2506</v>
      </c>
      <c r="BH45" s="87">
        <f t="shared" si="22"/>
        <v>37686</v>
      </c>
    </row>
    <row r="46" spans="1:60" ht="13.5">
      <c r="A46" s="17" t="s">
        <v>114</v>
      </c>
      <c r="B46" s="76" t="s">
        <v>185</v>
      </c>
      <c r="C46" s="77" t="s">
        <v>186</v>
      </c>
      <c r="D46" s="87">
        <f t="shared" si="25"/>
        <v>0</v>
      </c>
      <c r="E46" s="87">
        <f t="shared" si="26"/>
        <v>0</v>
      </c>
      <c r="F46" s="87">
        <v>0</v>
      </c>
      <c r="G46" s="87">
        <v>0</v>
      </c>
      <c r="H46" s="87">
        <v>0</v>
      </c>
      <c r="I46" s="87">
        <v>0</v>
      </c>
      <c r="J46" s="87">
        <v>5656</v>
      </c>
      <c r="K46" s="87">
        <f t="shared" si="27"/>
        <v>66561</v>
      </c>
      <c r="L46" s="87">
        <v>0</v>
      </c>
      <c r="M46" s="88">
        <f t="shared" si="28"/>
        <v>0</v>
      </c>
      <c r="N46" s="87">
        <v>0</v>
      </c>
      <c r="O46" s="87">
        <v>0</v>
      </c>
      <c r="P46" s="87">
        <v>0</v>
      </c>
      <c r="Q46" s="87">
        <v>0</v>
      </c>
      <c r="R46" s="87">
        <v>66561</v>
      </c>
      <c r="S46" s="87">
        <v>0</v>
      </c>
      <c r="T46" s="87">
        <v>48421</v>
      </c>
      <c r="U46" s="87">
        <v>8857</v>
      </c>
      <c r="V46" s="87">
        <f t="shared" si="29"/>
        <v>75418</v>
      </c>
      <c r="W46" s="87">
        <f t="shared" si="30"/>
        <v>0</v>
      </c>
      <c r="X46" s="87">
        <f t="shared" si="31"/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f t="shared" si="32"/>
        <v>21074</v>
      </c>
      <c r="AE46" s="87">
        <v>0</v>
      </c>
      <c r="AF46" s="88">
        <f t="shared" si="33"/>
        <v>14587</v>
      </c>
      <c r="AG46" s="87">
        <v>4566</v>
      </c>
      <c r="AH46" s="87">
        <v>8592</v>
      </c>
      <c r="AI46" s="87">
        <v>1429</v>
      </c>
      <c r="AJ46" s="87">
        <v>0</v>
      </c>
      <c r="AK46" s="87">
        <v>6487</v>
      </c>
      <c r="AL46" s="87">
        <v>0</v>
      </c>
      <c r="AM46" s="87">
        <v>14587</v>
      </c>
      <c r="AN46" s="87">
        <v>945</v>
      </c>
      <c r="AO46" s="87">
        <f t="shared" si="34"/>
        <v>22019</v>
      </c>
      <c r="AP46" s="87">
        <f t="shared" si="10"/>
        <v>0</v>
      </c>
      <c r="AQ46" s="87">
        <f t="shared" si="10"/>
        <v>0</v>
      </c>
      <c r="AR46" s="87">
        <f t="shared" si="10"/>
        <v>0</v>
      </c>
      <c r="AS46" s="87">
        <f t="shared" si="10"/>
        <v>0</v>
      </c>
      <c r="AT46" s="87">
        <f t="shared" si="11"/>
        <v>0</v>
      </c>
      <c r="AU46" s="87">
        <f t="shared" si="12"/>
        <v>0</v>
      </c>
      <c r="AV46" s="87">
        <f t="shared" si="12"/>
        <v>5656</v>
      </c>
      <c r="AW46" s="87">
        <f t="shared" si="24"/>
        <v>87635</v>
      </c>
      <c r="AX46" s="87">
        <f t="shared" si="35"/>
        <v>0</v>
      </c>
      <c r="AY46" s="87">
        <f t="shared" si="36"/>
        <v>14587</v>
      </c>
      <c r="AZ46" s="87">
        <f t="shared" si="37"/>
        <v>4566</v>
      </c>
      <c r="BA46" s="87">
        <f t="shared" si="38"/>
        <v>8592</v>
      </c>
      <c r="BB46" s="87">
        <f t="shared" si="39"/>
        <v>1429</v>
      </c>
      <c r="BC46" s="87">
        <f t="shared" si="40"/>
        <v>0</v>
      </c>
      <c r="BD46" s="87">
        <f t="shared" si="41"/>
        <v>73048</v>
      </c>
      <c r="BE46" s="87">
        <f t="shared" si="42"/>
        <v>0</v>
      </c>
      <c r="BF46" s="87">
        <f t="shared" si="42"/>
        <v>63008</v>
      </c>
      <c r="BG46" s="87">
        <f t="shared" si="23"/>
        <v>9802</v>
      </c>
      <c r="BH46" s="87">
        <f t="shared" si="22"/>
        <v>97437</v>
      </c>
    </row>
    <row r="47" spans="1:60" ht="13.5">
      <c r="A47" s="17" t="s">
        <v>114</v>
      </c>
      <c r="B47" s="76" t="s">
        <v>187</v>
      </c>
      <c r="C47" s="77" t="s">
        <v>188</v>
      </c>
      <c r="D47" s="87">
        <f t="shared" si="25"/>
        <v>0</v>
      </c>
      <c r="E47" s="87">
        <f t="shared" si="26"/>
        <v>0</v>
      </c>
      <c r="F47" s="87">
        <v>0</v>
      </c>
      <c r="G47" s="87">
        <v>0</v>
      </c>
      <c r="H47" s="87">
        <v>0</v>
      </c>
      <c r="I47" s="87">
        <v>0</v>
      </c>
      <c r="J47" s="87">
        <v>2567</v>
      </c>
      <c r="K47" s="87">
        <f t="shared" si="27"/>
        <v>34937</v>
      </c>
      <c r="L47" s="87">
        <v>30213</v>
      </c>
      <c r="M47" s="88">
        <f t="shared" si="28"/>
        <v>3153</v>
      </c>
      <c r="N47" s="87">
        <v>3153</v>
      </c>
      <c r="O47" s="87">
        <v>0</v>
      </c>
      <c r="P47" s="87">
        <v>0</v>
      </c>
      <c r="Q47" s="87">
        <v>0</v>
      </c>
      <c r="R47" s="87">
        <v>1571</v>
      </c>
      <c r="S47" s="87">
        <v>0</v>
      </c>
      <c r="T47" s="87">
        <v>25875</v>
      </c>
      <c r="U47" s="87">
        <v>1615</v>
      </c>
      <c r="V47" s="87">
        <f t="shared" si="29"/>
        <v>36552</v>
      </c>
      <c r="W47" s="87">
        <f t="shared" si="30"/>
        <v>0</v>
      </c>
      <c r="X47" s="87">
        <f t="shared" si="31"/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f t="shared" si="32"/>
        <v>0</v>
      </c>
      <c r="AE47" s="87">
        <v>0</v>
      </c>
      <c r="AF47" s="88">
        <f t="shared" si="33"/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0</v>
      </c>
      <c r="AL47" s="87">
        <v>0</v>
      </c>
      <c r="AM47" s="87">
        <v>9633</v>
      </c>
      <c r="AN47" s="87">
        <v>0</v>
      </c>
      <c r="AO47" s="87">
        <f t="shared" si="34"/>
        <v>0</v>
      </c>
      <c r="AP47" s="87">
        <f t="shared" si="10"/>
        <v>0</v>
      </c>
      <c r="AQ47" s="87">
        <f t="shared" si="10"/>
        <v>0</v>
      </c>
      <c r="AR47" s="87">
        <f t="shared" si="10"/>
        <v>0</v>
      </c>
      <c r="AS47" s="87">
        <f t="shared" si="10"/>
        <v>0</v>
      </c>
      <c r="AT47" s="87">
        <f t="shared" si="11"/>
        <v>0</v>
      </c>
      <c r="AU47" s="87">
        <f t="shared" si="12"/>
        <v>0</v>
      </c>
      <c r="AV47" s="87">
        <f t="shared" si="12"/>
        <v>2567</v>
      </c>
      <c r="AW47" s="87">
        <f t="shared" si="24"/>
        <v>34937</v>
      </c>
      <c r="AX47" s="87">
        <f t="shared" si="35"/>
        <v>30213</v>
      </c>
      <c r="AY47" s="87">
        <f t="shared" si="36"/>
        <v>3153</v>
      </c>
      <c r="AZ47" s="87">
        <f t="shared" si="37"/>
        <v>3153</v>
      </c>
      <c r="BA47" s="87">
        <f t="shared" si="38"/>
        <v>0</v>
      </c>
      <c r="BB47" s="87">
        <f t="shared" si="39"/>
        <v>0</v>
      </c>
      <c r="BC47" s="87">
        <f t="shared" si="40"/>
        <v>0</v>
      </c>
      <c r="BD47" s="87">
        <f t="shared" si="41"/>
        <v>1571</v>
      </c>
      <c r="BE47" s="87">
        <f t="shared" si="42"/>
        <v>0</v>
      </c>
      <c r="BF47" s="87">
        <f t="shared" si="42"/>
        <v>35508</v>
      </c>
      <c r="BG47" s="87">
        <f t="shared" si="23"/>
        <v>1615</v>
      </c>
      <c r="BH47" s="87">
        <f t="shared" si="22"/>
        <v>36552</v>
      </c>
    </row>
    <row r="48" spans="1:60" ht="13.5">
      <c r="A48" s="17" t="s">
        <v>114</v>
      </c>
      <c r="B48" s="76" t="s">
        <v>189</v>
      </c>
      <c r="C48" s="77" t="s">
        <v>109</v>
      </c>
      <c r="D48" s="87">
        <f t="shared" si="25"/>
        <v>0</v>
      </c>
      <c r="E48" s="87">
        <f t="shared" si="26"/>
        <v>0</v>
      </c>
      <c r="F48" s="87">
        <v>0</v>
      </c>
      <c r="G48" s="87">
        <v>0</v>
      </c>
      <c r="H48" s="87">
        <v>0</v>
      </c>
      <c r="I48" s="87">
        <v>0</v>
      </c>
      <c r="J48" s="87">
        <v>3286</v>
      </c>
      <c r="K48" s="87">
        <f t="shared" si="27"/>
        <v>32243</v>
      </c>
      <c r="L48" s="87">
        <v>21823</v>
      </c>
      <c r="M48" s="88">
        <f t="shared" si="28"/>
        <v>4030</v>
      </c>
      <c r="N48" s="87">
        <v>4030</v>
      </c>
      <c r="O48" s="87">
        <v>0</v>
      </c>
      <c r="P48" s="87">
        <v>0</v>
      </c>
      <c r="Q48" s="87">
        <v>0</v>
      </c>
      <c r="R48" s="87">
        <v>6390</v>
      </c>
      <c r="S48" s="87">
        <v>0</v>
      </c>
      <c r="T48" s="87">
        <v>30577</v>
      </c>
      <c r="U48" s="87">
        <v>3210</v>
      </c>
      <c r="V48" s="87">
        <f t="shared" si="29"/>
        <v>35453</v>
      </c>
      <c r="W48" s="87">
        <f t="shared" si="30"/>
        <v>0</v>
      </c>
      <c r="X48" s="87">
        <f t="shared" si="31"/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0</v>
      </c>
      <c r="AD48" s="87">
        <f t="shared" si="32"/>
        <v>0</v>
      </c>
      <c r="AE48" s="87">
        <v>0</v>
      </c>
      <c r="AF48" s="88">
        <f t="shared" si="33"/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  <c r="AM48" s="87">
        <v>17977</v>
      </c>
      <c r="AN48" s="87">
        <v>0</v>
      </c>
      <c r="AO48" s="87">
        <f t="shared" si="34"/>
        <v>0</v>
      </c>
      <c r="AP48" s="87">
        <f t="shared" si="10"/>
        <v>0</v>
      </c>
      <c r="AQ48" s="87">
        <f t="shared" si="10"/>
        <v>0</v>
      </c>
      <c r="AR48" s="87">
        <f t="shared" si="10"/>
        <v>0</v>
      </c>
      <c r="AS48" s="87">
        <f t="shared" si="10"/>
        <v>0</v>
      </c>
      <c r="AT48" s="87">
        <f t="shared" si="11"/>
        <v>0</v>
      </c>
      <c r="AU48" s="87">
        <f t="shared" si="12"/>
        <v>0</v>
      </c>
      <c r="AV48" s="87">
        <f t="shared" si="12"/>
        <v>3286</v>
      </c>
      <c r="AW48" s="87">
        <f t="shared" si="24"/>
        <v>32243</v>
      </c>
      <c r="AX48" s="87">
        <f t="shared" si="35"/>
        <v>21823</v>
      </c>
      <c r="AY48" s="87">
        <f t="shared" si="36"/>
        <v>4030</v>
      </c>
      <c r="AZ48" s="87">
        <f t="shared" si="37"/>
        <v>4030</v>
      </c>
      <c r="BA48" s="87">
        <f t="shared" si="38"/>
        <v>0</v>
      </c>
      <c r="BB48" s="87">
        <f t="shared" si="39"/>
        <v>0</v>
      </c>
      <c r="BC48" s="87">
        <f t="shared" si="40"/>
        <v>0</v>
      </c>
      <c r="BD48" s="87">
        <f t="shared" si="41"/>
        <v>6390</v>
      </c>
      <c r="BE48" s="87">
        <f t="shared" si="42"/>
        <v>0</v>
      </c>
      <c r="BF48" s="87">
        <f t="shared" si="42"/>
        <v>48554</v>
      </c>
      <c r="BG48" s="87">
        <f t="shared" si="23"/>
        <v>3210</v>
      </c>
      <c r="BH48" s="87">
        <f t="shared" si="22"/>
        <v>35453</v>
      </c>
    </row>
    <row r="49" spans="1:60" ht="13.5">
      <c r="A49" s="17" t="s">
        <v>114</v>
      </c>
      <c r="B49" s="76" t="s">
        <v>190</v>
      </c>
      <c r="C49" s="77" t="s">
        <v>191</v>
      </c>
      <c r="D49" s="87">
        <f t="shared" si="25"/>
        <v>0</v>
      </c>
      <c r="E49" s="87">
        <f t="shared" si="26"/>
        <v>0</v>
      </c>
      <c r="F49" s="87">
        <v>0</v>
      </c>
      <c r="G49" s="87">
        <v>0</v>
      </c>
      <c r="H49" s="87">
        <v>0</v>
      </c>
      <c r="I49" s="87">
        <v>0</v>
      </c>
      <c r="J49" s="87">
        <v>1706</v>
      </c>
      <c r="K49" s="87">
        <f t="shared" si="27"/>
        <v>10703</v>
      </c>
      <c r="L49" s="87">
        <v>0</v>
      </c>
      <c r="M49" s="88">
        <f t="shared" si="28"/>
        <v>0</v>
      </c>
      <c r="N49" s="87">
        <v>0</v>
      </c>
      <c r="O49" s="87">
        <v>0</v>
      </c>
      <c r="P49" s="87">
        <v>0</v>
      </c>
      <c r="Q49" s="87">
        <v>0</v>
      </c>
      <c r="R49" s="87">
        <v>10703</v>
      </c>
      <c r="S49" s="87">
        <v>0</v>
      </c>
      <c r="T49" s="87">
        <v>8255</v>
      </c>
      <c r="U49" s="87">
        <v>0</v>
      </c>
      <c r="V49" s="87">
        <f t="shared" si="29"/>
        <v>10703</v>
      </c>
      <c r="W49" s="87">
        <f t="shared" si="30"/>
        <v>0</v>
      </c>
      <c r="X49" s="87">
        <f t="shared" si="31"/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f t="shared" si="32"/>
        <v>0</v>
      </c>
      <c r="AE49" s="87">
        <v>0</v>
      </c>
      <c r="AF49" s="88">
        <f t="shared" si="33"/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4194</v>
      </c>
      <c r="AN49" s="87">
        <v>0</v>
      </c>
      <c r="AO49" s="87">
        <f t="shared" si="34"/>
        <v>0</v>
      </c>
      <c r="AP49" s="87">
        <f t="shared" si="10"/>
        <v>0</v>
      </c>
      <c r="AQ49" s="87">
        <f t="shared" si="10"/>
        <v>0</v>
      </c>
      <c r="AR49" s="87">
        <f t="shared" si="10"/>
        <v>0</v>
      </c>
      <c r="AS49" s="87">
        <f t="shared" si="10"/>
        <v>0</v>
      </c>
      <c r="AT49" s="87">
        <f t="shared" si="11"/>
        <v>0</v>
      </c>
      <c r="AU49" s="87">
        <f t="shared" si="12"/>
        <v>0</v>
      </c>
      <c r="AV49" s="87">
        <f t="shared" si="12"/>
        <v>1706</v>
      </c>
      <c r="AW49" s="87">
        <f t="shared" si="24"/>
        <v>10703</v>
      </c>
      <c r="AX49" s="87">
        <f t="shared" si="35"/>
        <v>0</v>
      </c>
      <c r="AY49" s="87">
        <f t="shared" si="36"/>
        <v>0</v>
      </c>
      <c r="AZ49" s="87">
        <f t="shared" si="37"/>
        <v>0</v>
      </c>
      <c r="BA49" s="87">
        <f t="shared" si="38"/>
        <v>0</v>
      </c>
      <c r="BB49" s="87">
        <f t="shared" si="39"/>
        <v>0</v>
      </c>
      <c r="BC49" s="87">
        <f t="shared" si="40"/>
        <v>0</v>
      </c>
      <c r="BD49" s="87">
        <f t="shared" si="41"/>
        <v>10703</v>
      </c>
      <c r="BE49" s="87">
        <f t="shared" si="42"/>
        <v>0</v>
      </c>
      <c r="BF49" s="87">
        <f t="shared" si="42"/>
        <v>12449</v>
      </c>
      <c r="BG49" s="87">
        <f t="shared" si="23"/>
        <v>0</v>
      </c>
      <c r="BH49" s="87">
        <f t="shared" si="22"/>
        <v>10703</v>
      </c>
    </row>
    <row r="50" spans="1:60" ht="13.5">
      <c r="A50" s="17" t="s">
        <v>114</v>
      </c>
      <c r="B50" s="78" t="s">
        <v>192</v>
      </c>
      <c r="C50" s="79" t="s">
        <v>193</v>
      </c>
      <c r="D50" s="87">
        <f t="shared" si="25"/>
        <v>103800</v>
      </c>
      <c r="E50" s="87">
        <f t="shared" si="26"/>
        <v>37289</v>
      </c>
      <c r="F50" s="87">
        <v>0</v>
      </c>
      <c r="G50" s="87">
        <v>37289</v>
      </c>
      <c r="H50" s="87">
        <v>0</v>
      </c>
      <c r="I50" s="87">
        <v>66511</v>
      </c>
      <c r="J50" s="87" t="s">
        <v>108</v>
      </c>
      <c r="K50" s="87">
        <f t="shared" si="27"/>
        <v>57062</v>
      </c>
      <c r="L50" s="87">
        <v>13342</v>
      </c>
      <c r="M50" s="88">
        <f t="shared" si="28"/>
        <v>15939</v>
      </c>
      <c r="N50" s="87">
        <v>11977</v>
      </c>
      <c r="O50" s="87">
        <v>0</v>
      </c>
      <c r="P50" s="87">
        <v>3962</v>
      </c>
      <c r="Q50" s="87">
        <v>0</v>
      </c>
      <c r="R50" s="87">
        <v>26588</v>
      </c>
      <c r="S50" s="87">
        <v>1193</v>
      </c>
      <c r="T50" s="87" t="s">
        <v>108</v>
      </c>
      <c r="U50" s="87">
        <v>0</v>
      </c>
      <c r="V50" s="87">
        <f t="shared" si="29"/>
        <v>160862</v>
      </c>
      <c r="W50" s="87">
        <f t="shared" si="30"/>
        <v>0</v>
      </c>
      <c r="X50" s="87">
        <f t="shared" si="31"/>
        <v>0</v>
      </c>
      <c r="Y50" s="87">
        <v>0</v>
      </c>
      <c r="Z50" s="87">
        <v>0</v>
      </c>
      <c r="AA50" s="87">
        <v>0</v>
      </c>
      <c r="AB50" s="87">
        <v>0</v>
      </c>
      <c r="AC50" s="87" t="s">
        <v>108</v>
      </c>
      <c r="AD50" s="87">
        <f t="shared" si="32"/>
        <v>6103</v>
      </c>
      <c r="AE50" s="87">
        <v>0</v>
      </c>
      <c r="AF50" s="88">
        <f t="shared" si="33"/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202</v>
      </c>
      <c r="AL50" s="87">
        <v>5901</v>
      </c>
      <c r="AM50" s="87" t="s">
        <v>108</v>
      </c>
      <c r="AN50" s="87">
        <v>477</v>
      </c>
      <c r="AO50" s="87">
        <f t="shared" si="34"/>
        <v>6580</v>
      </c>
      <c r="AP50" s="87">
        <f aca="true" t="shared" si="43" ref="AP50:AP62">D50+W50</f>
        <v>103800</v>
      </c>
      <c r="AQ50" s="87">
        <f aca="true" t="shared" si="44" ref="AQ50:AQ62">E50+X50</f>
        <v>37289</v>
      </c>
      <c r="AR50" s="87">
        <f aca="true" t="shared" si="45" ref="AR50:AR62">F50+Y50</f>
        <v>0</v>
      </c>
      <c r="AS50" s="87">
        <f aca="true" t="shared" si="46" ref="AS50:AS62">G50+Z50</f>
        <v>37289</v>
      </c>
      <c r="AT50" s="87">
        <f t="shared" si="11"/>
        <v>0</v>
      </c>
      <c r="AU50" s="87">
        <f t="shared" si="12"/>
        <v>66511</v>
      </c>
      <c r="AV50" s="88" t="s">
        <v>25</v>
      </c>
      <c r="AW50" s="87">
        <f t="shared" si="24"/>
        <v>63165</v>
      </c>
      <c r="AX50" s="87">
        <f t="shared" si="35"/>
        <v>13342</v>
      </c>
      <c r="AY50" s="87">
        <f t="shared" si="36"/>
        <v>15939</v>
      </c>
      <c r="AZ50" s="87">
        <f t="shared" si="37"/>
        <v>11977</v>
      </c>
      <c r="BA50" s="87">
        <f t="shared" si="38"/>
        <v>0</v>
      </c>
      <c r="BB50" s="87">
        <f t="shared" si="39"/>
        <v>3962</v>
      </c>
      <c r="BC50" s="87">
        <f t="shared" si="40"/>
        <v>0</v>
      </c>
      <c r="BD50" s="87">
        <f t="shared" si="41"/>
        <v>26790</v>
      </c>
      <c r="BE50" s="87">
        <f t="shared" si="42"/>
        <v>7094</v>
      </c>
      <c r="BF50" s="88" t="s">
        <v>25</v>
      </c>
      <c r="BG50" s="87">
        <f t="shared" si="23"/>
        <v>477</v>
      </c>
      <c r="BH50" s="87">
        <f t="shared" si="22"/>
        <v>167442</v>
      </c>
    </row>
    <row r="51" spans="1:60" ht="13.5">
      <c r="A51" s="17" t="s">
        <v>114</v>
      </c>
      <c r="B51" s="78" t="s">
        <v>194</v>
      </c>
      <c r="C51" s="79" t="s">
        <v>195</v>
      </c>
      <c r="D51" s="87">
        <f t="shared" si="25"/>
        <v>0</v>
      </c>
      <c r="E51" s="87">
        <f t="shared" si="26"/>
        <v>0</v>
      </c>
      <c r="F51" s="87">
        <v>0</v>
      </c>
      <c r="G51" s="87">
        <v>0</v>
      </c>
      <c r="H51" s="87">
        <v>0</v>
      </c>
      <c r="I51" s="87">
        <v>0</v>
      </c>
      <c r="J51" s="87" t="s">
        <v>108</v>
      </c>
      <c r="K51" s="87">
        <f t="shared" si="27"/>
        <v>32179</v>
      </c>
      <c r="L51" s="87">
        <v>241</v>
      </c>
      <c r="M51" s="88">
        <f t="shared" si="28"/>
        <v>0</v>
      </c>
      <c r="N51" s="87">
        <v>0</v>
      </c>
      <c r="O51" s="87">
        <v>0</v>
      </c>
      <c r="P51" s="87">
        <v>0</v>
      </c>
      <c r="Q51" s="87">
        <v>0</v>
      </c>
      <c r="R51" s="87">
        <v>31938</v>
      </c>
      <c r="S51" s="87">
        <v>0</v>
      </c>
      <c r="T51" s="87" t="s">
        <v>108</v>
      </c>
      <c r="U51" s="87">
        <v>9622</v>
      </c>
      <c r="V51" s="87">
        <f t="shared" si="29"/>
        <v>41801</v>
      </c>
      <c r="W51" s="87">
        <f t="shared" si="30"/>
        <v>0</v>
      </c>
      <c r="X51" s="87">
        <f t="shared" si="31"/>
        <v>0</v>
      </c>
      <c r="Y51" s="87">
        <v>0</v>
      </c>
      <c r="Z51" s="87">
        <v>0</v>
      </c>
      <c r="AA51" s="87">
        <v>0</v>
      </c>
      <c r="AB51" s="87">
        <v>0</v>
      </c>
      <c r="AC51" s="87" t="s">
        <v>108</v>
      </c>
      <c r="AD51" s="87">
        <f t="shared" si="32"/>
        <v>0</v>
      </c>
      <c r="AE51" s="87">
        <v>0</v>
      </c>
      <c r="AF51" s="88">
        <f t="shared" si="33"/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  <c r="AL51" s="87">
        <v>0</v>
      </c>
      <c r="AM51" s="87" t="s">
        <v>108</v>
      </c>
      <c r="AN51" s="87">
        <v>0</v>
      </c>
      <c r="AO51" s="87">
        <f t="shared" si="34"/>
        <v>0</v>
      </c>
      <c r="AP51" s="87">
        <f t="shared" si="43"/>
        <v>0</v>
      </c>
      <c r="AQ51" s="87">
        <f t="shared" si="44"/>
        <v>0</v>
      </c>
      <c r="AR51" s="87">
        <f t="shared" si="45"/>
        <v>0</v>
      </c>
      <c r="AS51" s="87">
        <f t="shared" si="46"/>
        <v>0</v>
      </c>
      <c r="AT51" s="87">
        <f t="shared" si="11"/>
        <v>0</v>
      </c>
      <c r="AU51" s="87">
        <f t="shared" si="12"/>
        <v>0</v>
      </c>
      <c r="AV51" s="88" t="s">
        <v>25</v>
      </c>
      <c r="AW51" s="87">
        <f t="shared" si="24"/>
        <v>32179</v>
      </c>
      <c r="AX51" s="87">
        <f t="shared" si="35"/>
        <v>241</v>
      </c>
      <c r="AY51" s="87">
        <f t="shared" si="36"/>
        <v>0</v>
      </c>
      <c r="AZ51" s="87">
        <f t="shared" si="37"/>
        <v>0</v>
      </c>
      <c r="BA51" s="87">
        <f t="shared" si="38"/>
        <v>0</v>
      </c>
      <c r="BB51" s="87">
        <f t="shared" si="39"/>
        <v>0</v>
      </c>
      <c r="BC51" s="87">
        <f t="shared" si="40"/>
        <v>0</v>
      </c>
      <c r="BD51" s="87">
        <f t="shared" si="41"/>
        <v>31938</v>
      </c>
      <c r="BE51" s="87">
        <f t="shared" si="42"/>
        <v>0</v>
      </c>
      <c r="BF51" s="88" t="s">
        <v>25</v>
      </c>
      <c r="BG51" s="87">
        <f t="shared" si="23"/>
        <v>9622</v>
      </c>
      <c r="BH51" s="87">
        <f t="shared" si="22"/>
        <v>41801</v>
      </c>
    </row>
    <row r="52" spans="1:60" ht="13.5">
      <c r="A52" s="17" t="s">
        <v>114</v>
      </c>
      <c r="B52" s="78" t="s">
        <v>196</v>
      </c>
      <c r="C52" s="79" t="s">
        <v>197</v>
      </c>
      <c r="D52" s="87">
        <f t="shared" si="25"/>
        <v>0</v>
      </c>
      <c r="E52" s="87">
        <f t="shared" si="26"/>
        <v>0</v>
      </c>
      <c r="F52" s="87">
        <v>0</v>
      </c>
      <c r="G52" s="87">
        <v>0</v>
      </c>
      <c r="H52" s="87">
        <v>0</v>
      </c>
      <c r="I52" s="87">
        <v>0</v>
      </c>
      <c r="J52" s="87" t="s">
        <v>108</v>
      </c>
      <c r="K52" s="87">
        <f t="shared" si="27"/>
        <v>0</v>
      </c>
      <c r="L52" s="87">
        <v>0</v>
      </c>
      <c r="M52" s="88">
        <f t="shared" si="28"/>
        <v>0</v>
      </c>
      <c r="N52" s="87">
        <v>0</v>
      </c>
      <c r="O52" s="87">
        <v>0</v>
      </c>
      <c r="P52" s="87">
        <v>0</v>
      </c>
      <c r="Q52" s="87">
        <v>0</v>
      </c>
      <c r="R52" s="87">
        <v>0</v>
      </c>
      <c r="S52" s="87">
        <v>0</v>
      </c>
      <c r="T52" s="87" t="s">
        <v>108</v>
      </c>
      <c r="U52" s="87">
        <v>0</v>
      </c>
      <c r="V52" s="87">
        <f t="shared" si="29"/>
        <v>0</v>
      </c>
      <c r="W52" s="87">
        <f t="shared" si="30"/>
        <v>0</v>
      </c>
      <c r="X52" s="87">
        <f t="shared" si="31"/>
        <v>0</v>
      </c>
      <c r="Y52" s="87">
        <v>0</v>
      </c>
      <c r="Z52" s="87">
        <v>0</v>
      </c>
      <c r="AA52" s="87">
        <v>0</v>
      </c>
      <c r="AB52" s="87">
        <v>0</v>
      </c>
      <c r="AC52" s="87" t="s">
        <v>108</v>
      </c>
      <c r="AD52" s="87">
        <f t="shared" si="32"/>
        <v>101326</v>
      </c>
      <c r="AE52" s="87">
        <v>30961</v>
      </c>
      <c r="AF52" s="88">
        <f t="shared" si="33"/>
        <v>70056</v>
      </c>
      <c r="AG52" s="87">
        <v>0</v>
      </c>
      <c r="AH52" s="87">
        <v>70056</v>
      </c>
      <c r="AI52" s="87">
        <v>0</v>
      </c>
      <c r="AJ52" s="87">
        <v>0</v>
      </c>
      <c r="AK52" s="87">
        <v>0</v>
      </c>
      <c r="AL52" s="87">
        <v>309</v>
      </c>
      <c r="AM52" s="87" t="s">
        <v>108</v>
      </c>
      <c r="AN52" s="87">
        <v>0</v>
      </c>
      <c r="AO52" s="87">
        <f t="shared" si="34"/>
        <v>101326</v>
      </c>
      <c r="AP52" s="87">
        <f t="shared" si="43"/>
        <v>0</v>
      </c>
      <c r="AQ52" s="87">
        <f t="shared" si="44"/>
        <v>0</v>
      </c>
      <c r="AR52" s="87">
        <f t="shared" si="45"/>
        <v>0</v>
      </c>
      <c r="AS52" s="87">
        <f t="shared" si="46"/>
        <v>0</v>
      </c>
      <c r="AT52" s="87">
        <f t="shared" si="11"/>
        <v>0</v>
      </c>
      <c r="AU52" s="87">
        <f t="shared" si="12"/>
        <v>0</v>
      </c>
      <c r="AV52" s="88" t="s">
        <v>25</v>
      </c>
      <c r="AW52" s="87">
        <f t="shared" si="24"/>
        <v>101326</v>
      </c>
      <c r="AX52" s="87">
        <f t="shared" si="35"/>
        <v>30961</v>
      </c>
      <c r="AY52" s="87">
        <f t="shared" si="36"/>
        <v>70056</v>
      </c>
      <c r="AZ52" s="87">
        <f t="shared" si="37"/>
        <v>0</v>
      </c>
      <c r="BA52" s="87">
        <f t="shared" si="38"/>
        <v>70056</v>
      </c>
      <c r="BB52" s="87">
        <f t="shared" si="39"/>
        <v>0</v>
      </c>
      <c r="BC52" s="87">
        <f t="shared" si="40"/>
        <v>0</v>
      </c>
      <c r="BD52" s="87">
        <f t="shared" si="41"/>
        <v>0</v>
      </c>
      <c r="BE52" s="87">
        <f t="shared" si="42"/>
        <v>309</v>
      </c>
      <c r="BF52" s="88" t="s">
        <v>25</v>
      </c>
      <c r="BG52" s="87">
        <f t="shared" si="23"/>
        <v>0</v>
      </c>
      <c r="BH52" s="87">
        <f t="shared" si="22"/>
        <v>101326</v>
      </c>
    </row>
    <row r="53" spans="1:60" ht="13.5">
      <c r="A53" s="17" t="s">
        <v>114</v>
      </c>
      <c r="B53" s="78" t="s">
        <v>198</v>
      </c>
      <c r="C53" s="79" t="s">
        <v>199</v>
      </c>
      <c r="D53" s="87">
        <f t="shared" si="25"/>
        <v>0</v>
      </c>
      <c r="E53" s="87">
        <f t="shared" si="26"/>
        <v>0</v>
      </c>
      <c r="F53" s="87">
        <v>0</v>
      </c>
      <c r="G53" s="87">
        <v>0</v>
      </c>
      <c r="H53" s="87">
        <v>0</v>
      </c>
      <c r="I53" s="87">
        <v>0</v>
      </c>
      <c r="J53" s="87" t="s">
        <v>108</v>
      </c>
      <c r="K53" s="87">
        <f t="shared" si="27"/>
        <v>0</v>
      </c>
      <c r="L53" s="87">
        <v>0</v>
      </c>
      <c r="M53" s="88">
        <f t="shared" si="28"/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 t="s">
        <v>108</v>
      </c>
      <c r="U53" s="87">
        <v>0</v>
      </c>
      <c r="V53" s="87">
        <f t="shared" si="29"/>
        <v>0</v>
      </c>
      <c r="W53" s="87">
        <f t="shared" si="30"/>
        <v>0</v>
      </c>
      <c r="X53" s="87">
        <f t="shared" si="31"/>
        <v>0</v>
      </c>
      <c r="Y53" s="87">
        <v>0</v>
      </c>
      <c r="Z53" s="87">
        <v>0</v>
      </c>
      <c r="AA53" s="87">
        <v>0</v>
      </c>
      <c r="AB53" s="87">
        <v>0</v>
      </c>
      <c r="AC53" s="87" t="s">
        <v>108</v>
      </c>
      <c r="AD53" s="87">
        <f t="shared" si="32"/>
        <v>213007</v>
      </c>
      <c r="AE53" s="87">
        <v>35644</v>
      </c>
      <c r="AF53" s="88">
        <f t="shared" si="33"/>
        <v>153968</v>
      </c>
      <c r="AG53" s="87">
        <v>85012</v>
      </c>
      <c r="AH53" s="87">
        <v>68956</v>
      </c>
      <c r="AI53" s="87">
        <v>0</v>
      </c>
      <c r="AJ53" s="87">
        <v>0</v>
      </c>
      <c r="AK53" s="87">
        <v>23395</v>
      </c>
      <c r="AL53" s="87">
        <v>0</v>
      </c>
      <c r="AM53" s="87" t="s">
        <v>108</v>
      </c>
      <c r="AN53" s="87">
        <v>0</v>
      </c>
      <c r="AO53" s="87">
        <f t="shared" si="34"/>
        <v>213007</v>
      </c>
      <c r="AP53" s="87">
        <f t="shared" si="43"/>
        <v>0</v>
      </c>
      <c r="AQ53" s="87">
        <f t="shared" si="44"/>
        <v>0</v>
      </c>
      <c r="AR53" s="87">
        <f t="shared" si="45"/>
        <v>0</v>
      </c>
      <c r="AS53" s="87">
        <f t="shared" si="46"/>
        <v>0</v>
      </c>
      <c r="AT53" s="87">
        <f t="shared" si="11"/>
        <v>0</v>
      </c>
      <c r="AU53" s="87">
        <f t="shared" si="12"/>
        <v>0</v>
      </c>
      <c r="AV53" s="88" t="s">
        <v>25</v>
      </c>
      <c r="AW53" s="87">
        <f t="shared" si="24"/>
        <v>213007</v>
      </c>
      <c r="AX53" s="87">
        <f t="shared" si="35"/>
        <v>35644</v>
      </c>
      <c r="AY53" s="87">
        <f t="shared" si="36"/>
        <v>153968</v>
      </c>
      <c r="AZ53" s="87">
        <f t="shared" si="37"/>
        <v>85012</v>
      </c>
      <c r="BA53" s="87">
        <f t="shared" si="38"/>
        <v>68956</v>
      </c>
      <c r="BB53" s="87">
        <f t="shared" si="39"/>
        <v>0</v>
      </c>
      <c r="BC53" s="87">
        <f t="shared" si="40"/>
        <v>0</v>
      </c>
      <c r="BD53" s="87">
        <f t="shared" si="41"/>
        <v>23395</v>
      </c>
      <c r="BE53" s="87">
        <f t="shared" si="42"/>
        <v>0</v>
      </c>
      <c r="BF53" s="88" t="s">
        <v>25</v>
      </c>
      <c r="BG53" s="87">
        <f t="shared" si="23"/>
        <v>0</v>
      </c>
      <c r="BH53" s="87">
        <f t="shared" si="22"/>
        <v>213007</v>
      </c>
    </row>
    <row r="54" spans="1:60" ht="13.5">
      <c r="A54" s="17" t="s">
        <v>114</v>
      </c>
      <c r="B54" s="78" t="s">
        <v>200</v>
      </c>
      <c r="C54" s="79" t="s">
        <v>201</v>
      </c>
      <c r="D54" s="87">
        <f t="shared" si="25"/>
        <v>0</v>
      </c>
      <c r="E54" s="87">
        <f t="shared" si="26"/>
        <v>0</v>
      </c>
      <c r="F54" s="87">
        <v>0</v>
      </c>
      <c r="G54" s="87">
        <v>0</v>
      </c>
      <c r="H54" s="87">
        <v>0</v>
      </c>
      <c r="I54" s="87">
        <v>0</v>
      </c>
      <c r="J54" s="87" t="s">
        <v>108</v>
      </c>
      <c r="K54" s="87">
        <f t="shared" si="27"/>
        <v>0</v>
      </c>
      <c r="L54" s="87">
        <v>0</v>
      </c>
      <c r="M54" s="88">
        <f t="shared" si="28"/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 t="s">
        <v>108</v>
      </c>
      <c r="U54" s="87">
        <v>0</v>
      </c>
      <c r="V54" s="87">
        <f t="shared" si="29"/>
        <v>0</v>
      </c>
      <c r="W54" s="87">
        <f t="shared" si="30"/>
        <v>0</v>
      </c>
      <c r="X54" s="87">
        <f t="shared" si="31"/>
        <v>0</v>
      </c>
      <c r="Y54" s="87">
        <v>0</v>
      </c>
      <c r="Z54" s="87">
        <v>0</v>
      </c>
      <c r="AA54" s="87">
        <v>0</v>
      </c>
      <c r="AB54" s="87">
        <v>0</v>
      </c>
      <c r="AC54" s="87" t="s">
        <v>108</v>
      </c>
      <c r="AD54" s="87">
        <f t="shared" si="32"/>
        <v>283917</v>
      </c>
      <c r="AE54" s="87">
        <v>95304</v>
      </c>
      <c r="AF54" s="88">
        <f t="shared" si="33"/>
        <v>61214</v>
      </c>
      <c r="AG54" s="87">
        <v>0</v>
      </c>
      <c r="AH54" s="87">
        <v>61214</v>
      </c>
      <c r="AI54" s="87">
        <v>0</v>
      </c>
      <c r="AJ54" s="87">
        <v>0</v>
      </c>
      <c r="AK54" s="87">
        <v>127399</v>
      </c>
      <c r="AL54" s="87">
        <v>0</v>
      </c>
      <c r="AM54" s="87" t="s">
        <v>108</v>
      </c>
      <c r="AN54" s="87">
        <v>0</v>
      </c>
      <c r="AO54" s="87">
        <f t="shared" si="34"/>
        <v>283917</v>
      </c>
      <c r="AP54" s="87">
        <f t="shared" si="43"/>
        <v>0</v>
      </c>
      <c r="AQ54" s="87">
        <f t="shared" si="44"/>
        <v>0</v>
      </c>
      <c r="AR54" s="87">
        <f t="shared" si="45"/>
        <v>0</v>
      </c>
      <c r="AS54" s="87">
        <f t="shared" si="46"/>
        <v>0</v>
      </c>
      <c r="AT54" s="87">
        <f t="shared" si="11"/>
        <v>0</v>
      </c>
      <c r="AU54" s="87">
        <f t="shared" si="12"/>
        <v>0</v>
      </c>
      <c r="AV54" s="88" t="s">
        <v>25</v>
      </c>
      <c r="AW54" s="87">
        <f t="shared" si="24"/>
        <v>283917</v>
      </c>
      <c r="AX54" s="87">
        <f t="shared" si="35"/>
        <v>95304</v>
      </c>
      <c r="AY54" s="87">
        <f t="shared" si="36"/>
        <v>61214</v>
      </c>
      <c r="AZ54" s="87">
        <f t="shared" si="37"/>
        <v>0</v>
      </c>
      <c r="BA54" s="87">
        <f t="shared" si="38"/>
        <v>61214</v>
      </c>
      <c r="BB54" s="87">
        <f t="shared" si="39"/>
        <v>0</v>
      </c>
      <c r="BC54" s="87">
        <f t="shared" si="40"/>
        <v>0</v>
      </c>
      <c r="BD54" s="87">
        <f t="shared" si="41"/>
        <v>127399</v>
      </c>
      <c r="BE54" s="87">
        <f t="shared" si="42"/>
        <v>0</v>
      </c>
      <c r="BF54" s="88" t="s">
        <v>25</v>
      </c>
      <c r="BG54" s="87">
        <f t="shared" si="23"/>
        <v>0</v>
      </c>
      <c r="BH54" s="87">
        <f t="shared" si="22"/>
        <v>283917</v>
      </c>
    </row>
    <row r="55" spans="1:60" ht="13.5">
      <c r="A55" s="17" t="s">
        <v>114</v>
      </c>
      <c r="B55" s="78" t="s">
        <v>202</v>
      </c>
      <c r="C55" s="79" t="s">
        <v>203</v>
      </c>
      <c r="D55" s="87">
        <f t="shared" si="25"/>
        <v>0</v>
      </c>
      <c r="E55" s="87">
        <f t="shared" si="26"/>
        <v>0</v>
      </c>
      <c r="F55" s="87">
        <v>0</v>
      </c>
      <c r="G55" s="87">
        <v>0</v>
      </c>
      <c r="H55" s="87">
        <v>0</v>
      </c>
      <c r="I55" s="87">
        <v>0</v>
      </c>
      <c r="J55" s="87" t="s">
        <v>108</v>
      </c>
      <c r="K55" s="87">
        <f t="shared" si="27"/>
        <v>0</v>
      </c>
      <c r="L55" s="87">
        <v>0</v>
      </c>
      <c r="M55" s="88">
        <f t="shared" si="28"/>
        <v>0</v>
      </c>
      <c r="N55" s="87">
        <v>0</v>
      </c>
      <c r="O55" s="87">
        <v>0</v>
      </c>
      <c r="P55" s="87">
        <v>0</v>
      </c>
      <c r="Q55" s="87">
        <v>0</v>
      </c>
      <c r="R55" s="87">
        <v>0</v>
      </c>
      <c r="S55" s="87">
        <v>0</v>
      </c>
      <c r="T55" s="87" t="s">
        <v>108</v>
      </c>
      <c r="U55" s="87">
        <v>0</v>
      </c>
      <c r="V55" s="87">
        <f t="shared" si="29"/>
        <v>0</v>
      </c>
      <c r="W55" s="87">
        <f t="shared" si="30"/>
        <v>0</v>
      </c>
      <c r="X55" s="87">
        <f t="shared" si="31"/>
        <v>0</v>
      </c>
      <c r="Y55" s="87">
        <v>0</v>
      </c>
      <c r="Z55" s="87">
        <v>0</v>
      </c>
      <c r="AA55" s="87">
        <v>0</v>
      </c>
      <c r="AB55" s="87">
        <v>0</v>
      </c>
      <c r="AC55" s="87" t="s">
        <v>108</v>
      </c>
      <c r="AD55" s="87">
        <f t="shared" si="32"/>
        <v>183019</v>
      </c>
      <c r="AE55" s="87">
        <v>13425</v>
      </c>
      <c r="AF55" s="88">
        <f t="shared" si="33"/>
        <v>0</v>
      </c>
      <c r="AG55" s="87">
        <v>0</v>
      </c>
      <c r="AH55" s="87">
        <v>0</v>
      </c>
      <c r="AI55" s="87">
        <v>0</v>
      </c>
      <c r="AJ55" s="87">
        <v>0</v>
      </c>
      <c r="AK55" s="87">
        <v>41270</v>
      </c>
      <c r="AL55" s="87">
        <v>128324</v>
      </c>
      <c r="AM55" s="87" t="s">
        <v>108</v>
      </c>
      <c r="AN55" s="87">
        <v>400000</v>
      </c>
      <c r="AO55" s="87">
        <f t="shared" si="34"/>
        <v>583019</v>
      </c>
      <c r="AP55" s="87">
        <f t="shared" si="43"/>
        <v>0</v>
      </c>
      <c r="AQ55" s="87">
        <f t="shared" si="44"/>
        <v>0</v>
      </c>
      <c r="AR55" s="87">
        <f t="shared" si="45"/>
        <v>0</v>
      </c>
      <c r="AS55" s="87">
        <f t="shared" si="46"/>
        <v>0</v>
      </c>
      <c r="AT55" s="87">
        <f t="shared" si="11"/>
        <v>0</v>
      </c>
      <c r="AU55" s="87">
        <f t="shared" si="12"/>
        <v>0</v>
      </c>
      <c r="AV55" s="88" t="s">
        <v>25</v>
      </c>
      <c r="AW55" s="87">
        <f t="shared" si="24"/>
        <v>183019</v>
      </c>
      <c r="AX55" s="87">
        <f t="shared" si="35"/>
        <v>13425</v>
      </c>
      <c r="AY55" s="87">
        <f t="shared" si="36"/>
        <v>0</v>
      </c>
      <c r="AZ55" s="87">
        <f t="shared" si="37"/>
        <v>0</v>
      </c>
      <c r="BA55" s="87">
        <f t="shared" si="38"/>
        <v>0</v>
      </c>
      <c r="BB55" s="87">
        <f t="shared" si="39"/>
        <v>0</v>
      </c>
      <c r="BC55" s="87">
        <f t="shared" si="40"/>
        <v>0</v>
      </c>
      <c r="BD55" s="87">
        <f t="shared" si="41"/>
        <v>41270</v>
      </c>
      <c r="BE55" s="87">
        <f t="shared" si="42"/>
        <v>128324</v>
      </c>
      <c r="BF55" s="88" t="s">
        <v>25</v>
      </c>
      <c r="BG55" s="87">
        <f t="shared" si="23"/>
        <v>400000</v>
      </c>
      <c r="BH55" s="87">
        <f t="shared" si="22"/>
        <v>583019</v>
      </c>
    </row>
    <row r="56" spans="1:60" ht="13.5">
      <c r="A56" s="17" t="s">
        <v>114</v>
      </c>
      <c r="B56" s="78" t="s">
        <v>204</v>
      </c>
      <c r="C56" s="79" t="s">
        <v>91</v>
      </c>
      <c r="D56" s="87">
        <f t="shared" si="25"/>
        <v>51133</v>
      </c>
      <c r="E56" s="87">
        <f t="shared" si="26"/>
        <v>0</v>
      </c>
      <c r="F56" s="87">
        <v>0</v>
      </c>
      <c r="G56" s="87">
        <v>0</v>
      </c>
      <c r="H56" s="87">
        <v>0</v>
      </c>
      <c r="I56" s="87">
        <v>51133</v>
      </c>
      <c r="J56" s="87" t="s">
        <v>108</v>
      </c>
      <c r="K56" s="87">
        <f t="shared" si="27"/>
        <v>520718</v>
      </c>
      <c r="L56" s="87">
        <v>30925</v>
      </c>
      <c r="M56" s="88">
        <f t="shared" si="28"/>
        <v>343400</v>
      </c>
      <c r="N56" s="87">
        <v>0</v>
      </c>
      <c r="O56" s="87">
        <v>337369</v>
      </c>
      <c r="P56" s="87">
        <v>6031</v>
      </c>
      <c r="Q56" s="87">
        <v>0</v>
      </c>
      <c r="R56" s="87">
        <v>146393</v>
      </c>
      <c r="S56" s="87">
        <v>0</v>
      </c>
      <c r="T56" s="87" t="s">
        <v>108</v>
      </c>
      <c r="U56" s="87">
        <v>0</v>
      </c>
      <c r="V56" s="87">
        <f t="shared" si="29"/>
        <v>571851</v>
      </c>
      <c r="W56" s="87">
        <f t="shared" si="30"/>
        <v>0</v>
      </c>
      <c r="X56" s="87">
        <f t="shared" si="31"/>
        <v>0</v>
      </c>
      <c r="Y56" s="87">
        <v>0</v>
      </c>
      <c r="Z56" s="87">
        <v>0</v>
      </c>
      <c r="AA56" s="87">
        <v>0</v>
      </c>
      <c r="AB56" s="87">
        <v>0</v>
      </c>
      <c r="AC56" s="87" t="s">
        <v>108</v>
      </c>
      <c r="AD56" s="87">
        <f t="shared" si="32"/>
        <v>0</v>
      </c>
      <c r="AE56" s="87">
        <v>0</v>
      </c>
      <c r="AF56" s="88">
        <f t="shared" si="33"/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  <c r="AL56" s="87">
        <v>0</v>
      </c>
      <c r="AM56" s="87" t="s">
        <v>108</v>
      </c>
      <c r="AN56" s="87">
        <v>0</v>
      </c>
      <c r="AO56" s="87">
        <f t="shared" si="34"/>
        <v>0</v>
      </c>
      <c r="AP56" s="87">
        <f t="shared" si="43"/>
        <v>51133</v>
      </c>
      <c r="AQ56" s="87">
        <f t="shared" si="44"/>
        <v>0</v>
      </c>
      <c r="AR56" s="87">
        <f t="shared" si="45"/>
        <v>0</v>
      </c>
      <c r="AS56" s="87">
        <f t="shared" si="46"/>
        <v>0</v>
      </c>
      <c r="AT56" s="87">
        <f t="shared" si="11"/>
        <v>0</v>
      </c>
      <c r="AU56" s="87">
        <f t="shared" si="12"/>
        <v>51133</v>
      </c>
      <c r="AV56" s="88" t="s">
        <v>25</v>
      </c>
      <c r="AW56" s="87">
        <f t="shared" si="24"/>
        <v>520718</v>
      </c>
      <c r="AX56" s="87">
        <f t="shared" si="35"/>
        <v>30925</v>
      </c>
      <c r="AY56" s="87">
        <f t="shared" si="36"/>
        <v>343400</v>
      </c>
      <c r="AZ56" s="87">
        <f t="shared" si="37"/>
        <v>0</v>
      </c>
      <c r="BA56" s="87">
        <f t="shared" si="38"/>
        <v>337369</v>
      </c>
      <c r="BB56" s="87">
        <f t="shared" si="39"/>
        <v>6031</v>
      </c>
      <c r="BC56" s="87">
        <f t="shared" si="40"/>
        <v>0</v>
      </c>
      <c r="BD56" s="87">
        <f t="shared" si="41"/>
        <v>146393</v>
      </c>
      <c r="BE56" s="87">
        <f t="shared" si="42"/>
        <v>0</v>
      </c>
      <c r="BF56" s="88" t="s">
        <v>25</v>
      </c>
      <c r="BG56" s="87">
        <f t="shared" si="23"/>
        <v>0</v>
      </c>
      <c r="BH56" s="87">
        <f t="shared" si="22"/>
        <v>571851</v>
      </c>
    </row>
    <row r="57" spans="1:60" ht="13.5">
      <c r="A57" s="17" t="s">
        <v>114</v>
      </c>
      <c r="B57" s="78" t="s">
        <v>205</v>
      </c>
      <c r="C57" s="79" t="s">
        <v>206</v>
      </c>
      <c r="D57" s="87">
        <f t="shared" si="25"/>
        <v>0</v>
      </c>
      <c r="E57" s="87">
        <f t="shared" si="26"/>
        <v>0</v>
      </c>
      <c r="F57" s="87">
        <v>0</v>
      </c>
      <c r="G57" s="87">
        <v>0</v>
      </c>
      <c r="H57" s="87">
        <v>0</v>
      </c>
      <c r="I57" s="87">
        <v>0</v>
      </c>
      <c r="J57" s="87" t="s">
        <v>108</v>
      </c>
      <c r="K57" s="87">
        <f t="shared" si="27"/>
        <v>177464</v>
      </c>
      <c r="L57" s="87">
        <v>86694</v>
      </c>
      <c r="M57" s="88">
        <f t="shared" si="28"/>
        <v>90770</v>
      </c>
      <c r="N57" s="87">
        <v>0</v>
      </c>
      <c r="O57" s="87">
        <v>90770</v>
      </c>
      <c r="P57" s="87">
        <v>0</v>
      </c>
      <c r="Q57" s="87">
        <v>0</v>
      </c>
      <c r="R57" s="87">
        <v>0</v>
      </c>
      <c r="S57" s="87">
        <v>0</v>
      </c>
      <c r="T57" s="87" t="s">
        <v>108</v>
      </c>
      <c r="U57" s="87">
        <v>0</v>
      </c>
      <c r="V57" s="87">
        <f t="shared" si="29"/>
        <v>177464</v>
      </c>
      <c r="W57" s="87">
        <f t="shared" si="30"/>
        <v>0</v>
      </c>
      <c r="X57" s="87">
        <f t="shared" si="31"/>
        <v>0</v>
      </c>
      <c r="Y57" s="87">
        <v>0</v>
      </c>
      <c r="Z57" s="87">
        <v>0</v>
      </c>
      <c r="AA57" s="87">
        <v>0</v>
      </c>
      <c r="AB57" s="87">
        <v>0</v>
      </c>
      <c r="AC57" s="87" t="s">
        <v>108</v>
      </c>
      <c r="AD57" s="87">
        <f t="shared" si="32"/>
        <v>0</v>
      </c>
      <c r="AE57" s="87">
        <v>0</v>
      </c>
      <c r="AF57" s="88">
        <f t="shared" si="33"/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 t="s">
        <v>108</v>
      </c>
      <c r="AN57" s="87">
        <v>0</v>
      </c>
      <c r="AO57" s="87">
        <f t="shared" si="34"/>
        <v>0</v>
      </c>
      <c r="AP57" s="87">
        <f t="shared" si="43"/>
        <v>0</v>
      </c>
      <c r="AQ57" s="87">
        <f t="shared" si="44"/>
        <v>0</v>
      </c>
      <c r="AR57" s="87">
        <f t="shared" si="45"/>
        <v>0</v>
      </c>
      <c r="AS57" s="87">
        <f t="shared" si="46"/>
        <v>0</v>
      </c>
      <c r="AT57" s="87">
        <f t="shared" si="11"/>
        <v>0</v>
      </c>
      <c r="AU57" s="87">
        <f t="shared" si="12"/>
        <v>0</v>
      </c>
      <c r="AV57" s="88" t="s">
        <v>25</v>
      </c>
      <c r="AW57" s="87">
        <f t="shared" si="24"/>
        <v>177464</v>
      </c>
      <c r="AX57" s="87">
        <f t="shared" si="35"/>
        <v>86694</v>
      </c>
      <c r="AY57" s="87">
        <f t="shared" si="36"/>
        <v>90770</v>
      </c>
      <c r="AZ57" s="87">
        <f t="shared" si="37"/>
        <v>0</v>
      </c>
      <c r="BA57" s="87">
        <f t="shared" si="38"/>
        <v>90770</v>
      </c>
      <c r="BB57" s="87">
        <f t="shared" si="39"/>
        <v>0</v>
      </c>
      <c r="BC57" s="87">
        <f t="shared" si="40"/>
        <v>0</v>
      </c>
      <c r="BD57" s="87">
        <f t="shared" si="41"/>
        <v>0</v>
      </c>
      <c r="BE57" s="87">
        <f t="shared" si="42"/>
        <v>0</v>
      </c>
      <c r="BF57" s="88" t="s">
        <v>25</v>
      </c>
      <c r="BG57" s="87">
        <f t="shared" si="23"/>
        <v>0</v>
      </c>
      <c r="BH57" s="87">
        <f t="shared" si="22"/>
        <v>177464</v>
      </c>
    </row>
    <row r="58" spans="1:60" ht="13.5">
      <c r="A58" s="17" t="s">
        <v>114</v>
      </c>
      <c r="B58" s="78" t="s">
        <v>207</v>
      </c>
      <c r="C58" s="79" t="s">
        <v>208</v>
      </c>
      <c r="D58" s="87">
        <f t="shared" si="25"/>
        <v>22057</v>
      </c>
      <c r="E58" s="87">
        <f t="shared" si="26"/>
        <v>22057</v>
      </c>
      <c r="F58" s="87">
        <v>18112</v>
      </c>
      <c r="G58" s="87">
        <v>3945</v>
      </c>
      <c r="H58" s="87">
        <v>0</v>
      </c>
      <c r="I58" s="87">
        <v>0</v>
      </c>
      <c r="J58" s="87" t="s">
        <v>108</v>
      </c>
      <c r="K58" s="87">
        <f t="shared" si="27"/>
        <v>1336885</v>
      </c>
      <c r="L58" s="87">
        <v>199761</v>
      </c>
      <c r="M58" s="88">
        <f t="shared" si="28"/>
        <v>772147</v>
      </c>
      <c r="N58" s="87">
        <v>0</v>
      </c>
      <c r="O58" s="87">
        <v>731023</v>
      </c>
      <c r="P58" s="87">
        <v>41124</v>
      </c>
      <c r="Q58" s="87">
        <v>0</v>
      </c>
      <c r="R58" s="87">
        <v>364977</v>
      </c>
      <c r="S58" s="87">
        <v>0</v>
      </c>
      <c r="T58" s="87" t="s">
        <v>108</v>
      </c>
      <c r="U58" s="87">
        <v>0</v>
      </c>
      <c r="V58" s="87">
        <f t="shared" si="29"/>
        <v>1358942</v>
      </c>
      <c r="W58" s="87">
        <f t="shared" si="30"/>
        <v>0</v>
      </c>
      <c r="X58" s="87">
        <f t="shared" si="31"/>
        <v>0</v>
      </c>
      <c r="Y58" s="87">
        <v>0</v>
      </c>
      <c r="Z58" s="87">
        <v>0</v>
      </c>
      <c r="AA58" s="87">
        <v>0</v>
      </c>
      <c r="AB58" s="87">
        <v>0</v>
      </c>
      <c r="AC58" s="87" t="s">
        <v>108</v>
      </c>
      <c r="AD58" s="87">
        <f t="shared" si="32"/>
        <v>377308</v>
      </c>
      <c r="AE58" s="87">
        <v>110274</v>
      </c>
      <c r="AF58" s="88">
        <f t="shared" si="33"/>
        <v>267034</v>
      </c>
      <c r="AG58" s="87">
        <v>0</v>
      </c>
      <c r="AH58" s="87">
        <v>267034</v>
      </c>
      <c r="AI58" s="87">
        <v>0</v>
      </c>
      <c r="AJ58" s="87">
        <v>0</v>
      </c>
      <c r="AK58" s="87">
        <v>0</v>
      </c>
      <c r="AL58" s="87">
        <v>0</v>
      </c>
      <c r="AM58" s="87" t="s">
        <v>108</v>
      </c>
      <c r="AN58" s="87">
        <v>0</v>
      </c>
      <c r="AO58" s="87">
        <f t="shared" si="34"/>
        <v>377308</v>
      </c>
      <c r="AP58" s="87">
        <f t="shared" si="43"/>
        <v>22057</v>
      </c>
      <c r="AQ58" s="87">
        <f t="shared" si="44"/>
        <v>22057</v>
      </c>
      <c r="AR58" s="87">
        <f t="shared" si="45"/>
        <v>18112</v>
      </c>
      <c r="AS58" s="87">
        <f t="shared" si="46"/>
        <v>3945</v>
      </c>
      <c r="AT58" s="87">
        <f t="shared" si="11"/>
        <v>0</v>
      </c>
      <c r="AU58" s="87">
        <f t="shared" si="12"/>
        <v>0</v>
      </c>
      <c r="AV58" s="88" t="s">
        <v>25</v>
      </c>
      <c r="AW58" s="87">
        <f t="shared" si="24"/>
        <v>1714193</v>
      </c>
      <c r="AX58" s="87">
        <f t="shared" si="35"/>
        <v>310035</v>
      </c>
      <c r="AY58" s="87">
        <f t="shared" si="36"/>
        <v>1039181</v>
      </c>
      <c r="AZ58" s="87">
        <f t="shared" si="37"/>
        <v>0</v>
      </c>
      <c r="BA58" s="87">
        <f t="shared" si="38"/>
        <v>998057</v>
      </c>
      <c r="BB58" s="87">
        <f t="shared" si="39"/>
        <v>41124</v>
      </c>
      <c r="BC58" s="87">
        <f t="shared" si="40"/>
        <v>0</v>
      </c>
      <c r="BD58" s="87">
        <f t="shared" si="41"/>
        <v>364977</v>
      </c>
      <c r="BE58" s="87">
        <f t="shared" si="42"/>
        <v>0</v>
      </c>
      <c r="BF58" s="88" t="s">
        <v>25</v>
      </c>
      <c r="BG58" s="87">
        <f t="shared" si="23"/>
        <v>0</v>
      </c>
      <c r="BH58" s="87">
        <f t="shared" si="22"/>
        <v>1736250</v>
      </c>
    </row>
    <row r="59" spans="1:60" ht="13.5">
      <c r="A59" s="17" t="s">
        <v>114</v>
      </c>
      <c r="B59" s="78" t="s">
        <v>209</v>
      </c>
      <c r="C59" s="79" t="s">
        <v>210</v>
      </c>
      <c r="D59" s="87">
        <f t="shared" si="25"/>
        <v>1023114</v>
      </c>
      <c r="E59" s="87">
        <f t="shared" si="26"/>
        <v>1023114</v>
      </c>
      <c r="F59" s="87">
        <v>1023114</v>
      </c>
      <c r="G59" s="87">
        <v>0</v>
      </c>
      <c r="H59" s="87">
        <v>0</v>
      </c>
      <c r="I59" s="87">
        <v>0</v>
      </c>
      <c r="J59" s="87" t="s">
        <v>108</v>
      </c>
      <c r="K59" s="87">
        <f t="shared" si="27"/>
        <v>227423</v>
      </c>
      <c r="L59" s="87">
        <v>1969</v>
      </c>
      <c r="M59" s="88">
        <f t="shared" si="28"/>
        <v>225454</v>
      </c>
      <c r="N59" s="87">
        <v>0</v>
      </c>
      <c r="O59" s="87">
        <v>225454</v>
      </c>
      <c r="P59" s="87">
        <v>0</v>
      </c>
      <c r="Q59" s="87">
        <v>0</v>
      </c>
      <c r="R59" s="87">
        <v>0</v>
      </c>
      <c r="S59" s="87">
        <v>0</v>
      </c>
      <c r="T59" s="87" t="s">
        <v>108</v>
      </c>
      <c r="U59" s="87">
        <v>0</v>
      </c>
      <c r="V59" s="87">
        <f t="shared" si="29"/>
        <v>1250537</v>
      </c>
      <c r="W59" s="87">
        <f t="shared" si="30"/>
        <v>0</v>
      </c>
      <c r="X59" s="87">
        <f t="shared" si="31"/>
        <v>0</v>
      </c>
      <c r="Y59" s="87">
        <v>0</v>
      </c>
      <c r="Z59" s="87">
        <v>0</v>
      </c>
      <c r="AA59" s="87">
        <v>0</v>
      </c>
      <c r="AB59" s="87">
        <v>0</v>
      </c>
      <c r="AC59" s="87" t="s">
        <v>108</v>
      </c>
      <c r="AD59" s="87">
        <f t="shared" si="32"/>
        <v>183131</v>
      </c>
      <c r="AE59" s="87">
        <v>0</v>
      </c>
      <c r="AF59" s="88">
        <f t="shared" si="33"/>
        <v>183131</v>
      </c>
      <c r="AG59" s="87">
        <v>0</v>
      </c>
      <c r="AH59" s="87">
        <v>183131</v>
      </c>
      <c r="AI59" s="87">
        <v>0</v>
      </c>
      <c r="AJ59" s="87">
        <v>0</v>
      </c>
      <c r="AK59" s="87">
        <v>0</v>
      </c>
      <c r="AL59" s="87">
        <v>0</v>
      </c>
      <c r="AM59" s="87" t="s">
        <v>108</v>
      </c>
      <c r="AN59" s="87">
        <v>0</v>
      </c>
      <c r="AO59" s="87">
        <f t="shared" si="34"/>
        <v>183131</v>
      </c>
      <c r="AP59" s="87">
        <f t="shared" si="43"/>
        <v>1023114</v>
      </c>
      <c r="AQ59" s="87">
        <f t="shared" si="44"/>
        <v>1023114</v>
      </c>
      <c r="AR59" s="87">
        <f t="shared" si="45"/>
        <v>1023114</v>
      </c>
      <c r="AS59" s="87">
        <f t="shared" si="46"/>
        <v>0</v>
      </c>
      <c r="AT59" s="87">
        <f t="shared" si="11"/>
        <v>0</v>
      </c>
      <c r="AU59" s="87">
        <f t="shared" si="12"/>
        <v>0</v>
      </c>
      <c r="AV59" s="88" t="s">
        <v>25</v>
      </c>
      <c r="AW59" s="87">
        <f t="shared" si="24"/>
        <v>410554</v>
      </c>
      <c r="AX59" s="87">
        <f t="shared" si="35"/>
        <v>1969</v>
      </c>
      <c r="AY59" s="87">
        <f t="shared" si="36"/>
        <v>408585</v>
      </c>
      <c r="AZ59" s="87">
        <f t="shared" si="37"/>
        <v>0</v>
      </c>
      <c r="BA59" s="87">
        <f t="shared" si="38"/>
        <v>408585</v>
      </c>
      <c r="BB59" s="87">
        <f t="shared" si="39"/>
        <v>0</v>
      </c>
      <c r="BC59" s="87">
        <f t="shared" si="40"/>
        <v>0</v>
      </c>
      <c r="BD59" s="87">
        <f t="shared" si="41"/>
        <v>0</v>
      </c>
      <c r="BE59" s="87">
        <f t="shared" si="42"/>
        <v>0</v>
      </c>
      <c r="BF59" s="88" t="s">
        <v>25</v>
      </c>
      <c r="BG59" s="87">
        <f t="shared" si="23"/>
        <v>0</v>
      </c>
      <c r="BH59" s="87">
        <f t="shared" si="22"/>
        <v>1433668</v>
      </c>
    </row>
    <row r="60" spans="1:60" ht="13.5">
      <c r="A60" s="17" t="s">
        <v>114</v>
      </c>
      <c r="B60" s="78" t="s">
        <v>211</v>
      </c>
      <c r="C60" s="79" t="s">
        <v>92</v>
      </c>
      <c r="D60" s="87">
        <f t="shared" si="25"/>
        <v>6221345</v>
      </c>
      <c r="E60" s="87">
        <f t="shared" si="26"/>
        <v>6169804</v>
      </c>
      <c r="F60" s="87">
        <v>5791705</v>
      </c>
      <c r="G60" s="87">
        <v>378099</v>
      </c>
      <c r="H60" s="87">
        <v>0</v>
      </c>
      <c r="I60" s="87">
        <v>51541</v>
      </c>
      <c r="J60" s="87" t="s">
        <v>108</v>
      </c>
      <c r="K60" s="87">
        <f t="shared" si="27"/>
        <v>1707395</v>
      </c>
      <c r="L60" s="87">
        <v>508739</v>
      </c>
      <c r="M60" s="88">
        <f t="shared" si="28"/>
        <v>685586</v>
      </c>
      <c r="N60" s="87">
        <v>0</v>
      </c>
      <c r="O60" s="87">
        <v>650041</v>
      </c>
      <c r="P60" s="87">
        <v>35545</v>
      </c>
      <c r="Q60" s="87">
        <v>0</v>
      </c>
      <c r="R60" s="87">
        <v>471412</v>
      </c>
      <c r="S60" s="87">
        <v>41658</v>
      </c>
      <c r="T60" s="87" t="s">
        <v>108</v>
      </c>
      <c r="U60" s="87">
        <v>0</v>
      </c>
      <c r="V60" s="87">
        <f t="shared" si="29"/>
        <v>7928740</v>
      </c>
      <c r="W60" s="87">
        <f t="shared" si="30"/>
        <v>0</v>
      </c>
      <c r="X60" s="87">
        <f t="shared" si="31"/>
        <v>0</v>
      </c>
      <c r="Y60" s="87">
        <v>0</v>
      </c>
      <c r="Z60" s="87">
        <v>0</v>
      </c>
      <c r="AA60" s="87">
        <v>0</v>
      </c>
      <c r="AB60" s="87">
        <v>0</v>
      </c>
      <c r="AC60" s="87" t="s">
        <v>108</v>
      </c>
      <c r="AD60" s="87">
        <f t="shared" si="32"/>
        <v>595141</v>
      </c>
      <c r="AE60" s="87">
        <v>187078</v>
      </c>
      <c r="AF60" s="88">
        <f t="shared" si="33"/>
        <v>232386</v>
      </c>
      <c r="AG60" s="87">
        <v>0</v>
      </c>
      <c r="AH60" s="87">
        <v>21600</v>
      </c>
      <c r="AI60" s="87">
        <v>210786</v>
      </c>
      <c r="AJ60" s="87">
        <v>0</v>
      </c>
      <c r="AK60" s="87">
        <v>174683</v>
      </c>
      <c r="AL60" s="87">
        <v>994</v>
      </c>
      <c r="AM60" s="87" t="s">
        <v>108</v>
      </c>
      <c r="AN60" s="87">
        <v>22896</v>
      </c>
      <c r="AO60" s="87">
        <f t="shared" si="34"/>
        <v>618037</v>
      </c>
      <c r="AP60" s="87">
        <f t="shared" si="43"/>
        <v>6221345</v>
      </c>
      <c r="AQ60" s="87">
        <f t="shared" si="44"/>
        <v>6169804</v>
      </c>
      <c r="AR60" s="87">
        <f t="shared" si="45"/>
        <v>5791705</v>
      </c>
      <c r="AS60" s="87">
        <f t="shared" si="46"/>
        <v>378099</v>
      </c>
      <c r="AT60" s="87">
        <f t="shared" si="11"/>
        <v>0</v>
      </c>
      <c r="AU60" s="87">
        <f t="shared" si="12"/>
        <v>51541</v>
      </c>
      <c r="AV60" s="88" t="s">
        <v>25</v>
      </c>
      <c r="AW60" s="87">
        <f t="shared" si="24"/>
        <v>2302536</v>
      </c>
      <c r="AX60" s="87">
        <f t="shared" si="35"/>
        <v>695817</v>
      </c>
      <c r="AY60" s="87">
        <f t="shared" si="36"/>
        <v>917972</v>
      </c>
      <c r="AZ60" s="87">
        <f t="shared" si="37"/>
        <v>0</v>
      </c>
      <c r="BA60" s="87">
        <f t="shared" si="38"/>
        <v>671641</v>
      </c>
      <c r="BB60" s="87">
        <f t="shared" si="39"/>
        <v>246331</v>
      </c>
      <c r="BC60" s="87">
        <f t="shared" si="40"/>
        <v>0</v>
      </c>
      <c r="BD60" s="87">
        <f t="shared" si="41"/>
        <v>646095</v>
      </c>
      <c r="BE60" s="87">
        <f t="shared" si="42"/>
        <v>42652</v>
      </c>
      <c r="BF60" s="88" t="s">
        <v>25</v>
      </c>
      <c r="BG60" s="87">
        <f t="shared" si="23"/>
        <v>22896</v>
      </c>
      <c r="BH60" s="87">
        <f t="shared" si="22"/>
        <v>8546777</v>
      </c>
    </row>
    <row r="61" spans="1:60" ht="13.5">
      <c r="A61" s="17" t="s">
        <v>114</v>
      </c>
      <c r="B61" s="78" t="s">
        <v>3</v>
      </c>
      <c r="C61" s="79" t="s">
        <v>4</v>
      </c>
      <c r="D61" s="87">
        <f t="shared" si="25"/>
        <v>0</v>
      </c>
      <c r="E61" s="87">
        <f t="shared" si="26"/>
        <v>0</v>
      </c>
      <c r="F61" s="87">
        <v>0</v>
      </c>
      <c r="G61" s="87">
        <v>0</v>
      </c>
      <c r="H61" s="87">
        <v>0</v>
      </c>
      <c r="I61" s="87">
        <v>0</v>
      </c>
      <c r="J61" s="87" t="s">
        <v>108</v>
      </c>
      <c r="K61" s="87">
        <f t="shared" si="27"/>
        <v>0</v>
      </c>
      <c r="L61" s="87">
        <v>0</v>
      </c>
      <c r="M61" s="88">
        <f t="shared" si="28"/>
        <v>0</v>
      </c>
      <c r="N61" s="87">
        <v>0</v>
      </c>
      <c r="O61" s="87">
        <v>0</v>
      </c>
      <c r="P61" s="87">
        <v>0</v>
      </c>
      <c r="Q61" s="87">
        <v>0</v>
      </c>
      <c r="R61" s="87">
        <v>0</v>
      </c>
      <c r="S61" s="87">
        <v>0</v>
      </c>
      <c r="T61" s="87" t="s">
        <v>108</v>
      </c>
      <c r="U61" s="87">
        <v>0</v>
      </c>
      <c r="V61" s="87">
        <f t="shared" si="29"/>
        <v>0</v>
      </c>
      <c r="W61" s="87">
        <f t="shared" si="30"/>
        <v>0</v>
      </c>
      <c r="X61" s="87">
        <f t="shared" si="31"/>
        <v>0</v>
      </c>
      <c r="Y61" s="87">
        <v>0</v>
      </c>
      <c r="Z61" s="87">
        <v>0</v>
      </c>
      <c r="AA61" s="87">
        <v>0</v>
      </c>
      <c r="AB61" s="87">
        <v>0</v>
      </c>
      <c r="AC61" s="87" t="s">
        <v>108</v>
      </c>
      <c r="AD61" s="87">
        <f t="shared" si="32"/>
        <v>21190</v>
      </c>
      <c r="AE61" s="87">
        <v>0</v>
      </c>
      <c r="AF61" s="88">
        <f t="shared" si="33"/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20670</v>
      </c>
      <c r="AL61" s="87">
        <v>520</v>
      </c>
      <c r="AM61" s="87" t="s">
        <v>108</v>
      </c>
      <c r="AN61" s="87">
        <v>0</v>
      </c>
      <c r="AO61" s="87">
        <f t="shared" si="34"/>
        <v>21190</v>
      </c>
      <c r="AP61" s="87">
        <f t="shared" si="43"/>
        <v>0</v>
      </c>
      <c r="AQ61" s="87">
        <f t="shared" si="44"/>
        <v>0</v>
      </c>
      <c r="AR61" s="87">
        <f t="shared" si="45"/>
        <v>0</v>
      </c>
      <c r="AS61" s="87">
        <f t="shared" si="46"/>
        <v>0</v>
      </c>
      <c r="AT61" s="87">
        <f t="shared" si="11"/>
        <v>0</v>
      </c>
      <c r="AU61" s="87">
        <f t="shared" si="12"/>
        <v>0</v>
      </c>
      <c r="AV61" s="88" t="s">
        <v>25</v>
      </c>
      <c r="AW61" s="87">
        <f t="shared" si="24"/>
        <v>21190</v>
      </c>
      <c r="AX61" s="87">
        <f t="shared" si="35"/>
        <v>0</v>
      </c>
      <c r="AY61" s="87">
        <f t="shared" si="36"/>
        <v>0</v>
      </c>
      <c r="AZ61" s="87">
        <f t="shared" si="37"/>
        <v>0</v>
      </c>
      <c r="BA61" s="87">
        <f t="shared" si="38"/>
        <v>0</v>
      </c>
      <c r="BB61" s="87">
        <f t="shared" si="39"/>
        <v>0</v>
      </c>
      <c r="BC61" s="87">
        <f t="shared" si="40"/>
        <v>0</v>
      </c>
      <c r="BD61" s="87">
        <f t="shared" si="41"/>
        <v>20670</v>
      </c>
      <c r="BE61" s="87">
        <f t="shared" si="42"/>
        <v>520</v>
      </c>
      <c r="BF61" s="88" t="s">
        <v>25</v>
      </c>
      <c r="BG61" s="87">
        <f t="shared" si="23"/>
        <v>0</v>
      </c>
      <c r="BH61" s="87">
        <f t="shared" si="22"/>
        <v>21190</v>
      </c>
    </row>
    <row r="62" spans="1:60" ht="13.5">
      <c r="A62" s="17" t="s">
        <v>114</v>
      </c>
      <c r="B62" s="78" t="s">
        <v>5</v>
      </c>
      <c r="C62" s="79" t="s">
        <v>6</v>
      </c>
      <c r="D62" s="87">
        <f t="shared" si="25"/>
        <v>4019073</v>
      </c>
      <c r="E62" s="87">
        <f t="shared" si="26"/>
        <v>4019073</v>
      </c>
      <c r="F62" s="87">
        <v>4019073</v>
      </c>
      <c r="G62" s="87">
        <v>0</v>
      </c>
      <c r="H62" s="87">
        <v>0</v>
      </c>
      <c r="I62" s="87">
        <v>0</v>
      </c>
      <c r="J62" s="87" t="s">
        <v>108</v>
      </c>
      <c r="K62" s="87">
        <f t="shared" si="27"/>
        <v>615381</v>
      </c>
      <c r="L62" s="87">
        <v>52651</v>
      </c>
      <c r="M62" s="88">
        <f t="shared" si="28"/>
        <v>344446</v>
      </c>
      <c r="N62" s="87">
        <v>0</v>
      </c>
      <c r="O62" s="87">
        <v>323711</v>
      </c>
      <c r="P62" s="87">
        <v>20735</v>
      </c>
      <c r="Q62" s="87">
        <v>8250</v>
      </c>
      <c r="R62" s="87">
        <v>210034</v>
      </c>
      <c r="S62" s="87">
        <v>0</v>
      </c>
      <c r="T62" s="87" t="s">
        <v>108</v>
      </c>
      <c r="U62" s="87">
        <v>79855</v>
      </c>
      <c r="V62" s="87">
        <f t="shared" si="29"/>
        <v>4714309</v>
      </c>
      <c r="W62" s="87">
        <f t="shared" si="30"/>
        <v>0</v>
      </c>
      <c r="X62" s="87">
        <f t="shared" si="31"/>
        <v>0</v>
      </c>
      <c r="Y62" s="87">
        <v>0</v>
      </c>
      <c r="Z62" s="87">
        <v>0</v>
      </c>
      <c r="AA62" s="87">
        <v>0</v>
      </c>
      <c r="AB62" s="87">
        <v>0</v>
      </c>
      <c r="AC62" s="87" t="s">
        <v>108</v>
      </c>
      <c r="AD62" s="87">
        <f t="shared" si="32"/>
        <v>0</v>
      </c>
      <c r="AE62" s="87">
        <v>0</v>
      </c>
      <c r="AF62" s="88">
        <f t="shared" si="33"/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  <c r="AM62" s="87" t="s">
        <v>108</v>
      </c>
      <c r="AN62" s="87">
        <v>0</v>
      </c>
      <c r="AO62" s="87">
        <f t="shared" si="34"/>
        <v>0</v>
      </c>
      <c r="AP62" s="87">
        <f t="shared" si="43"/>
        <v>4019073</v>
      </c>
      <c r="AQ62" s="87">
        <f t="shared" si="44"/>
        <v>4019073</v>
      </c>
      <c r="AR62" s="87">
        <f t="shared" si="45"/>
        <v>4019073</v>
      </c>
      <c r="AS62" s="87">
        <f t="shared" si="46"/>
        <v>0</v>
      </c>
      <c r="AT62" s="87">
        <f t="shared" si="11"/>
        <v>0</v>
      </c>
      <c r="AU62" s="87">
        <f t="shared" si="12"/>
        <v>0</v>
      </c>
      <c r="AV62" s="88" t="s">
        <v>25</v>
      </c>
      <c r="AW62" s="87">
        <f t="shared" si="24"/>
        <v>615381</v>
      </c>
      <c r="AX62" s="87">
        <f t="shared" si="35"/>
        <v>52651</v>
      </c>
      <c r="AY62" s="87">
        <f t="shared" si="36"/>
        <v>344446</v>
      </c>
      <c r="AZ62" s="87">
        <f t="shared" si="37"/>
        <v>0</v>
      </c>
      <c r="BA62" s="87">
        <f t="shared" si="38"/>
        <v>323711</v>
      </c>
      <c r="BB62" s="87">
        <f t="shared" si="39"/>
        <v>20735</v>
      </c>
      <c r="BC62" s="87">
        <f t="shared" si="40"/>
        <v>8250</v>
      </c>
      <c r="BD62" s="87">
        <f t="shared" si="41"/>
        <v>210034</v>
      </c>
      <c r="BE62" s="87">
        <f t="shared" si="42"/>
        <v>0</v>
      </c>
      <c r="BF62" s="88" t="s">
        <v>25</v>
      </c>
      <c r="BG62" s="87">
        <f t="shared" si="23"/>
        <v>79855</v>
      </c>
      <c r="BH62" s="87">
        <f t="shared" si="22"/>
        <v>4714309</v>
      </c>
    </row>
    <row r="63" spans="1:60" ht="13.5">
      <c r="A63" s="95" t="s">
        <v>0</v>
      </c>
      <c r="B63" s="96"/>
      <c r="C63" s="97"/>
      <c r="D63" s="87">
        <f aca="true" t="shared" si="47" ref="D63:AI63">SUM(D7:D62)</f>
        <v>12966114</v>
      </c>
      <c r="E63" s="87">
        <f t="shared" si="47"/>
        <v>12785193</v>
      </c>
      <c r="F63" s="87">
        <f t="shared" si="47"/>
        <v>11614821</v>
      </c>
      <c r="G63" s="87">
        <f t="shared" si="47"/>
        <v>457832</v>
      </c>
      <c r="H63" s="87">
        <f t="shared" si="47"/>
        <v>712540</v>
      </c>
      <c r="I63" s="87">
        <f t="shared" si="47"/>
        <v>180921</v>
      </c>
      <c r="J63" s="87">
        <f t="shared" si="47"/>
        <v>570019</v>
      </c>
      <c r="K63" s="87">
        <f t="shared" si="47"/>
        <v>12082388</v>
      </c>
      <c r="L63" s="87">
        <f t="shared" si="47"/>
        <v>4480885</v>
      </c>
      <c r="M63" s="87">
        <f t="shared" si="47"/>
        <v>3136760</v>
      </c>
      <c r="N63" s="87">
        <f t="shared" si="47"/>
        <v>383211</v>
      </c>
      <c r="O63" s="87">
        <f t="shared" si="47"/>
        <v>2476967</v>
      </c>
      <c r="P63" s="87">
        <f t="shared" si="47"/>
        <v>276582</v>
      </c>
      <c r="Q63" s="87">
        <f t="shared" si="47"/>
        <v>122199</v>
      </c>
      <c r="R63" s="87">
        <f t="shared" si="47"/>
        <v>3604094</v>
      </c>
      <c r="S63" s="87">
        <f t="shared" si="47"/>
        <v>738450</v>
      </c>
      <c r="T63" s="87">
        <f t="shared" si="47"/>
        <v>3638399</v>
      </c>
      <c r="U63" s="87">
        <f t="shared" si="47"/>
        <v>431381</v>
      </c>
      <c r="V63" s="87">
        <f t="shared" si="47"/>
        <v>25479883</v>
      </c>
      <c r="W63" s="87">
        <f t="shared" si="47"/>
        <v>133409</v>
      </c>
      <c r="X63" s="87">
        <f t="shared" si="47"/>
        <v>123324</v>
      </c>
      <c r="Y63" s="87">
        <f t="shared" si="47"/>
        <v>45230</v>
      </c>
      <c r="Z63" s="87">
        <f t="shared" si="47"/>
        <v>0</v>
      </c>
      <c r="AA63" s="87">
        <f t="shared" si="47"/>
        <v>78094</v>
      </c>
      <c r="AB63" s="87">
        <f t="shared" si="47"/>
        <v>10085</v>
      </c>
      <c r="AC63" s="87">
        <f t="shared" si="47"/>
        <v>41400</v>
      </c>
      <c r="AD63" s="87">
        <f t="shared" si="47"/>
        <v>3430807</v>
      </c>
      <c r="AE63" s="87">
        <f t="shared" si="47"/>
        <v>1169614</v>
      </c>
      <c r="AF63" s="87">
        <f t="shared" si="47"/>
        <v>1177195</v>
      </c>
      <c r="AG63" s="87">
        <f t="shared" si="47"/>
        <v>161918</v>
      </c>
      <c r="AH63" s="87">
        <f t="shared" si="47"/>
        <v>803062</v>
      </c>
      <c r="AI63" s="87">
        <f t="shared" si="47"/>
        <v>212215</v>
      </c>
      <c r="AJ63" s="87">
        <f aca="true" t="shared" si="48" ref="AJ63:BH63">SUM(AJ7:AJ62)</f>
        <v>14561</v>
      </c>
      <c r="AK63" s="87">
        <f t="shared" si="48"/>
        <v>796266</v>
      </c>
      <c r="AL63" s="87">
        <f t="shared" si="48"/>
        <v>273171</v>
      </c>
      <c r="AM63" s="87">
        <f t="shared" si="48"/>
        <v>1863870</v>
      </c>
      <c r="AN63" s="87">
        <f t="shared" si="48"/>
        <v>430625</v>
      </c>
      <c r="AO63" s="87">
        <f t="shared" si="48"/>
        <v>3994841</v>
      </c>
      <c r="AP63" s="87">
        <f t="shared" si="48"/>
        <v>13099523</v>
      </c>
      <c r="AQ63" s="87">
        <f t="shared" si="48"/>
        <v>12908517</v>
      </c>
      <c r="AR63" s="87">
        <f t="shared" si="48"/>
        <v>11660051</v>
      </c>
      <c r="AS63" s="87">
        <f t="shared" si="48"/>
        <v>457832</v>
      </c>
      <c r="AT63" s="87">
        <f t="shared" si="48"/>
        <v>790634</v>
      </c>
      <c r="AU63" s="87">
        <f t="shared" si="48"/>
        <v>191006</v>
      </c>
      <c r="AV63" s="87">
        <f t="shared" si="48"/>
        <v>611419</v>
      </c>
      <c r="AW63" s="87">
        <f t="shared" si="48"/>
        <v>15513195</v>
      </c>
      <c r="AX63" s="87">
        <f t="shared" si="48"/>
        <v>5650499</v>
      </c>
      <c r="AY63" s="87">
        <f t="shared" si="48"/>
        <v>4313955</v>
      </c>
      <c r="AZ63" s="87">
        <f t="shared" si="48"/>
        <v>545129</v>
      </c>
      <c r="BA63" s="87">
        <f t="shared" si="48"/>
        <v>3280029</v>
      </c>
      <c r="BB63" s="87">
        <f t="shared" si="48"/>
        <v>488797</v>
      </c>
      <c r="BC63" s="87">
        <f t="shared" si="48"/>
        <v>136760</v>
      </c>
      <c r="BD63" s="87">
        <f t="shared" si="48"/>
        <v>4400360</v>
      </c>
      <c r="BE63" s="87">
        <f t="shared" si="48"/>
        <v>1011621</v>
      </c>
      <c r="BF63" s="87">
        <f t="shared" si="48"/>
        <v>5502269</v>
      </c>
      <c r="BG63" s="87">
        <f t="shared" si="48"/>
        <v>862006</v>
      </c>
      <c r="BH63" s="87">
        <f t="shared" si="48"/>
        <v>29474724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63:C6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50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217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7" t="s">
        <v>84</v>
      </c>
      <c r="B2" s="114" t="s">
        <v>27</v>
      </c>
      <c r="C2" s="121" t="s">
        <v>61</v>
      </c>
      <c r="D2" s="44" t="s">
        <v>95</v>
      </c>
      <c r="E2" s="45"/>
      <c r="F2" s="45"/>
      <c r="G2" s="45"/>
      <c r="H2" s="45"/>
      <c r="I2" s="45"/>
      <c r="J2" s="44" t="s">
        <v>96</v>
      </c>
      <c r="K2" s="46"/>
      <c r="L2" s="46"/>
      <c r="M2" s="46"/>
      <c r="N2" s="46"/>
      <c r="O2" s="46"/>
      <c r="P2" s="46"/>
      <c r="Q2" s="47"/>
      <c r="R2" s="48" t="s">
        <v>97</v>
      </c>
      <c r="S2" s="46"/>
      <c r="T2" s="46"/>
      <c r="U2" s="46"/>
      <c r="V2" s="46"/>
      <c r="W2" s="46"/>
      <c r="X2" s="46"/>
      <c r="Y2" s="47"/>
      <c r="Z2" s="44" t="s">
        <v>98</v>
      </c>
      <c r="AA2" s="46"/>
      <c r="AB2" s="46"/>
      <c r="AC2" s="46"/>
      <c r="AD2" s="46"/>
      <c r="AE2" s="46"/>
      <c r="AF2" s="46"/>
      <c r="AG2" s="47"/>
      <c r="AH2" s="44" t="s">
        <v>99</v>
      </c>
      <c r="AI2" s="46"/>
      <c r="AJ2" s="46"/>
      <c r="AK2" s="46"/>
      <c r="AL2" s="46"/>
      <c r="AM2" s="46"/>
      <c r="AN2" s="46"/>
      <c r="AO2" s="47"/>
      <c r="AP2" s="44" t="s">
        <v>100</v>
      </c>
      <c r="AQ2" s="46"/>
      <c r="AR2" s="46"/>
      <c r="AS2" s="46"/>
      <c r="AT2" s="46"/>
      <c r="AU2" s="46"/>
      <c r="AV2" s="46"/>
      <c r="AW2" s="47"/>
      <c r="AX2" s="44" t="s">
        <v>101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8"/>
      <c r="B3" s="115"/>
      <c r="C3" s="122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8"/>
      <c r="B4" s="115"/>
      <c r="C4" s="118"/>
      <c r="D4" s="49" t="s">
        <v>62</v>
      </c>
      <c r="E4" s="59"/>
      <c r="F4" s="50"/>
      <c r="G4" s="49" t="s">
        <v>8</v>
      </c>
      <c r="H4" s="59"/>
      <c r="I4" s="50"/>
      <c r="J4" s="114" t="s">
        <v>102</v>
      </c>
      <c r="K4" s="117" t="s">
        <v>103</v>
      </c>
      <c r="L4" s="49" t="s">
        <v>63</v>
      </c>
      <c r="M4" s="59"/>
      <c r="N4" s="50"/>
      <c r="O4" s="49" t="s">
        <v>8</v>
      </c>
      <c r="P4" s="59"/>
      <c r="Q4" s="50"/>
      <c r="R4" s="114" t="s">
        <v>102</v>
      </c>
      <c r="S4" s="117" t="s">
        <v>103</v>
      </c>
      <c r="T4" s="49" t="s">
        <v>63</v>
      </c>
      <c r="U4" s="59"/>
      <c r="V4" s="50"/>
      <c r="W4" s="49" t="s">
        <v>8</v>
      </c>
      <c r="X4" s="59"/>
      <c r="Y4" s="50"/>
      <c r="Z4" s="114" t="s">
        <v>102</v>
      </c>
      <c r="AA4" s="117" t="s">
        <v>103</v>
      </c>
      <c r="AB4" s="49" t="s">
        <v>63</v>
      </c>
      <c r="AC4" s="59"/>
      <c r="AD4" s="50"/>
      <c r="AE4" s="49" t="s">
        <v>8</v>
      </c>
      <c r="AF4" s="59"/>
      <c r="AG4" s="50"/>
      <c r="AH4" s="114" t="s">
        <v>102</v>
      </c>
      <c r="AI4" s="117" t="s">
        <v>103</v>
      </c>
      <c r="AJ4" s="49" t="s">
        <v>63</v>
      </c>
      <c r="AK4" s="59"/>
      <c r="AL4" s="50"/>
      <c r="AM4" s="49" t="s">
        <v>8</v>
      </c>
      <c r="AN4" s="59"/>
      <c r="AO4" s="50"/>
      <c r="AP4" s="114" t="s">
        <v>102</v>
      </c>
      <c r="AQ4" s="117" t="s">
        <v>103</v>
      </c>
      <c r="AR4" s="49" t="s">
        <v>63</v>
      </c>
      <c r="AS4" s="59"/>
      <c r="AT4" s="50"/>
      <c r="AU4" s="49" t="s">
        <v>8</v>
      </c>
      <c r="AV4" s="59"/>
      <c r="AW4" s="50"/>
      <c r="AX4" s="114" t="s">
        <v>102</v>
      </c>
      <c r="AY4" s="117" t="s">
        <v>103</v>
      </c>
      <c r="AZ4" s="49" t="s">
        <v>63</v>
      </c>
      <c r="BA4" s="59"/>
      <c r="BB4" s="50"/>
      <c r="BC4" s="49" t="s">
        <v>8</v>
      </c>
      <c r="BD4" s="59"/>
      <c r="BE4" s="50"/>
    </row>
    <row r="5" spans="1:57" s="70" customFormat="1" ht="22.5" customHeight="1">
      <c r="A5" s="118"/>
      <c r="B5" s="115"/>
      <c r="C5" s="118"/>
      <c r="D5" s="51" t="s">
        <v>104</v>
      </c>
      <c r="E5" s="19" t="s">
        <v>105</v>
      </c>
      <c r="F5" s="52" t="s">
        <v>9</v>
      </c>
      <c r="G5" s="51" t="s">
        <v>104</v>
      </c>
      <c r="H5" s="19" t="s">
        <v>105</v>
      </c>
      <c r="I5" s="38" t="s">
        <v>9</v>
      </c>
      <c r="J5" s="115"/>
      <c r="K5" s="118"/>
      <c r="L5" s="51" t="s">
        <v>104</v>
      </c>
      <c r="M5" s="19" t="s">
        <v>105</v>
      </c>
      <c r="N5" s="38" t="s">
        <v>106</v>
      </c>
      <c r="O5" s="51" t="s">
        <v>104</v>
      </c>
      <c r="P5" s="19" t="s">
        <v>105</v>
      </c>
      <c r="Q5" s="38" t="s">
        <v>106</v>
      </c>
      <c r="R5" s="115"/>
      <c r="S5" s="118"/>
      <c r="T5" s="51" t="s">
        <v>104</v>
      </c>
      <c r="U5" s="19" t="s">
        <v>105</v>
      </c>
      <c r="V5" s="38" t="s">
        <v>106</v>
      </c>
      <c r="W5" s="51" t="s">
        <v>104</v>
      </c>
      <c r="X5" s="19" t="s">
        <v>105</v>
      </c>
      <c r="Y5" s="38" t="s">
        <v>106</v>
      </c>
      <c r="Z5" s="115"/>
      <c r="AA5" s="118"/>
      <c r="AB5" s="51" t="s">
        <v>104</v>
      </c>
      <c r="AC5" s="19" t="s">
        <v>105</v>
      </c>
      <c r="AD5" s="38" t="s">
        <v>106</v>
      </c>
      <c r="AE5" s="51" t="s">
        <v>104</v>
      </c>
      <c r="AF5" s="19" t="s">
        <v>105</v>
      </c>
      <c r="AG5" s="38" t="s">
        <v>106</v>
      </c>
      <c r="AH5" s="115"/>
      <c r="AI5" s="118"/>
      <c r="AJ5" s="51" t="s">
        <v>104</v>
      </c>
      <c r="AK5" s="19" t="s">
        <v>105</v>
      </c>
      <c r="AL5" s="38" t="s">
        <v>106</v>
      </c>
      <c r="AM5" s="51" t="s">
        <v>104</v>
      </c>
      <c r="AN5" s="19" t="s">
        <v>105</v>
      </c>
      <c r="AO5" s="38" t="s">
        <v>106</v>
      </c>
      <c r="AP5" s="115"/>
      <c r="AQ5" s="118"/>
      <c r="AR5" s="51" t="s">
        <v>104</v>
      </c>
      <c r="AS5" s="19" t="s">
        <v>105</v>
      </c>
      <c r="AT5" s="38" t="s">
        <v>106</v>
      </c>
      <c r="AU5" s="51" t="s">
        <v>104</v>
      </c>
      <c r="AV5" s="19" t="s">
        <v>105</v>
      </c>
      <c r="AW5" s="38" t="s">
        <v>106</v>
      </c>
      <c r="AX5" s="115"/>
      <c r="AY5" s="118"/>
      <c r="AZ5" s="51" t="s">
        <v>104</v>
      </c>
      <c r="BA5" s="19" t="s">
        <v>105</v>
      </c>
      <c r="BB5" s="38" t="s">
        <v>106</v>
      </c>
      <c r="BC5" s="51" t="s">
        <v>104</v>
      </c>
      <c r="BD5" s="19" t="s">
        <v>105</v>
      </c>
      <c r="BE5" s="38" t="s">
        <v>106</v>
      </c>
    </row>
    <row r="6" spans="1:57" s="70" customFormat="1" ht="22.5" customHeight="1">
      <c r="A6" s="120"/>
      <c r="B6" s="116"/>
      <c r="C6" s="119"/>
      <c r="D6" s="54" t="s">
        <v>13</v>
      </c>
      <c r="E6" s="55" t="s">
        <v>13</v>
      </c>
      <c r="F6" s="55" t="s">
        <v>13</v>
      </c>
      <c r="G6" s="54" t="s">
        <v>13</v>
      </c>
      <c r="H6" s="55" t="s">
        <v>13</v>
      </c>
      <c r="I6" s="55" t="s">
        <v>13</v>
      </c>
      <c r="J6" s="116"/>
      <c r="K6" s="119"/>
      <c r="L6" s="54" t="s">
        <v>13</v>
      </c>
      <c r="M6" s="55" t="s">
        <v>13</v>
      </c>
      <c r="N6" s="55" t="s">
        <v>13</v>
      </c>
      <c r="O6" s="54" t="s">
        <v>13</v>
      </c>
      <c r="P6" s="55" t="s">
        <v>13</v>
      </c>
      <c r="Q6" s="55" t="s">
        <v>13</v>
      </c>
      <c r="R6" s="116"/>
      <c r="S6" s="119"/>
      <c r="T6" s="54" t="s">
        <v>13</v>
      </c>
      <c r="U6" s="55" t="s">
        <v>13</v>
      </c>
      <c r="V6" s="55" t="s">
        <v>13</v>
      </c>
      <c r="W6" s="54" t="s">
        <v>13</v>
      </c>
      <c r="X6" s="55" t="s">
        <v>13</v>
      </c>
      <c r="Y6" s="55" t="s">
        <v>13</v>
      </c>
      <c r="Z6" s="116"/>
      <c r="AA6" s="119"/>
      <c r="AB6" s="54" t="s">
        <v>13</v>
      </c>
      <c r="AC6" s="55" t="s">
        <v>13</v>
      </c>
      <c r="AD6" s="55" t="s">
        <v>13</v>
      </c>
      <c r="AE6" s="54" t="s">
        <v>13</v>
      </c>
      <c r="AF6" s="55" t="s">
        <v>13</v>
      </c>
      <c r="AG6" s="55" t="s">
        <v>13</v>
      </c>
      <c r="AH6" s="116"/>
      <c r="AI6" s="119"/>
      <c r="AJ6" s="54" t="s">
        <v>13</v>
      </c>
      <c r="AK6" s="55" t="s">
        <v>13</v>
      </c>
      <c r="AL6" s="55" t="s">
        <v>13</v>
      </c>
      <c r="AM6" s="54" t="s">
        <v>13</v>
      </c>
      <c r="AN6" s="55" t="s">
        <v>13</v>
      </c>
      <c r="AO6" s="55" t="s">
        <v>13</v>
      </c>
      <c r="AP6" s="116"/>
      <c r="AQ6" s="119"/>
      <c r="AR6" s="54" t="s">
        <v>13</v>
      </c>
      <c r="AS6" s="55" t="s">
        <v>13</v>
      </c>
      <c r="AT6" s="55" t="s">
        <v>13</v>
      </c>
      <c r="AU6" s="54" t="s">
        <v>13</v>
      </c>
      <c r="AV6" s="55" t="s">
        <v>13</v>
      </c>
      <c r="AW6" s="55" t="s">
        <v>13</v>
      </c>
      <c r="AX6" s="116"/>
      <c r="AY6" s="119"/>
      <c r="AZ6" s="54" t="s">
        <v>13</v>
      </c>
      <c r="BA6" s="55" t="s">
        <v>13</v>
      </c>
      <c r="BB6" s="55" t="s">
        <v>13</v>
      </c>
      <c r="BC6" s="54" t="s">
        <v>13</v>
      </c>
      <c r="BD6" s="55" t="s">
        <v>13</v>
      </c>
      <c r="BE6" s="55" t="s">
        <v>13</v>
      </c>
    </row>
    <row r="7" spans="1:57" ht="13.5">
      <c r="A7" s="82" t="s">
        <v>114</v>
      </c>
      <c r="B7" s="76" t="s">
        <v>115</v>
      </c>
      <c r="C7" s="77" t="s">
        <v>116</v>
      </c>
      <c r="D7" s="18">
        <f aca="true" t="shared" si="0" ref="D7:D37">L7+T7+AB7+AJ7+AR7+AZ7</f>
        <v>367547</v>
      </c>
      <c r="E7" s="18">
        <f aca="true" t="shared" si="1" ref="E7:E37">M7+U7+AC7+AK7+AS7+BA7</f>
        <v>1025363</v>
      </c>
      <c r="F7" s="18">
        <f aca="true" t="shared" si="2" ref="F7:F37">D7+E7</f>
        <v>1392910</v>
      </c>
      <c r="G7" s="18">
        <f aca="true" t="shared" si="3" ref="G7:G37">O7+W7+AE7+AM7+AU7+BC7</f>
        <v>0</v>
      </c>
      <c r="H7" s="18">
        <f aca="true" t="shared" si="4" ref="H7:H37">P7+X7+AF7+AN7+AV7+BD7</f>
        <v>323638</v>
      </c>
      <c r="I7" s="18">
        <f aca="true" t="shared" si="5" ref="I7:I37">G7+H7</f>
        <v>323638</v>
      </c>
      <c r="J7" s="86" t="s">
        <v>211</v>
      </c>
      <c r="K7" s="80" t="s">
        <v>92</v>
      </c>
      <c r="L7" s="18">
        <v>367547</v>
      </c>
      <c r="M7" s="18">
        <v>1025363</v>
      </c>
      <c r="N7" s="18">
        <f aca="true" t="shared" si="6" ref="N7:N37">SUM(L7:M7)</f>
        <v>1392910</v>
      </c>
      <c r="O7" s="18">
        <v>0</v>
      </c>
      <c r="P7" s="18">
        <v>323638</v>
      </c>
      <c r="Q7" s="18">
        <f aca="true" t="shared" si="7" ref="Q7:Q37">SUM(O7:P7)</f>
        <v>323638</v>
      </c>
      <c r="R7" s="86" t="s">
        <v>2</v>
      </c>
      <c r="S7" s="80"/>
      <c r="T7" s="18"/>
      <c r="U7" s="18"/>
      <c r="V7" s="18">
        <f aca="true" t="shared" si="8" ref="V7:V49">SUM(T7:U7)</f>
        <v>0</v>
      </c>
      <c r="W7" s="18"/>
      <c r="X7" s="18"/>
      <c r="Y7" s="18">
        <f aca="true" t="shared" si="9" ref="Y7:Y49">SUM(W7:X7)</f>
        <v>0</v>
      </c>
      <c r="Z7" s="86" t="s">
        <v>2</v>
      </c>
      <c r="AA7" s="80"/>
      <c r="AB7" s="18"/>
      <c r="AC7" s="18"/>
      <c r="AD7" s="18">
        <f aca="true" t="shared" si="10" ref="AD7:AD49">SUM(AB7:AC7)</f>
        <v>0</v>
      </c>
      <c r="AE7" s="18"/>
      <c r="AF7" s="18"/>
      <c r="AG7" s="18">
        <f aca="true" t="shared" si="11" ref="AG7:AG49">SUM(AE7:AF7)</f>
        <v>0</v>
      </c>
      <c r="AH7" s="86" t="s">
        <v>2</v>
      </c>
      <c r="AI7" s="80"/>
      <c r="AJ7" s="18"/>
      <c r="AK7" s="18"/>
      <c r="AL7" s="18">
        <f aca="true" t="shared" si="12" ref="AL7:AL49">SUM(AJ7:AK7)</f>
        <v>0</v>
      </c>
      <c r="AM7" s="18"/>
      <c r="AN7" s="18"/>
      <c r="AO7" s="18">
        <f aca="true" t="shared" si="13" ref="AO7:AO49">SUM(AM7:AN7)</f>
        <v>0</v>
      </c>
      <c r="AP7" s="86" t="s">
        <v>2</v>
      </c>
      <c r="AQ7" s="80"/>
      <c r="AR7" s="18"/>
      <c r="AS7" s="18"/>
      <c r="AT7" s="18">
        <f aca="true" t="shared" si="14" ref="AT7:AT49">SUM(AR7:AS7)</f>
        <v>0</v>
      </c>
      <c r="AU7" s="18"/>
      <c r="AV7" s="18"/>
      <c r="AW7" s="18">
        <f aca="true" t="shared" si="15" ref="AW7:AW49">SUM(AU7:AV7)</f>
        <v>0</v>
      </c>
      <c r="AX7" s="86" t="s">
        <v>2</v>
      </c>
      <c r="AY7" s="80"/>
      <c r="AZ7" s="18"/>
      <c r="BA7" s="18"/>
      <c r="BB7" s="18">
        <f aca="true" t="shared" si="16" ref="BB7:BB49">SUM(AZ7:BA7)</f>
        <v>0</v>
      </c>
      <c r="BC7" s="18"/>
      <c r="BD7" s="18"/>
      <c r="BE7" s="18">
        <f aca="true" t="shared" si="17" ref="BE7:BE49">SUM(BC7:BD7)</f>
        <v>0</v>
      </c>
    </row>
    <row r="8" spans="1:57" ht="13.5">
      <c r="A8" s="82" t="s">
        <v>114</v>
      </c>
      <c r="B8" s="76" t="s">
        <v>117</v>
      </c>
      <c r="C8" s="77" t="s">
        <v>118</v>
      </c>
      <c r="D8" s="18">
        <f t="shared" si="0"/>
        <v>0</v>
      </c>
      <c r="E8" s="18">
        <f t="shared" si="1"/>
        <v>671399</v>
      </c>
      <c r="F8" s="18">
        <f t="shared" si="2"/>
        <v>671399</v>
      </c>
      <c r="G8" s="18">
        <f t="shared" si="3"/>
        <v>0</v>
      </c>
      <c r="H8" s="18">
        <f t="shared" si="4"/>
        <v>86546</v>
      </c>
      <c r="I8" s="18">
        <f t="shared" si="5"/>
        <v>86546</v>
      </c>
      <c r="J8" s="86" t="s">
        <v>207</v>
      </c>
      <c r="K8" s="80" t="s">
        <v>208</v>
      </c>
      <c r="L8" s="18">
        <v>0</v>
      </c>
      <c r="M8" s="18">
        <v>671399</v>
      </c>
      <c r="N8" s="18">
        <f t="shared" si="6"/>
        <v>671399</v>
      </c>
      <c r="O8" s="18">
        <v>0</v>
      </c>
      <c r="P8" s="18">
        <v>86546</v>
      </c>
      <c r="Q8" s="18">
        <f t="shared" si="7"/>
        <v>86546</v>
      </c>
      <c r="R8" s="86" t="s">
        <v>2</v>
      </c>
      <c r="S8" s="80"/>
      <c r="T8" s="18"/>
      <c r="U8" s="18"/>
      <c r="V8" s="18">
        <f t="shared" si="8"/>
        <v>0</v>
      </c>
      <c r="W8" s="18"/>
      <c r="X8" s="18"/>
      <c r="Y8" s="18">
        <f t="shared" si="9"/>
        <v>0</v>
      </c>
      <c r="Z8" s="86" t="s">
        <v>2</v>
      </c>
      <c r="AA8" s="80"/>
      <c r="AB8" s="18"/>
      <c r="AC8" s="18"/>
      <c r="AD8" s="18">
        <f t="shared" si="10"/>
        <v>0</v>
      </c>
      <c r="AE8" s="18"/>
      <c r="AF8" s="18"/>
      <c r="AG8" s="18">
        <f t="shared" si="11"/>
        <v>0</v>
      </c>
      <c r="AH8" s="86" t="s">
        <v>2</v>
      </c>
      <c r="AI8" s="80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86" t="s">
        <v>2</v>
      </c>
      <c r="AQ8" s="80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86" t="s">
        <v>2</v>
      </c>
      <c r="AY8" s="80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82" t="s">
        <v>114</v>
      </c>
      <c r="B9" s="76" t="s">
        <v>119</v>
      </c>
      <c r="C9" s="77" t="s">
        <v>120</v>
      </c>
      <c r="D9" s="18">
        <f t="shared" si="0"/>
        <v>38874</v>
      </c>
      <c r="E9" s="18">
        <f t="shared" si="1"/>
        <v>48945</v>
      </c>
      <c r="F9" s="18">
        <f t="shared" si="2"/>
        <v>87819</v>
      </c>
      <c r="G9" s="18">
        <f t="shared" si="3"/>
        <v>0</v>
      </c>
      <c r="H9" s="18">
        <f t="shared" si="4"/>
        <v>171175</v>
      </c>
      <c r="I9" s="18">
        <f t="shared" si="5"/>
        <v>171175</v>
      </c>
      <c r="J9" s="86" t="s">
        <v>209</v>
      </c>
      <c r="K9" s="80" t="s">
        <v>210</v>
      </c>
      <c r="L9" s="18">
        <v>38874</v>
      </c>
      <c r="M9" s="18">
        <v>48945</v>
      </c>
      <c r="N9" s="18">
        <f t="shared" si="6"/>
        <v>87819</v>
      </c>
      <c r="O9" s="18">
        <v>0</v>
      </c>
      <c r="P9" s="18">
        <v>171175</v>
      </c>
      <c r="Q9" s="18">
        <f t="shared" si="7"/>
        <v>171175</v>
      </c>
      <c r="R9" s="86" t="s">
        <v>2</v>
      </c>
      <c r="S9" s="80"/>
      <c r="T9" s="18"/>
      <c r="U9" s="18"/>
      <c r="V9" s="18">
        <f t="shared" si="8"/>
        <v>0</v>
      </c>
      <c r="W9" s="18"/>
      <c r="X9" s="18"/>
      <c r="Y9" s="18">
        <f t="shared" si="9"/>
        <v>0</v>
      </c>
      <c r="Z9" s="86" t="s">
        <v>2</v>
      </c>
      <c r="AA9" s="80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86" t="s">
        <v>2</v>
      </c>
      <c r="AI9" s="80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86" t="s">
        <v>2</v>
      </c>
      <c r="AQ9" s="80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86" t="s">
        <v>2</v>
      </c>
      <c r="AY9" s="80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82" t="s">
        <v>114</v>
      </c>
      <c r="B10" s="76" t="s">
        <v>121</v>
      </c>
      <c r="C10" s="77" t="s">
        <v>122</v>
      </c>
      <c r="D10" s="18">
        <f t="shared" si="0"/>
        <v>8488</v>
      </c>
      <c r="E10" s="18">
        <f t="shared" si="1"/>
        <v>100923</v>
      </c>
      <c r="F10" s="18">
        <f t="shared" si="2"/>
        <v>109411</v>
      </c>
      <c r="G10" s="18">
        <f t="shared" si="3"/>
        <v>0</v>
      </c>
      <c r="H10" s="18">
        <f t="shared" si="4"/>
        <v>57037</v>
      </c>
      <c r="I10" s="18">
        <f t="shared" si="5"/>
        <v>57037</v>
      </c>
      <c r="J10" s="86" t="s">
        <v>207</v>
      </c>
      <c r="K10" s="80" t="s">
        <v>208</v>
      </c>
      <c r="L10" s="18">
        <v>8488</v>
      </c>
      <c r="M10" s="18">
        <v>100923</v>
      </c>
      <c r="N10" s="18">
        <f t="shared" si="6"/>
        <v>109411</v>
      </c>
      <c r="O10" s="18">
        <v>0</v>
      </c>
      <c r="P10" s="18">
        <v>57037</v>
      </c>
      <c r="Q10" s="18">
        <f t="shared" si="7"/>
        <v>57037</v>
      </c>
      <c r="R10" s="86" t="s">
        <v>2</v>
      </c>
      <c r="S10" s="80"/>
      <c r="T10" s="18"/>
      <c r="U10" s="18"/>
      <c r="V10" s="18">
        <f t="shared" si="8"/>
        <v>0</v>
      </c>
      <c r="W10" s="18"/>
      <c r="X10" s="18"/>
      <c r="Y10" s="18">
        <f t="shared" si="9"/>
        <v>0</v>
      </c>
      <c r="Z10" s="86" t="s">
        <v>2</v>
      </c>
      <c r="AA10" s="80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86" t="s">
        <v>2</v>
      </c>
      <c r="AI10" s="80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6" t="s">
        <v>2</v>
      </c>
      <c r="AQ10" s="80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6" t="s">
        <v>2</v>
      </c>
      <c r="AY10" s="80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2" t="s">
        <v>114</v>
      </c>
      <c r="B11" s="76" t="s">
        <v>123</v>
      </c>
      <c r="C11" s="77" t="s">
        <v>124</v>
      </c>
      <c r="D11" s="18">
        <f t="shared" si="0"/>
        <v>16341</v>
      </c>
      <c r="E11" s="18">
        <f t="shared" si="1"/>
        <v>174070</v>
      </c>
      <c r="F11" s="18">
        <f t="shared" si="2"/>
        <v>190411</v>
      </c>
      <c r="G11" s="18">
        <f t="shared" si="3"/>
        <v>0</v>
      </c>
      <c r="H11" s="18">
        <f t="shared" si="4"/>
        <v>0</v>
      </c>
      <c r="I11" s="18">
        <f t="shared" si="5"/>
        <v>0</v>
      </c>
      <c r="J11" s="86" t="s">
        <v>204</v>
      </c>
      <c r="K11" s="80" t="s">
        <v>91</v>
      </c>
      <c r="L11" s="18">
        <v>16341</v>
      </c>
      <c r="M11" s="18">
        <v>174070</v>
      </c>
      <c r="N11" s="18">
        <f t="shared" si="6"/>
        <v>190411</v>
      </c>
      <c r="O11" s="18"/>
      <c r="P11" s="18"/>
      <c r="Q11" s="18">
        <f t="shared" si="7"/>
        <v>0</v>
      </c>
      <c r="R11" s="86" t="s">
        <v>2</v>
      </c>
      <c r="S11" s="80"/>
      <c r="T11" s="18"/>
      <c r="U11" s="18"/>
      <c r="V11" s="18">
        <f t="shared" si="8"/>
        <v>0</v>
      </c>
      <c r="W11" s="18"/>
      <c r="X11" s="18"/>
      <c r="Y11" s="18">
        <f t="shared" si="9"/>
        <v>0</v>
      </c>
      <c r="Z11" s="86" t="s">
        <v>2</v>
      </c>
      <c r="AA11" s="80"/>
      <c r="AB11" s="18"/>
      <c r="AC11" s="18"/>
      <c r="AD11" s="18">
        <f t="shared" si="10"/>
        <v>0</v>
      </c>
      <c r="AE11" s="18"/>
      <c r="AF11" s="18"/>
      <c r="AG11" s="18">
        <f t="shared" si="11"/>
        <v>0</v>
      </c>
      <c r="AH11" s="86" t="s">
        <v>2</v>
      </c>
      <c r="AI11" s="80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86" t="s">
        <v>2</v>
      </c>
      <c r="AQ11" s="80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86" t="s">
        <v>2</v>
      </c>
      <c r="AY11" s="80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82" t="s">
        <v>114</v>
      </c>
      <c r="B12" s="76" t="s">
        <v>125</v>
      </c>
      <c r="C12" s="77" t="s">
        <v>126</v>
      </c>
      <c r="D12" s="18">
        <f t="shared" si="0"/>
        <v>0</v>
      </c>
      <c r="E12" s="18">
        <f t="shared" si="1"/>
        <v>42030</v>
      </c>
      <c r="F12" s="18">
        <f t="shared" si="2"/>
        <v>42030</v>
      </c>
      <c r="G12" s="18">
        <f t="shared" si="3"/>
        <v>41400</v>
      </c>
      <c r="H12" s="18">
        <f t="shared" si="4"/>
        <v>19345</v>
      </c>
      <c r="I12" s="18">
        <f t="shared" si="5"/>
        <v>60745</v>
      </c>
      <c r="J12" s="86" t="s">
        <v>5</v>
      </c>
      <c r="K12" s="80" t="s">
        <v>6</v>
      </c>
      <c r="L12" s="18">
        <v>0</v>
      </c>
      <c r="M12" s="18">
        <v>42030</v>
      </c>
      <c r="N12" s="18">
        <f t="shared" si="6"/>
        <v>42030</v>
      </c>
      <c r="O12" s="18">
        <v>0</v>
      </c>
      <c r="P12" s="18">
        <v>0</v>
      </c>
      <c r="Q12" s="18">
        <f t="shared" si="7"/>
        <v>0</v>
      </c>
      <c r="R12" s="86" t="s">
        <v>202</v>
      </c>
      <c r="S12" s="80" t="s">
        <v>203</v>
      </c>
      <c r="T12" s="18">
        <v>0</v>
      </c>
      <c r="U12" s="18">
        <v>0</v>
      </c>
      <c r="V12" s="18">
        <f t="shared" si="8"/>
        <v>0</v>
      </c>
      <c r="W12" s="18">
        <v>41400</v>
      </c>
      <c r="X12" s="18">
        <v>19345</v>
      </c>
      <c r="Y12" s="18">
        <f t="shared" si="9"/>
        <v>60745</v>
      </c>
      <c r="Z12" s="86" t="s">
        <v>2</v>
      </c>
      <c r="AA12" s="80"/>
      <c r="AB12" s="18">
        <v>0</v>
      </c>
      <c r="AC12" s="18">
        <v>0</v>
      </c>
      <c r="AD12" s="18">
        <f t="shared" si="10"/>
        <v>0</v>
      </c>
      <c r="AE12" s="18">
        <v>0</v>
      </c>
      <c r="AF12" s="18">
        <v>0</v>
      </c>
      <c r="AG12" s="18">
        <f t="shared" si="11"/>
        <v>0</v>
      </c>
      <c r="AH12" s="86" t="s">
        <v>2</v>
      </c>
      <c r="AI12" s="80"/>
      <c r="AJ12" s="18">
        <v>0</v>
      </c>
      <c r="AK12" s="18">
        <v>0</v>
      </c>
      <c r="AL12" s="18">
        <f t="shared" si="12"/>
        <v>0</v>
      </c>
      <c r="AM12" s="18">
        <v>0</v>
      </c>
      <c r="AN12" s="18">
        <v>0</v>
      </c>
      <c r="AO12" s="18">
        <f t="shared" si="13"/>
        <v>0</v>
      </c>
      <c r="AP12" s="86" t="s">
        <v>2</v>
      </c>
      <c r="AQ12" s="80"/>
      <c r="AR12" s="18">
        <v>0</v>
      </c>
      <c r="AS12" s="18">
        <v>0</v>
      </c>
      <c r="AT12" s="18">
        <f t="shared" si="14"/>
        <v>0</v>
      </c>
      <c r="AU12" s="18">
        <v>0</v>
      </c>
      <c r="AV12" s="18">
        <v>0</v>
      </c>
      <c r="AW12" s="18">
        <f t="shared" si="15"/>
        <v>0</v>
      </c>
      <c r="AX12" s="86" t="s">
        <v>2</v>
      </c>
      <c r="AY12" s="80"/>
      <c r="AZ12" s="18">
        <v>0</v>
      </c>
      <c r="BA12" s="18">
        <v>0</v>
      </c>
      <c r="BB12" s="18">
        <f t="shared" si="16"/>
        <v>0</v>
      </c>
      <c r="BC12" s="18">
        <v>0</v>
      </c>
      <c r="BD12" s="18">
        <v>0</v>
      </c>
      <c r="BE12" s="18">
        <f t="shared" si="17"/>
        <v>0</v>
      </c>
    </row>
    <row r="13" spans="1:57" ht="13.5">
      <c r="A13" s="82" t="s">
        <v>114</v>
      </c>
      <c r="B13" s="76" t="s">
        <v>127</v>
      </c>
      <c r="C13" s="77" t="s">
        <v>94</v>
      </c>
      <c r="D13" s="18">
        <f t="shared" si="0"/>
        <v>37354</v>
      </c>
      <c r="E13" s="18">
        <f t="shared" si="1"/>
        <v>78300</v>
      </c>
      <c r="F13" s="18">
        <f t="shared" si="2"/>
        <v>115654</v>
      </c>
      <c r="G13" s="18">
        <f t="shared" si="3"/>
        <v>0</v>
      </c>
      <c r="H13" s="18">
        <f t="shared" si="4"/>
        <v>88670</v>
      </c>
      <c r="I13" s="18">
        <f t="shared" si="5"/>
        <v>88670</v>
      </c>
      <c r="J13" s="86" t="s">
        <v>5</v>
      </c>
      <c r="K13" s="80" t="s">
        <v>6</v>
      </c>
      <c r="L13" s="18">
        <v>37354</v>
      </c>
      <c r="M13" s="18">
        <v>78300</v>
      </c>
      <c r="N13" s="18">
        <f t="shared" si="6"/>
        <v>115654</v>
      </c>
      <c r="O13" s="18"/>
      <c r="P13" s="18"/>
      <c r="Q13" s="18">
        <f t="shared" si="7"/>
        <v>0</v>
      </c>
      <c r="R13" s="86" t="s">
        <v>202</v>
      </c>
      <c r="S13" s="80" t="s">
        <v>203</v>
      </c>
      <c r="T13" s="18">
        <v>0</v>
      </c>
      <c r="U13" s="18">
        <v>0</v>
      </c>
      <c r="V13" s="18">
        <f t="shared" si="8"/>
        <v>0</v>
      </c>
      <c r="W13" s="18">
        <v>0</v>
      </c>
      <c r="X13" s="18">
        <v>88670</v>
      </c>
      <c r="Y13" s="18">
        <f t="shared" si="9"/>
        <v>88670</v>
      </c>
      <c r="Z13" s="86" t="s">
        <v>2</v>
      </c>
      <c r="AA13" s="80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86" t="s">
        <v>2</v>
      </c>
      <c r="AI13" s="80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6" t="s">
        <v>2</v>
      </c>
      <c r="AQ13" s="80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6" t="s">
        <v>2</v>
      </c>
      <c r="AY13" s="80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2" t="s">
        <v>114</v>
      </c>
      <c r="B14" s="76" t="s">
        <v>128</v>
      </c>
      <c r="C14" s="77" t="s">
        <v>83</v>
      </c>
      <c r="D14" s="18">
        <f t="shared" si="0"/>
        <v>0</v>
      </c>
      <c r="E14" s="18">
        <f t="shared" si="1"/>
        <v>82425</v>
      </c>
      <c r="F14" s="18">
        <f t="shared" si="2"/>
        <v>82425</v>
      </c>
      <c r="G14" s="18">
        <f t="shared" si="3"/>
        <v>0</v>
      </c>
      <c r="H14" s="18">
        <f t="shared" si="4"/>
        <v>107417</v>
      </c>
      <c r="I14" s="18">
        <f t="shared" si="5"/>
        <v>107417</v>
      </c>
      <c r="J14" s="86" t="s">
        <v>5</v>
      </c>
      <c r="K14" s="80" t="s">
        <v>6</v>
      </c>
      <c r="L14" s="18"/>
      <c r="M14" s="18">
        <v>82425</v>
      </c>
      <c r="N14" s="18">
        <f t="shared" si="6"/>
        <v>82425</v>
      </c>
      <c r="O14" s="18"/>
      <c r="P14" s="18"/>
      <c r="Q14" s="18">
        <f t="shared" si="7"/>
        <v>0</v>
      </c>
      <c r="R14" s="86" t="s">
        <v>202</v>
      </c>
      <c r="S14" s="80" t="s">
        <v>203</v>
      </c>
      <c r="T14" s="18"/>
      <c r="U14" s="18"/>
      <c r="V14" s="18">
        <f t="shared" si="8"/>
        <v>0</v>
      </c>
      <c r="W14" s="18"/>
      <c r="X14" s="18">
        <v>107417</v>
      </c>
      <c r="Y14" s="18">
        <f t="shared" si="9"/>
        <v>107417</v>
      </c>
      <c r="Z14" s="86" t="s">
        <v>2</v>
      </c>
      <c r="AA14" s="80"/>
      <c r="AB14" s="18"/>
      <c r="AC14" s="18"/>
      <c r="AD14" s="18">
        <f t="shared" si="10"/>
        <v>0</v>
      </c>
      <c r="AE14" s="18"/>
      <c r="AF14" s="18"/>
      <c r="AG14" s="18">
        <f t="shared" si="11"/>
        <v>0</v>
      </c>
      <c r="AH14" s="86" t="s">
        <v>2</v>
      </c>
      <c r="AI14" s="80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86" t="s">
        <v>2</v>
      </c>
      <c r="AQ14" s="80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86" t="s">
        <v>2</v>
      </c>
      <c r="AY14" s="80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82" t="s">
        <v>114</v>
      </c>
      <c r="B15" s="76" t="s">
        <v>129</v>
      </c>
      <c r="C15" s="77" t="s">
        <v>130</v>
      </c>
      <c r="D15" s="18">
        <f t="shared" si="0"/>
        <v>40000</v>
      </c>
      <c r="E15" s="18">
        <f t="shared" si="1"/>
        <v>15080</v>
      </c>
      <c r="F15" s="18">
        <f t="shared" si="2"/>
        <v>55080</v>
      </c>
      <c r="G15" s="18">
        <f t="shared" si="3"/>
        <v>0</v>
      </c>
      <c r="H15" s="18">
        <f t="shared" si="4"/>
        <v>32840</v>
      </c>
      <c r="I15" s="18">
        <f t="shared" si="5"/>
        <v>32840</v>
      </c>
      <c r="J15" s="86" t="s">
        <v>202</v>
      </c>
      <c r="K15" s="80" t="s">
        <v>203</v>
      </c>
      <c r="L15" s="18">
        <v>0</v>
      </c>
      <c r="M15" s="18">
        <v>0</v>
      </c>
      <c r="N15" s="18">
        <f t="shared" si="6"/>
        <v>0</v>
      </c>
      <c r="O15" s="18">
        <v>0</v>
      </c>
      <c r="P15" s="18">
        <v>32840</v>
      </c>
      <c r="Q15" s="18">
        <f t="shared" si="7"/>
        <v>32840</v>
      </c>
      <c r="R15" s="86" t="s">
        <v>5</v>
      </c>
      <c r="S15" s="80" t="s">
        <v>6</v>
      </c>
      <c r="T15" s="18">
        <v>40000</v>
      </c>
      <c r="U15" s="18">
        <v>15080</v>
      </c>
      <c r="V15" s="18">
        <f t="shared" si="8"/>
        <v>55080</v>
      </c>
      <c r="W15" s="18">
        <v>0</v>
      </c>
      <c r="X15" s="18">
        <v>0</v>
      </c>
      <c r="Y15" s="18">
        <f t="shared" si="9"/>
        <v>0</v>
      </c>
      <c r="Z15" s="86" t="s">
        <v>2</v>
      </c>
      <c r="AA15" s="80"/>
      <c r="AB15" s="18"/>
      <c r="AC15" s="18"/>
      <c r="AD15" s="18">
        <f t="shared" si="10"/>
        <v>0</v>
      </c>
      <c r="AE15" s="18"/>
      <c r="AF15" s="18"/>
      <c r="AG15" s="18">
        <f t="shared" si="11"/>
        <v>0</v>
      </c>
      <c r="AH15" s="86" t="s">
        <v>2</v>
      </c>
      <c r="AI15" s="80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86" t="s">
        <v>2</v>
      </c>
      <c r="AQ15" s="80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86" t="s">
        <v>2</v>
      </c>
      <c r="AY15" s="80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82" t="s">
        <v>114</v>
      </c>
      <c r="B16" s="76" t="s">
        <v>131</v>
      </c>
      <c r="C16" s="77" t="s">
        <v>132</v>
      </c>
      <c r="D16" s="18">
        <f t="shared" si="0"/>
        <v>0</v>
      </c>
      <c r="E16" s="18">
        <f t="shared" si="1"/>
        <v>38749</v>
      </c>
      <c r="F16" s="18">
        <f t="shared" si="2"/>
        <v>38749</v>
      </c>
      <c r="G16" s="18">
        <f t="shared" si="3"/>
        <v>0</v>
      </c>
      <c r="H16" s="18">
        <f t="shared" si="4"/>
        <v>44453</v>
      </c>
      <c r="I16" s="18">
        <f t="shared" si="5"/>
        <v>44453</v>
      </c>
      <c r="J16" s="86" t="s">
        <v>202</v>
      </c>
      <c r="K16" s="80" t="s">
        <v>203</v>
      </c>
      <c r="L16" s="18">
        <v>0</v>
      </c>
      <c r="M16" s="18">
        <v>0</v>
      </c>
      <c r="N16" s="18">
        <f t="shared" si="6"/>
        <v>0</v>
      </c>
      <c r="O16" s="18">
        <v>0</v>
      </c>
      <c r="P16" s="18">
        <v>43507</v>
      </c>
      <c r="Q16" s="18">
        <f t="shared" si="7"/>
        <v>43507</v>
      </c>
      <c r="R16" s="86" t="s">
        <v>5</v>
      </c>
      <c r="S16" s="80" t="s">
        <v>6</v>
      </c>
      <c r="T16" s="18">
        <v>0</v>
      </c>
      <c r="U16" s="18">
        <v>19007</v>
      </c>
      <c r="V16" s="18">
        <f t="shared" si="8"/>
        <v>19007</v>
      </c>
      <c r="W16" s="18">
        <v>0</v>
      </c>
      <c r="X16" s="18">
        <v>0</v>
      </c>
      <c r="Y16" s="18">
        <f t="shared" si="9"/>
        <v>0</v>
      </c>
      <c r="Z16" s="86" t="s">
        <v>3</v>
      </c>
      <c r="AA16" s="80" t="s">
        <v>4</v>
      </c>
      <c r="AB16" s="18">
        <v>0</v>
      </c>
      <c r="AC16" s="18">
        <v>0</v>
      </c>
      <c r="AD16" s="18">
        <f t="shared" si="10"/>
        <v>0</v>
      </c>
      <c r="AE16" s="18">
        <v>0</v>
      </c>
      <c r="AF16" s="18">
        <v>946</v>
      </c>
      <c r="AG16" s="18">
        <f t="shared" si="11"/>
        <v>946</v>
      </c>
      <c r="AH16" s="86" t="s">
        <v>194</v>
      </c>
      <c r="AI16" s="80" t="s">
        <v>195</v>
      </c>
      <c r="AJ16" s="18">
        <v>0</v>
      </c>
      <c r="AK16" s="18">
        <v>19742</v>
      </c>
      <c r="AL16" s="18">
        <f t="shared" si="12"/>
        <v>19742</v>
      </c>
      <c r="AM16" s="18">
        <v>0</v>
      </c>
      <c r="AN16" s="18">
        <v>0</v>
      </c>
      <c r="AO16" s="18">
        <f t="shared" si="13"/>
        <v>0</v>
      </c>
      <c r="AP16" s="86" t="s">
        <v>2</v>
      </c>
      <c r="AQ16" s="80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6" t="s">
        <v>2</v>
      </c>
      <c r="AY16" s="80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2" t="s">
        <v>114</v>
      </c>
      <c r="B17" s="76" t="s">
        <v>133</v>
      </c>
      <c r="C17" s="77" t="s">
        <v>134</v>
      </c>
      <c r="D17" s="18">
        <f t="shared" si="0"/>
        <v>0</v>
      </c>
      <c r="E17" s="18">
        <f t="shared" si="1"/>
        <v>60795</v>
      </c>
      <c r="F17" s="18">
        <f t="shared" si="2"/>
        <v>60795</v>
      </c>
      <c r="G17" s="18">
        <f t="shared" si="3"/>
        <v>0</v>
      </c>
      <c r="H17" s="18">
        <f t="shared" si="4"/>
        <v>128735</v>
      </c>
      <c r="I17" s="18">
        <f t="shared" si="5"/>
        <v>128735</v>
      </c>
      <c r="J17" s="86" t="s">
        <v>5</v>
      </c>
      <c r="K17" s="80" t="s">
        <v>6</v>
      </c>
      <c r="L17" s="18">
        <v>0</v>
      </c>
      <c r="M17" s="18">
        <v>60795</v>
      </c>
      <c r="N17" s="18">
        <f t="shared" si="6"/>
        <v>60795</v>
      </c>
      <c r="O17" s="18">
        <v>0</v>
      </c>
      <c r="P17" s="18">
        <v>0</v>
      </c>
      <c r="Q17" s="18">
        <f t="shared" si="7"/>
        <v>0</v>
      </c>
      <c r="R17" s="86" t="s">
        <v>202</v>
      </c>
      <c r="S17" s="80" t="s">
        <v>203</v>
      </c>
      <c r="T17" s="18">
        <v>0</v>
      </c>
      <c r="U17" s="18">
        <v>0</v>
      </c>
      <c r="V17" s="18">
        <f t="shared" si="8"/>
        <v>0</v>
      </c>
      <c r="W17" s="18">
        <v>0</v>
      </c>
      <c r="X17" s="18">
        <v>128735</v>
      </c>
      <c r="Y17" s="18">
        <f t="shared" si="9"/>
        <v>128735</v>
      </c>
      <c r="Z17" s="86" t="s">
        <v>2</v>
      </c>
      <c r="AA17" s="80"/>
      <c r="AB17" s="18"/>
      <c r="AC17" s="18"/>
      <c r="AD17" s="18">
        <f t="shared" si="10"/>
        <v>0</v>
      </c>
      <c r="AE17" s="18"/>
      <c r="AF17" s="18"/>
      <c r="AG17" s="18">
        <f t="shared" si="11"/>
        <v>0</v>
      </c>
      <c r="AH17" s="86" t="s">
        <v>2</v>
      </c>
      <c r="AI17" s="80"/>
      <c r="AJ17" s="18"/>
      <c r="AK17" s="18"/>
      <c r="AL17" s="18">
        <f t="shared" si="12"/>
        <v>0</v>
      </c>
      <c r="AM17" s="18"/>
      <c r="AN17" s="18"/>
      <c r="AO17" s="18">
        <f t="shared" si="13"/>
        <v>0</v>
      </c>
      <c r="AP17" s="86" t="s">
        <v>2</v>
      </c>
      <c r="AQ17" s="80"/>
      <c r="AR17" s="18"/>
      <c r="AS17" s="18"/>
      <c r="AT17" s="18">
        <f t="shared" si="14"/>
        <v>0</v>
      </c>
      <c r="AU17" s="18"/>
      <c r="AV17" s="18"/>
      <c r="AW17" s="18">
        <f t="shared" si="15"/>
        <v>0</v>
      </c>
      <c r="AX17" s="86" t="s">
        <v>2</v>
      </c>
      <c r="AY17" s="80"/>
      <c r="AZ17" s="18"/>
      <c r="BA17" s="18"/>
      <c r="BB17" s="18">
        <f t="shared" si="16"/>
        <v>0</v>
      </c>
      <c r="BC17" s="18"/>
      <c r="BD17" s="18"/>
      <c r="BE17" s="18">
        <f t="shared" si="17"/>
        <v>0</v>
      </c>
    </row>
    <row r="18" spans="1:57" ht="13.5">
      <c r="A18" s="82" t="s">
        <v>114</v>
      </c>
      <c r="B18" s="76" t="s">
        <v>135</v>
      </c>
      <c r="C18" s="77" t="s">
        <v>107</v>
      </c>
      <c r="D18" s="18">
        <f t="shared" si="0"/>
        <v>0</v>
      </c>
      <c r="E18" s="18">
        <f t="shared" si="1"/>
        <v>37188</v>
      </c>
      <c r="F18" s="18">
        <f t="shared" si="2"/>
        <v>37188</v>
      </c>
      <c r="G18" s="18">
        <f t="shared" si="3"/>
        <v>0</v>
      </c>
      <c r="H18" s="18">
        <f t="shared" si="4"/>
        <v>51699</v>
      </c>
      <c r="I18" s="18">
        <f t="shared" si="5"/>
        <v>51699</v>
      </c>
      <c r="J18" s="86" t="s">
        <v>194</v>
      </c>
      <c r="K18" s="80" t="s">
        <v>195</v>
      </c>
      <c r="L18" s="18">
        <v>0</v>
      </c>
      <c r="M18" s="18">
        <v>17969</v>
      </c>
      <c r="N18" s="18">
        <f t="shared" si="6"/>
        <v>17969</v>
      </c>
      <c r="O18" s="18">
        <v>0</v>
      </c>
      <c r="P18" s="18">
        <v>0</v>
      </c>
      <c r="Q18" s="18">
        <f t="shared" si="7"/>
        <v>0</v>
      </c>
      <c r="R18" s="86" t="s">
        <v>5</v>
      </c>
      <c r="S18" s="80" t="s">
        <v>6</v>
      </c>
      <c r="T18" s="18">
        <v>0</v>
      </c>
      <c r="U18" s="18">
        <v>19219</v>
      </c>
      <c r="V18" s="18">
        <f t="shared" si="8"/>
        <v>19219</v>
      </c>
      <c r="W18" s="18">
        <v>0</v>
      </c>
      <c r="X18" s="18">
        <v>0</v>
      </c>
      <c r="Y18" s="18">
        <f t="shared" si="9"/>
        <v>0</v>
      </c>
      <c r="Z18" s="86" t="s">
        <v>3</v>
      </c>
      <c r="AA18" s="80" t="s">
        <v>4</v>
      </c>
      <c r="AB18" s="18">
        <v>0</v>
      </c>
      <c r="AC18" s="18">
        <v>0</v>
      </c>
      <c r="AD18" s="18">
        <f t="shared" si="10"/>
        <v>0</v>
      </c>
      <c r="AE18" s="18">
        <v>0</v>
      </c>
      <c r="AF18" s="18">
        <v>1799</v>
      </c>
      <c r="AG18" s="18">
        <f t="shared" si="11"/>
        <v>1799</v>
      </c>
      <c r="AH18" s="86" t="s">
        <v>202</v>
      </c>
      <c r="AI18" s="80" t="s">
        <v>203</v>
      </c>
      <c r="AJ18" s="18">
        <v>0</v>
      </c>
      <c r="AK18" s="18">
        <v>0</v>
      </c>
      <c r="AL18" s="18">
        <f t="shared" si="12"/>
        <v>0</v>
      </c>
      <c r="AM18" s="18">
        <v>0</v>
      </c>
      <c r="AN18" s="18">
        <v>49900</v>
      </c>
      <c r="AO18" s="18">
        <f t="shared" si="13"/>
        <v>49900</v>
      </c>
      <c r="AP18" s="86" t="s">
        <v>2</v>
      </c>
      <c r="AQ18" s="80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86" t="s">
        <v>2</v>
      </c>
      <c r="AY18" s="80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82" t="s">
        <v>114</v>
      </c>
      <c r="B19" s="76" t="s">
        <v>136</v>
      </c>
      <c r="C19" s="77" t="s">
        <v>137</v>
      </c>
      <c r="D19" s="18">
        <f t="shared" si="0"/>
        <v>0</v>
      </c>
      <c r="E19" s="18">
        <f t="shared" si="1"/>
        <v>63158</v>
      </c>
      <c r="F19" s="18">
        <f t="shared" si="2"/>
        <v>63158</v>
      </c>
      <c r="G19" s="18">
        <f t="shared" si="3"/>
        <v>0</v>
      </c>
      <c r="H19" s="18">
        <f t="shared" si="4"/>
        <v>71205</v>
      </c>
      <c r="I19" s="18">
        <f t="shared" si="5"/>
        <v>71205</v>
      </c>
      <c r="J19" s="86" t="s">
        <v>202</v>
      </c>
      <c r="K19" s="80" t="s">
        <v>203</v>
      </c>
      <c r="L19" s="18">
        <v>0</v>
      </c>
      <c r="M19" s="18">
        <v>0</v>
      </c>
      <c r="N19" s="18">
        <f t="shared" si="6"/>
        <v>0</v>
      </c>
      <c r="O19" s="18">
        <v>0</v>
      </c>
      <c r="P19" s="18">
        <v>71205</v>
      </c>
      <c r="Q19" s="18">
        <f t="shared" si="7"/>
        <v>71205</v>
      </c>
      <c r="R19" s="86" t="s">
        <v>5</v>
      </c>
      <c r="S19" s="80" t="s">
        <v>6</v>
      </c>
      <c r="T19" s="18">
        <v>0</v>
      </c>
      <c r="U19" s="18">
        <v>63158</v>
      </c>
      <c r="V19" s="18">
        <f t="shared" si="8"/>
        <v>63158</v>
      </c>
      <c r="W19" s="18">
        <v>0</v>
      </c>
      <c r="X19" s="18">
        <v>0</v>
      </c>
      <c r="Y19" s="18">
        <f t="shared" si="9"/>
        <v>0</v>
      </c>
      <c r="Z19" s="86" t="s">
        <v>2</v>
      </c>
      <c r="AA19" s="80"/>
      <c r="AB19" s="18"/>
      <c r="AC19" s="18"/>
      <c r="AD19" s="18">
        <f t="shared" si="10"/>
        <v>0</v>
      </c>
      <c r="AE19" s="18"/>
      <c r="AF19" s="18"/>
      <c r="AG19" s="18">
        <f t="shared" si="11"/>
        <v>0</v>
      </c>
      <c r="AH19" s="86" t="s">
        <v>2</v>
      </c>
      <c r="AI19" s="80"/>
      <c r="AJ19" s="18"/>
      <c r="AK19" s="18"/>
      <c r="AL19" s="18">
        <f t="shared" si="12"/>
        <v>0</v>
      </c>
      <c r="AM19" s="18"/>
      <c r="AN19" s="18"/>
      <c r="AO19" s="18">
        <f t="shared" si="13"/>
        <v>0</v>
      </c>
      <c r="AP19" s="86" t="s">
        <v>2</v>
      </c>
      <c r="AQ19" s="80"/>
      <c r="AR19" s="18"/>
      <c r="AS19" s="18"/>
      <c r="AT19" s="18">
        <f t="shared" si="14"/>
        <v>0</v>
      </c>
      <c r="AU19" s="18"/>
      <c r="AV19" s="18"/>
      <c r="AW19" s="18">
        <f t="shared" si="15"/>
        <v>0</v>
      </c>
      <c r="AX19" s="86" t="s">
        <v>2</v>
      </c>
      <c r="AY19" s="80"/>
      <c r="AZ19" s="18"/>
      <c r="BA19" s="18"/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82" t="s">
        <v>114</v>
      </c>
      <c r="B20" s="76" t="s">
        <v>138</v>
      </c>
      <c r="C20" s="77" t="s">
        <v>110</v>
      </c>
      <c r="D20" s="18">
        <f t="shared" si="0"/>
        <v>0</v>
      </c>
      <c r="E20" s="18">
        <f t="shared" si="1"/>
        <v>63933</v>
      </c>
      <c r="F20" s="18">
        <f t="shared" si="2"/>
        <v>63933</v>
      </c>
      <c r="G20" s="18">
        <f t="shared" si="3"/>
        <v>0</v>
      </c>
      <c r="H20" s="18">
        <f t="shared" si="4"/>
        <v>0</v>
      </c>
      <c r="I20" s="18">
        <f t="shared" si="5"/>
        <v>0</v>
      </c>
      <c r="J20" s="86" t="s">
        <v>205</v>
      </c>
      <c r="K20" s="80" t="s">
        <v>206</v>
      </c>
      <c r="L20" s="18">
        <v>0</v>
      </c>
      <c r="M20" s="18">
        <v>63933</v>
      </c>
      <c r="N20" s="18">
        <f t="shared" si="6"/>
        <v>63933</v>
      </c>
      <c r="O20" s="18">
        <v>0</v>
      </c>
      <c r="P20" s="18">
        <v>0</v>
      </c>
      <c r="Q20" s="18">
        <f t="shared" si="7"/>
        <v>0</v>
      </c>
      <c r="R20" s="86" t="s">
        <v>2</v>
      </c>
      <c r="S20" s="80"/>
      <c r="T20" s="18"/>
      <c r="U20" s="18"/>
      <c r="V20" s="18">
        <f t="shared" si="8"/>
        <v>0</v>
      </c>
      <c r="W20" s="18"/>
      <c r="X20" s="18"/>
      <c r="Y20" s="18">
        <f t="shared" si="9"/>
        <v>0</v>
      </c>
      <c r="Z20" s="86" t="s">
        <v>2</v>
      </c>
      <c r="AA20" s="80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86" t="s">
        <v>2</v>
      </c>
      <c r="AI20" s="80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6" t="s">
        <v>2</v>
      </c>
      <c r="AQ20" s="80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6" t="s">
        <v>2</v>
      </c>
      <c r="AY20" s="80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2" t="s">
        <v>114</v>
      </c>
      <c r="B21" s="76" t="s">
        <v>139</v>
      </c>
      <c r="C21" s="77" t="s">
        <v>140</v>
      </c>
      <c r="D21" s="18">
        <f t="shared" si="0"/>
        <v>0</v>
      </c>
      <c r="E21" s="18">
        <f t="shared" si="1"/>
        <v>84064</v>
      </c>
      <c r="F21" s="18">
        <f t="shared" si="2"/>
        <v>84064</v>
      </c>
      <c r="G21" s="18">
        <f t="shared" si="3"/>
        <v>0</v>
      </c>
      <c r="H21" s="18">
        <f t="shared" si="4"/>
        <v>73290</v>
      </c>
      <c r="I21" s="18">
        <f t="shared" si="5"/>
        <v>73290</v>
      </c>
      <c r="J21" s="86" t="s">
        <v>205</v>
      </c>
      <c r="K21" s="80" t="s">
        <v>206</v>
      </c>
      <c r="L21" s="18"/>
      <c r="M21" s="18">
        <v>84064</v>
      </c>
      <c r="N21" s="18">
        <f t="shared" si="6"/>
        <v>84064</v>
      </c>
      <c r="O21" s="18"/>
      <c r="P21" s="18"/>
      <c r="Q21" s="18">
        <f t="shared" si="7"/>
        <v>0</v>
      </c>
      <c r="R21" s="86" t="s">
        <v>196</v>
      </c>
      <c r="S21" s="80" t="s">
        <v>197</v>
      </c>
      <c r="T21" s="18"/>
      <c r="U21" s="18"/>
      <c r="V21" s="18">
        <f t="shared" si="8"/>
        <v>0</v>
      </c>
      <c r="W21" s="18"/>
      <c r="X21" s="18">
        <v>73290</v>
      </c>
      <c r="Y21" s="18">
        <f t="shared" si="9"/>
        <v>73290</v>
      </c>
      <c r="Z21" s="86" t="s">
        <v>2</v>
      </c>
      <c r="AA21" s="80"/>
      <c r="AB21" s="18"/>
      <c r="AC21" s="18"/>
      <c r="AD21" s="18">
        <f t="shared" si="10"/>
        <v>0</v>
      </c>
      <c r="AE21" s="18"/>
      <c r="AF21" s="18"/>
      <c r="AG21" s="18">
        <f t="shared" si="11"/>
        <v>0</v>
      </c>
      <c r="AH21" s="86" t="s">
        <v>2</v>
      </c>
      <c r="AI21" s="80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86" t="s">
        <v>2</v>
      </c>
      <c r="AQ21" s="80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86" t="s">
        <v>2</v>
      </c>
      <c r="AY21" s="80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82" t="s">
        <v>114</v>
      </c>
      <c r="B22" s="76" t="s">
        <v>141</v>
      </c>
      <c r="C22" s="77" t="s">
        <v>1</v>
      </c>
      <c r="D22" s="18">
        <f t="shared" si="0"/>
        <v>0</v>
      </c>
      <c r="E22" s="18">
        <f t="shared" si="1"/>
        <v>29054</v>
      </c>
      <c r="F22" s="18">
        <f t="shared" si="2"/>
        <v>29054</v>
      </c>
      <c r="G22" s="18">
        <f t="shared" si="3"/>
        <v>0</v>
      </c>
      <c r="H22" s="18">
        <f t="shared" si="4"/>
        <v>23297</v>
      </c>
      <c r="I22" s="18">
        <f t="shared" si="5"/>
        <v>23297</v>
      </c>
      <c r="J22" s="86" t="s">
        <v>205</v>
      </c>
      <c r="K22" s="80" t="s">
        <v>206</v>
      </c>
      <c r="L22" s="18">
        <v>0</v>
      </c>
      <c r="M22" s="18">
        <v>29054</v>
      </c>
      <c r="N22" s="18">
        <f t="shared" si="6"/>
        <v>29054</v>
      </c>
      <c r="O22" s="18"/>
      <c r="P22" s="18"/>
      <c r="Q22" s="18">
        <f t="shared" si="7"/>
        <v>0</v>
      </c>
      <c r="R22" s="86" t="s">
        <v>196</v>
      </c>
      <c r="S22" s="80" t="s">
        <v>197</v>
      </c>
      <c r="T22" s="18"/>
      <c r="U22" s="18"/>
      <c r="V22" s="18">
        <f t="shared" si="8"/>
        <v>0</v>
      </c>
      <c r="W22" s="18">
        <v>0</v>
      </c>
      <c r="X22" s="18">
        <v>23297</v>
      </c>
      <c r="Y22" s="18">
        <f t="shared" si="9"/>
        <v>23297</v>
      </c>
      <c r="Z22" s="86" t="s">
        <v>2</v>
      </c>
      <c r="AA22" s="80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86" t="s">
        <v>2</v>
      </c>
      <c r="AI22" s="80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6" t="s">
        <v>2</v>
      </c>
      <c r="AQ22" s="80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6" t="s">
        <v>2</v>
      </c>
      <c r="AY22" s="80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2" t="s">
        <v>114</v>
      </c>
      <c r="B23" s="76" t="s">
        <v>142</v>
      </c>
      <c r="C23" s="77" t="s">
        <v>143</v>
      </c>
      <c r="D23" s="18">
        <f t="shared" si="0"/>
        <v>0</v>
      </c>
      <c r="E23" s="18">
        <f t="shared" si="1"/>
        <v>135205</v>
      </c>
      <c r="F23" s="18">
        <f t="shared" si="2"/>
        <v>135205</v>
      </c>
      <c r="G23" s="18">
        <f t="shared" si="3"/>
        <v>0</v>
      </c>
      <c r="H23" s="18">
        <f t="shared" si="4"/>
        <v>67073</v>
      </c>
      <c r="I23" s="18">
        <f t="shared" si="5"/>
        <v>67073</v>
      </c>
      <c r="J23" s="86" t="s">
        <v>5</v>
      </c>
      <c r="K23" s="80" t="s">
        <v>6</v>
      </c>
      <c r="L23" s="18"/>
      <c r="M23" s="18">
        <v>135205</v>
      </c>
      <c r="N23" s="18">
        <f t="shared" si="6"/>
        <v>135205</v>
      </c>
      <c r="O23" s="18"/>
      <c r="P23" s="18"/>
      <c r="Q23" s="18">
        <f t="shared" si="7"/>
        <v>0</v>
      </c>
      <c r="R23" s="86" t="s">
        <v>211</v>
      </c>
      <c r="S23" s="80" t="s">
        <v>92</v>
      </c>
      <c r="T23" s="18"/>
      <c r="U23" s="18"/>
      <c r="V23" s="18">
        <f t="shared" si="8"/>
        <v>0</v>
      </c>
      <c r="W23" s="18"/>
      <c r="X23" s="18">
        <v>67073</v>
      </c>
      <c r="Y23" s="18">
        <f t="shared" si="9"/>
        <v>67073</v>
      </c>
      <c r="Z23" s="86" t="s">
        <v>2</v>
      </c>
      <c r="AA23" s="80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86" t="s">
        <v>2</v>
      </c>
      <c r="AI23" s="80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6" t="s">
        <v>2</v>
      </c>
      <c r="AQ23" s="80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6" t="s">
        <v>2</v>
      </c>
      <c r="AY23" s="80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2" t="s">
        <v>114</v>
      </c>
      <c r="B24" s="76" t="s">
        <v>144</v>
      </c>
      <c r="C24" s="77" t="s">
        <v>145</v>
      </c>
      <c r="D24" s="18">
        <f t="shared" si="0"/>
        <v>0</v>
      </c>
      <c r="E24" s="18">
        <f t="shared" si="1"/>
        <v>20683</v>
      </c>
      <c r="F24" s="18">
        <f t="shared" si="2"/>
        <v>20683</v>
      </c>
      <c r="G24" s="18">
        <f t="shared" si="3"/>
        <v>0</v>
      </c>
      <c r="H24" s="18">
        <f t="shared" si="4"/>
        <v>9316</v>
      </c>
      <c r="I24" s="18">
        <f t="shared" si="5"/>
        <v>9316</v>
      </c>
      <c r="J24" s="86" t="s">
        <v>211</v>
      </c>
      <c r="K24" s="80" t="s">
        <v>92</v>
      </c>
      <c r="L24" s="18">
        <v>0</v>
      </c>
      <c r="M24" s="18">
        <v>0</v>
      </c>
      <c r="N24" s="18">
        <f t="shared" si="6"/>
        <v>0</v>
      </c>
      <c r="O24" s="18">
        <v>0</v>
      </c>
      <c r="P24" s="18">
        <v>9316</v>
      </c>
      <c r="Q24" s="18">
        <f t="shared" si="7"/>
        <v>9316</v>
      </c>
      <c r="R24" s="86" t="s">
        <v>5</v>
      </c>
      <c r="S24" s="80" t="s">
        <v>6</v>
      </c>
      <c r="T24" s="18">
        <v>0</v>
      </c>
      <c r="U24" s="18">
        <v>20683</v>
      </c>
      <c r="V24" s="18">
        <f t="shared" si="8"/>
        <v>20683</v>
      </c>
      <c r="W24" s="18">
        <v>0</v>
      </c>
      <c r="X24" s="18">
        <v>0</v>
      </c>
      <c r="Y24" s="18">
        <f t="shared" si="9"/>
        <v>0</v>
      </c>
      <c r="Z24" s="86" t="s">
        <v>2</v>
      </c>
      <c r="AA24" s="80"/>
      <c r="AB24" s="18">
        <v>0</v>
      </c>
      <c r="AC24" s="18">
        <v>0</v>
      </c>
      <c r="AD24" s="18">
        <f t="shared" si="10"/>
        <v>0</v>
      </c>
      <c r="AE24" s="18">
        <v>0</v>
      </c>
      <c r="AF24" s="18">
        <v>0</v>
      </c>
      <c r="AG24" s="18">
        <f t="shared" si="11"/>
        <v>0</v>
      </c>
      <c r="AH24" s="86" t="s">
        <v>2</v>
      </c>
      <c r="AI24" s="80"/>
      <c r="AJ24" s="18">
        <v>0</v>
      </c>
      <c r="AK24" s="18">
        <v>0</v>
      </c>
      <c r="AL24" s="18">
        <f t="shared" si="12"/>
        <v>0</v>
      </c>
      <c r="AM24" s="18">
        <v>0</v>
      </c>
      <c r="AN24" s="18">
        <v>0</v>
      </c>
      <c r="AO24" s="18">
        <f t="shared" si="13"/>
        <v>0</v>
      </c>
      <c r="AP24" s="86" t="s">
        <v>2</v>
      </c>
      <c r="AQ24" s="80"/>
      <c r="AR24" s="18">
        <v>0</v>
      </c>
      <c r="AS24" s="18">
        <v>0</v>
      </c>
      <c r="AT24" s="18">
        <f t="shared" si="14"/>
        <v>0</v>
      </c>
      <c r="AU24" s="18">
        <v>0</v>
      </c>
      <c r="AV24" s="18">
        <v>0</v>
      </c>
      <c r="AW24" s="18">
        <f t="shared" si="15"/>
        <v>0</v>
      </c>
      <c r="AX24" s="86" t="s">
        <v>2</v>
      </c>
      <c r="AY24" s="80"/>
      <c r="AZ24" s="18">
        <v>0</v>
      </c>
      <c r="BA24" s="18">
        <v>0</v>
      </c>
      <c r="BB24" s="18">
        <f t="shared" si="16"/>
        <v>0</v>
      </c>
      <c r="BC24" s="18">
        <v>0</v>
      </c>
      <c r="BD24" s="18">
        <v>0</v>
      </c>
      <c r="BE24" s="18">
        <f t="shared" si="17"/>
        <v>0</v>
      </c>
    </row>
    <row r="25" spans="1:57" ht="13.5">
      <c r="A25" s="82" t="s">
        <v>114</v>
      </c>
      <c r="B25" s="76" t="s">
        <v>146</v>
      </c>
      <c r="C25" s="77" t="s">
        <v>147</v>
      </c>
      <c r="D25" s="18">
        <f t="shared" si="0"/>
        <v>0</v>
      </c>
      <c r="E25" s="18">
        <f t="shared" si="1"/>
        <v>2281</v>
      </c>
      <c r="F25" s="18">
        <f t="shared" si="2"/>
        <v>2281</v>
      </c>
      <c r="G25" s="18">
        <f t="shared" si="3"/>
        <v>0</v>
      </c>
      <c r="H25" s="18">
        <f t="shared" si="4"/>
        <v>19216</v>
      </c>
      <c r="I25" s="18">
        <f t="shared" si="5"/>
        <v>19216</v>
      </c>
      <c r="J25" s="86" t="s">
        <v>5</v>
      </c>
      <c r="K25" s="80" t="s">
        <v>6</v>
      </c>
      <c r="L25" s="18">
        <v>0</v>
      </c>
      <c r="M25" s="18">
        <v>2281</v>
      </c>
      <c r="N25" s="18">
        <f t="shared" si="6"/>
        <v>2281</v>
      </c>
      <c r="O25" s="18">
        <v>0</v>
      </c>
      <c r="P25" s="18">
        <v>0</v>
      </c>
      <c r="Q25" s="18">
        <f t="shared" si="7"/>
        <v>0</v>
      </c>
      <c r="R25" s="86" t="s">
        <v>211</v>
      </c>
      <c r="S25" s="80" t="s">
        <v>92</v>
      </c>
      <c r="T25" s="18">
        <v>0</v>
      </c>
      <c r="U25" s="18">
        <v>0</v>
      </c>
      <c r="V25" s="18">
        <f t="shared" si="8"/>
        <v>0</v>
      </c>
      <c r="W25" s="18">
        <v>0</v>
      </c>
      <c r="X25" s="18">
        <v>19216</v>
      </c>
      <c r="Y25" s="18">
        <f t="shared" si="9"/>
        <v>19216</v>
      </c>
      <c r="Z25" s="86" t="s">
        <v>2</v>
      </c>
      <c r="AA25" s="80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86" t="s">
        <v>2</v>
      </c>
      <c r="AI25" s="80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86" t="s">
        <v>2</v>
      </c>
      <c r="AQ25" s="80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86" t="s">
        <v>2</v>
      </c>
      <c r="AY25" s="80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82" t="s">
        <v>114</v>
      </c>
      <c r="B26" s="76" t="s">
        <v>148</v>
      </c>
      <c r="C26" s="77" t="s">
        <v>149</v>
      </c>
      <c r="D26" s="18">
        <f t="shared" si="0"/>
        <v>0</v>
      </c>
      <c r="E26" s="18">
        <f t="shared" si="1"/>
        <v>10485</v>
      </c>
      <c r="F26" s="18">
        <f t="shared" si="2"/>
        <v>10485</v>
      </c>
      <c r="G26" s="18">
        <f t="shared" si="3"/>
        <v>0</v>
      </c>
      <c r="H26" s="18">
        <f t="shared" si="4"/>
        <v>9311</v>
      </c>
      <c r="I26" s="18">
        <f t="shared" si="5"/>
        <v>9311</v>
      </c>
      <c r="J26" s="86" t="s">
        <v>211</v>
      </c>
      <c r="K26" s="80" t="s">
        <v>92</v>
      </c>
      <c r="L26" s="18">
        <v>0</v>
      </c>
      <c r="M26" s="18">
        <v>10485</v>
      </c>
      <c r="N26" s="18">
        <f t="shared" si="6"/>
        <v>10485</v>
      </c>
      <c r="O26" s="18">
        <v>0</v>
      </c>
      <c r="P26" s="18">
        <v>9311</v>
      </c>
      <c r="Q26" s="18">
        <f t="shared" si="7"/>
        <v>9311</v>
      </c>
      <c r="R26" s="86" t="s">
        <v>2</v>
      </c>
      <c r="S26" s="80"/>
      <c r="T26" s="18"/>
      <c r="U26" s="18"/>
      <c r="V26" s="18">
        <f t="shared" si="8"/>
        <v>0</v>
      </c>
      <c r="W26" s="18"/>
      <c r="X26" s="18"/>
      <c r="Y26" s="18">
        <f t="shared" si="9"/>
        <v>0</v>
      </c>
      <c r="Z26" s="86" t="s">
        <v>2</v>
      </c>
      <c r="AA26" s="80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86" t="s">
        <v>2</v>
      </c>
      <c r="AI26" s="80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6" t="s">
        <v>2</v>
      </c>
      <c r="AQ26" s="80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6" t="s">
        <v>2</v>
      </c>
      <c r="AY26" s="80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2" t="s">
        <v>114</v>
      </c>
      <c r="B27" s="76" t="s">
        <v>150</v>
      </c>
      <c r="C27" s="77" t="s">
        <v>151</v>
      </c>
      <c r="D27" s="18">
        <f t="shared" si="0"/>
        <v>0</v>
      </c>
      <c r="E27" s="18">
        <f t="shared" si="1"/>
        <v>90020</v>
      </c>
      <c r="F27" s="18">
        <f t="shared" si="2"/>
        <v>90020</v>
      </c>
      <c r="G27" s="18">
        <f t="shared" si="3"/>
        <v>0</v>
      </c>
      <c r="H27" s="18">
        <f t="shared" si="4"/>
        <v>68229</v>
      </c>
      <c r="I27" s="18">
        <f t="shared" si="5"/>
        <v>68229</v>
      </c>
      <c r="J27" s="86" t="s">
        <v>211</v>
      </c>
      <c r="K27" s="80" t="s">
        <v>92</v>
      </c>
      <c r="L27" s="18"/>
      <c r="M27" s="18"/>
      <c r="N27" s="18">
        <f t="shared" si="6"/>
        <v>0</v>
      </c>
      <c r="O27" s="18"/>
      <c r="P27" s="18">
        <v>68229</v>
      </c>
      <c r="Q27" s="18">
        <f t="shared" si="7"/>
        <v>68229</v>
      </c>
      <c r="R27" s="86" t="s">
        <v>5</v>
      </c>
      <c r="S27" s="80" t="s">
        <v>6</v>
      </c>
      <c r="T27" s="18"/>
      <c r="U27" s="18">
        <v>90020</v>
      </c>
      <c r="V27" s="18">
        <f t="shared" si="8"/>
        <v>90020</v>
      </c>
      <c r="W27" s="18"/>
      <c r="X27" s="18"/>
      <c r="Y27" s="18">
        <f t="shared" si="9"/>
        <v>0</v>
      </c>
      <c r="Z27" s="86" t="s">
        <v>2</v>
      </c>
      <c r="AA27" s="80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86" t="s">
        <v>2</v>
      </c>
      <c r="AI27" s="80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6" t="s">
        <v>2</v>
      </c>
      <c r="AQ27" s="80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6" t="s">
        <v>2</v>
      </c>
      <c r="AY27" s="80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2" t="s">
        <v>114</v>
      </c>
      <c r="B28" s="76" t="s">
        <v>152</v>
      </c>
      <c r="C28" s="77" t="s">
        <v>153</v>
      </c>
      <c r="D28" s="18">
        <f t="shared" si="0"/>
        <v>7254</v>
      </c>
      <c r="E28" s="18">
        <f t="shared" si="1"/>
        <v>9452</v>
      </c>
      <c r="F28" s="18">
        <f t="shared" si="2"/>
        <v>16706</v>
      </c>
      <c r="G28" s="18">
        <f t="shared" si="3"/>
        <v>0</v>
      </c>
      <c r="H28" s="18">
        <f t="shared" si="4"/>
        <v>18356</v>
      </c>
      <c r="I28" s="18">
        <f t="shared" si="5"/>
        <v>18356</v>
      </c>
      <c r="J28" s="86" t="s">
        <v>211</v>
      </c>
      <c r="K28" s="80" t="s">
        <v>92</v>
      </c>
      <c r="L28" s="18">
        <v>7254</v>
      </c>
      <c r="M28" s="18">
        <v>9452</v>
      </c>
      <c r="N28" s="18">
        <f t="shared" si="6"/>
        <v>16706</v>
      </c>
      <c r="O28" s="18"/>
      <c r="P28" s="18">
        <v>18356</v>
      </c>
      <c r="Q28" s="18">
        <f t="shared" si="7"/>
        <v>18356</v>
      </c>
      <c r="R28" s="86" t="s">
        <v>2</v>
      </c>
      <c r="S28" s="80"/>
      <c r="T28" s="18"/>
      <c r="U28" s="18"/>
      <c r="V28" s="18">
        <f t="shared" si="8"/>
        <v>0</v>
      </c>
      <c r="W28" s="18"/>
      <c r="X28" s="18"/>
      <c r="Y28" s="18">
        <f t="shared" si="9"/>
        <v>0</v>
      </c>
      <c r="Z28" s="86" t="s">
        <v>2</v>
      </c>
      <c r="AA28" s="80"/>
      <c r="AB28" s="18"/>
      <c r="AC28" s="18"/>
      <c r="AD28" s="18">
        <f t="shared" si="10"/>
        <v>0</v>
      </c>
      <c r="AE28" s="18"/>
      <c r="AF28" s="18"/>
      <c r="AG28" s="18">
        <f t="shared" si="11"/>
        <v>0</v>
      </c>
      <c r="AH28" s="86" t="s">
        <v>2</v>
      </c>
      <c r="AI28" s="80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86" t="s">
        <v>2</v>
      </c>
      <c r="AQ28" s="80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86" t="s">
        <v>2</v>
      </c>
      <c r="AY28" s="80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82" t="s">
        <v>114</v>
      </c>
      <c r="B29" s="76" t="s">
        <v>154</v>
      </c>
      <c r="C29" s="77" t="s">
        <v>155</v>
      </c>
      <c r="D29" s="18">
        <f t="shared" si="0"/>
        <v>0</v>
      </c>
      <c r="E29" s="18">
        <f t="shared" si="1"/>
        <v>0</v>
      </c>
      <c r="F29" s="18">
        <f t="shared" si="2"/>
        <v>0</v>
      </c>
      <c r="G29" s="18">
        <f t="shared" si="3"/>
        <v>0</v>
      </c>
      <c r="H29" s="18">
        <f t="shared" si="4"/>
        <v>0</v>
      </c>
      <c r="I29" s="18">
        <f t="shared" si="5"/>
        <v>0</v>
      </c>
      <c r="J29" s="86" t="s">
        <v>2</v>
      </c>
      <c r="K29" s="80"/>
      <c r="L29" s="18"/>
      <c r="M29" s="18"/>
      <c r="N29" s="18">
        <f t="shared" si="6"/>
        <v>0</v>
      </c>
      <c r="O29" s="18"/>
      <c r="P29" s="18"/>
      <c r="Q29" s="18">
        <f t="shared" si="7"/>
        <v>0</v>
      </c>
      <c r="R29" s="86" t="s">
        <v>2</v>
      </c>
      <c r="S29" s="80"/>
      <c r="T29" s="18"/>
      <c r="U29" s="18"/>
      <c r="V29" s="18">
        <f t="shared" si="8"/>
        <v>0</v>
      </c>
      <c r="W29" s="18"/>
      <c r="X29" s="18"/>
      <c r="Y29" s="18">
        <f t="shared" si="9"/>
        <v>0</v>
      </c>
      <c r="Z29" s="86" t="s">
        <v>2</v>
      </c>
      <c r="AA29" s="80"/>
      <c r="AB29" s="18"/>
      <c r="AC29" s="18"/>
      <c r="AD29" s="18">
        <f t="shared" si="10"/>
        <v>0</v>
      </c>
      <c r="AE29" s="18"/>
      <c r="AF29" s="18"/>
      <c r="AG29" s="18">
        <f t="shared" si="11"/>
        <v>0</v>
      </c>
      <c r="AH29" s="86" t="s">
        <v>2</v>
      </c>
      <c r="AI29" s="80"/>
      <c r="AJ29" s="18"/>
      <c r="AK29" s="18"/>
      <c r="AL29" s="18">
        <f t="shared" si="12"/>
        <v>0</v>
      </c>
      <c r="AM29" s="18"/>
      <c r="AN29" s="18"/>
      <c r="AO29" s="18">
        <f t="shared" si="13"/>
        <v>0</v>
      </c>
      <c r="AP29" s="86" t="s">
        <v>2</v>
      </c>
      <c r="AQ29" s="80"/>
      <c r="AR29" s="18"/>
      <c r="AS29" s="18"/>
      <c r="AT29" s="18">
        <f t="shared" si="14"/>
        <v>0</v>
      </c>
      <c r="AU29" s="18"/>
      <c r="AV29" s="18"/>
      <c r="AW29" s="18">
        <f t="shared" si="15"/>
        <v>0</v>
      </c>
      <c r="AX29" s="86" t="s">
        <v>2</v>
      </c>
      <c r="AY29" s="80"/>
      <c r="AZ29" s="18"/>
      <c r="BA29" s="18"/>
      <c r="BB29" s="18">
        <f t="shared" si="16"/>
        <v>0</v>
      </c>
      <c r="BC29" s="18"/>
      <c r="BD29" s="18"/>
      <c r="BE29" s="18">
        <f t="shared" si="17"/>
        <v>0</v>
      </c>
    </row>
    <row r="30" spans="1:57" ht="13.5">
      <c r="A30" s="82" t="s">
        <v>114</v>
      </c>
      <c r="B30" s="76" t="s">
        <v>156</v>
      </c>
      <c r="C30" s="77" t="s">
        <v>157</v>
      </c>
      <c r="D30" s="18">
        <f t="shared" si="0"/>
        <v>0</v>
      </c>
      <c r="E30" s="18">
        <f t="shared" si="1"/>
        <v>24263</v>
      </c>
      <c r="F30" s="18">
        <f t="shared" si="2"/>
        <v>24263</v>
      </c>
      <c r="G30" s="18">
        <f t="shared" si="3"/>
        <v>0</v>
      </c>
      <c r="H30" s="18">
        <f t="shared" si="4"/>
        <v>18057</v>
      </c>
      <c r="I30" s="18">
        <f t="shared" si="5"/>
        <v>18057</v>
      </c>
      <c r="J30" s="86" t="s">
        <v>211</v>
      </c>
      <c r="K30" s="80" t="s">
        <v>92</v>
      </c>
      <c r="L30" s="18"/>
      <c r="M30" s="18">
        <v>10228</v>
      </c>
      <c r="N30" s="18">
        <f t="shared" si="6"/>
        <v>10228</v>
      </c>
      <c r="O30" s="18"/>
      <c r="P30" s="18">
        <v>16833</v>
      </c>
      <c r="Q30" s="18">
        <f t="shared" si="7"/>
        <v>16833</v>
      </c>
      <c r="R30" s="86" t="s">
        <v>192</v>
      </c>
      <c r="S30" s="80" t="s">
        <v>193</v>
      </c>
      <c r="T30" s="18"/>
      <c r="U30" s="18">
        <v>14035</v>
      </c>
      <c r="V30" s="18">
        <f t="shared" si="8"/>
        <v>14035</v>
      </c>
      <c r="W30" s="18"/>
      <c r="X30" s="18">
        <v>1224</v>
      </c>
      <c r="Y30" s="18">
        <f t="shared" si="9"/>
        <v>1224</v>
      </c>
      <c r="Z30" s="86" t="s">
        <v>2</v>
      </c>
      <c r="AA30" s="80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86" t="s">
        <v>2</v>
      </c>
      <c r="AI30" s="80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86" t="s">
        <v>2</v>
      </c>
      <c r="AQ30" s="80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86" t="s">
        <v>2</v>
      </c>
      <c r="AY30" s="80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82" t="s">
        <v>114</v>
      </c>
      <c r="B31" s="76" t="s">
        <v>158</v>
      </c>
      <c r="C31" s="77" t="s">
        <v>159</v>
      </c>
      <c r="D31" s="18">
        <f t="shared" si="0"/>
        <v>0</v>
      </c>
      <c r="E31" s="18">
        <f t="shared" si="1"/>
        <v>65856</v>
      </c>
      <c r="F31" s="18">
        <f t="shared" si="2"/>
        <v>65856</v>
      </c>
      <c r="G31" s="18">
        <f t="shared" si="3"/>
        <v>0</v>
      </c>
      <c r="H31" s="18">
        <f t="shared" si="4"/>
        <v>47131</v>
      </c>
      <c r="I31" s="18">
        <f t="shared" si="5"/>
        <v>47131</v>
      </c>
      <c r="J31" s="86" t="s">
        <v>211</v>
      </c>
      <c r="K31" s="80" t="s">
        <v>92</v>
      </c>
      <c r="L31" s="18"/>
      <c r="M31" s="18">
        <v>39416</v>
      </c>
      <c r="N31" s="18">
        <f t="shared" si="6"/>
        <v>39416</v>
      </c>
      <c r="O31" s="18"/>
      <c r="P31" s="18">
        <v>44400</v>
      </c>
      <c r="Q31" s="18">
        <f t="shared" si="7"/>
        <v>44400</v>
      </c>
      <c r="R31" s="86" t="s">
        <v>192</v>
      </c>
      <c r="S31" s="80" t="s">
        <v>193</v>
      </c>
      <c r="T31" s="18"/>
      <c r="U31" s="18">
        <v>26440</v>
      </c>
      <c r="V31" s="18">
        <f t="shared" si="8"/>
        <v>26440</v>
      </c>
      <c r="W31" s="18"/>
      <c r="X31" s="18">
        <v>2731</v>
      </c>
      <c r="Y31" s="18">
        <f t="shared" si="9"/>
        <v>2731</v>
      </c>
      <c r="Z31" s="86" t="s">
        <v>2</v>
      </c>
      <c r="AA31" s="80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86" t="s">
        <v>2</v>
      </c>
      <c r="AI31" s="80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6" t="s">
        <v>2</v>
      </c>
      <c r="AQ31" s="80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6" t="s">
        <v>2</v>
      </c>
      <c r="AY31" s="80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2" t="s">
        <v>114</v>
      </c>
      <c r="B32" s="76" t="s">
        <v>160</v>
      </c>
      <c r="C32" s="77" t="s">
        <v>14</v>
      </c>
      <c r="D32" s="18">
        <f t="shared" si="0"/>
        <v>0</v>
      </c>
      <c r="E32" s="18">
        <f t="shared" si="1"/>
        <v>66358</v>
      </c>
      <c r="F32" s="18">
        <f t="shared" si="2"/>
        <v>66358</v>
      </c>
      <c r="G32" s="18">
        <f t="shared" si="3"/>
        <v>0</v>
      </c>
      <c r="H32" s="18">
        <f t="shared" si="4"/>
        <v>44290</v>
      </c>
      <c r="I32" s="18">
        <f t="shared" si="5"/>
        <v>44290</v>
      </c>
      <c r="J32" s="86" t="s">
        <v>192</v>
      </c>
      <c r="K32" s="80" t="s">
        <v>193</v>
      </c>
      <c r="L32" s="18"/>
      <c r="M32" s="18">
        <v>6088</v>
      </c>
      <c r="N32" s="18">
        <f t="shared" si="6"/>
        <v>6088</v>
      </c>
      <c r="O32" s="18"/>
      <c r="P32" s="18">
        <v>2625</v>
      </c>
      <c r="Q32" s="18">
        <f t="shared" si="7"/>
        <v>2625</v>
      </c>
      <c r="R32" s="86" t="s">
        <v>211</v>
      </c>
      <c r="S32" s="80" t="s">
        <v>92</v>
      </c>
      <c r="T32" s="18"/>
      <c r="U32" s="18">
        <v>60270</v>
      </c>
      <c r="V32" s="18">
        <f t="shared" si="8"/>
        <v>60270</v>
      </c>
      <c r="W32" s="18"/>
      <c r="X32" s="18">
        <v>41665</v>
      </c>
      <c r="Y32" s="18">
        <f t="shared" si="9"/>
        <v>41665</v>
      </c>
      <c r="Z32" s="86" t="s">
        <v>2</v>
      </c>
      <c r="AA32" s="80"/>
      <c r="AB32" s="18"/>
      <c r="AC32" s="18"/>
      <c r="AD32" s="18">
        <f t="shared" si="10"/>
        <v>0</v>
      </c>
      <c r="AE32" s="18"/>
      <c r="AF32" s="18"/>
      <c r="AG32" s="18">
        <f t="shared" si="11"/>
        <v>0</v>
      </c>
      <c r="AH32" s="86" t="s">
        <v>2</v>
      </c>
      <c r="AI32" s="80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86" t="s">
        <v>2</v>
      </c>
      <c r="AQ32" s="80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86" t="s">
        <v>2</v>
      </c>
      <c r="AY32" s="80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82" t="s">
        <v>114</v>
      </c>
      <c r="B33" s="76" t="s">
        <v>161</v>
      </c>
      <c r="C33" s="77" t="s">
        <v>162</v>
      </c>
      <c r="D33" s="18">
        <f t="shared" si="0"/>
        <v>48</v>
      </c>
      <c r="E33" s="18">
        <f t="shared" si="1"/>
        <v>43088</v>
      </c>
      <c r="F33" s="18">
        <f t="shared" si="2"/>
        <v>43136</v>
      </c>
      <c r="G33" s="18">
        <f t="shared" si="3"/>
        <v>0</v>
      </c>
      <c r="H33" s="18">
        <f t="shared" si="4"/>
        <v>16650</v>
      </c>
      <c r="I33" s="18">
        <f t="shared" si="5"/>
        <v>16650</v>
      </c>
      <c r="J33" s="86" t="s">
        <v>192</v>
      </c>
      <c r="K33" s="80" t="s">
        <v>193</v>
      </c>
      <c r="L33" s="18"/>
      <c r="M33" s="18">
        <v>1194</v>
      </c>
      <c r="N33" s="18">
        <f t="shared" si="6"/>
        <v>1194</v>
      </c>
      <c r="O33" s="18"/>
      <c r="P33" s="18"/>
      <c r="Q33" s="18">
        <f t="shared" si="7"/>
        <v>0</v>
      </c>
      <c r="R33" s="86" t="s">
        <v>207</v>
      </c>
      <c r="S33" s="80" t="s">
        <v>208</v>
      </c>
      <c r="T33" s="18">
        <v>48</v>
      </c>
      <c r="U33" s="18">
        <v>41894</v>
      </c>
      <c r="V33" s="18">
        <f t="shared" si="8"/>
        <v>41942</v>
      </c>
      <c r="W33" s="18"/>
      <c r="X33" s="18">
        <v>16650</v>
      </c>
      <c r="Y33" s="18">
        <f t="shared" si="9"/>
        <v>16650</v>
      </c>
      <c r="Z33" s="86" t="s">
        <v>2</v>
      </c>
      <c r="AA33" s="80"/>
      <c r="AB33" s="18"/>
      <c r="AC33" s="18"/>
      <c r="AD33" s="18">
        <f t="shared" si="10"/>
        <v>0</v>
      </c>
      <c r="AE33" s="18"/>
      <c r="AF33" s="18"/>
      <c r="AG33" s="18">
        <f t="shared" si="11"/>
        <v>0</v>
      </c>
      <c r="AH33" s="86" t="s">
        <v>2</v>
      </c>
      <c r="AI33" s="80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86" t="s">
        <v>2</v>
      </c>
      <c r="AQ33" s="80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86" t="s">
        <v>2</v>
      </c>
      <c r="AY33" s="80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82" t="s">
        <v>114</v>
      </c>
      <c r="B34" s="76" t="s">
        <v>163</v>
      </c>
      <c r="C34" s="77" t="s">
        <v>164</v>
      </c>
      <c r="D34" s="18">
        <f t="shared" si="0"/>
        <v>153</v>
      </c>
      <c r="E34" s="18">
        <f t="shared" si="1"/>
        <v>84515</v>
      </c>
      <c r="F34" s="18">
        <f t="shared" si="2"/>
        <v>84668</v>
      </c>
      <c r="G34" s="18">
        <f t="shared" si="3"/>
        <v>0</v>
      </c>
      <c r="H34" s="18">
        <f t="shared" si="4"/>
        <v>35720</v>
      </c>
      <c r="I34" s="18">
        <f t="shared" si="5"/>
        <v>35720</v>
      </c>
      <c r="J34" s="86" t="s">
        <v>207</v>
      </c>
      <c r="K34" s="80" t="s">
        <v>208</v>
      </c>
      <c r="L34" s="18">
        <v>153</v>
      </c>
      <c r="M34" s="18">
        <v>84515</v>
      </c>
      <c r="N34" s="18">
        <f t="shared" si="6"/>
        <v>84668</v>
      </c>
      <c r="O34" s="18"/>
      <c r="P34" s="18">
        <v>35720</v>
      </c>
      <c r="Q34" s="18">
        <f t="shared" si="7"/>
        <v>35720</v>
      </c>
      <c r="R34" s="86" t="s">
        <v>2</v>
      </c>
      <c r="S34" s="80"/>
      <c r="T34" s="18"/>
      <c r="U34" s="18"/>
      <c r="V34" s="18">
        <f t="shared" si="8"/>
        <v>0</v>
      </c>
      <c r="W34" s="18"/>
      <c r="X34" s="18"/>
      <c r="Y34" s="18">
        <f t="shared" si="9"/>
        <v>0</v>
      </c>
      <c r="Z34" s="86" t="s">
        <v>2</v>
      </c>
      <c r="AA34" s="80"/>
      <c r="AB34" s="18"/>
      <c r="AC34" s="18"/>
      <c r="AD34" s="18">
        <f t="shared" si="10"/>
        <v>0</v>
      </c>
      <c r="AE34" s="18"/>
      <c r="AF34" s="18"/>
      <c r="AG34" s="18">
        <f t="shared" si="11"/>
        <v>0</v>
      </c>
      <c r="AH34" s="86" t="s">
        <v>2</v>
      </c>
      <c r="AI34" s="80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6" t="s">
        <v>2</v>
      </c>
      <c r="AQ34" s="80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6" t="s">
        <v>2</v>
      </c>
      <c r="AY34" s="80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2" t="s">
        <v>114</v>
      </c>
      <c r="B35" s="76" t="s">
        <v>165</v>
      </c>
      <c r="C35" s="77" t="s">
        <v>166</v>
      </c>
      <c r="D35" s="18">
        <f t="shared" si="0"/>
        <v>12032</v>
      </c>
      <c r="E35" s="18">
        <f t="shared" si="1"/>
        <v>20966</v>
      </c>
      <c r="F35" s="18">
        <f t="shared" si="2"/>
        <v>32998</v>
      </c>
      <c r="G35" s="18">
        <f t="shared" si="3"/>
        <v>0</v>
      </c>
      <c r="H35" s="18">
        <f t="shared" si="4"/>
        <v>11956</v>
      </c>
      <c r="I35" s="18">
        <f t="shared" si="5"/>
        <v>11956</v>
      </c>
      <c r="J35" s="86" t="s">
        <v>209</v>
      </c>
      <c r="K35" s="80" t="s">
        <v>210</v>
      </c>
      <c r="L35" s="18">
        <v>12032</v>
      </c>
      <c r="M35" s="18">
        <v>20966</v>
      </c>
      <c r="N35" s="18">
        <f t="shared" si="6"/>
        <v>32998</v>
      </c>
      <c r="O35" s="18">
        <v>0</v>
      </c>
      <c r="P35" s="18">
        <v>11956</v>
      </c>
      <c r="Q35" s="18">
        <f t="shared" si="7"/>
        <v>11956</v>
      </c>
      <c r="R35" s="86" t="s">
        <v>2</v>
      </c>
      <c r="S35" s="80"/>
      <c r="T35" s="18"/>
      <c r="U35" s="18"/>
      <c r="V35" s="18">
        <f t="shared" si="8"/>
        <v>0</v>
      </c>
      <c r="W35" s="18"/>
      <c r="X35" s="18"/>
      <c r="Y35" s="18">
        <f t="shared" si="9"/>
        <v>0</v>
      </c>
      <c r="Z35" s="86" t="s">
        <v>2</v>
      </c>
      <c r="AA35" s="80"/>
      <c r="AB35" s="18"/>
      <c r="AC35" s="18"/>
      <c r="AD35" s="18">
        <f t="shared" si="10"/>
        <v>0</v>
      </c>
      <c r="AE35" s="18"/>
      <c r="AF35" s="18"/>
      <c r="AG35" s="18">
        <f t="shared" si="11"/>
        <v>0</v>
      </c>
      <c r="AH35" s="86" t="s">
        <v>2</v>
      </c>
      <c r="AI35" s="80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86" t="s">
        <v>2</v>
      </c>
      <c r="AQ35" s="80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86" t="s">
        <v>2</v>
      </c>
      <c r="AY35" s="80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82" t="s">
        <v>114</v>
      </c>
      <c r="B36" s="76" t="s">
        <v>167</v>
      </c>
      <c r="C36" s="77" t="s">
        <v>168</v>
      </c>
      <c r="D36" s="18">
        <f t="shared" si="0"/>
        <v>336</v>
      </c>
      <c r="E36" s="18">
        <f t="shared" si="1"/>
        <v>4076</v>
      </c>
      <c r="F36" s="18">
        <f t="shared" si="2"/>
        <v>4412</v>
      </c>
      <c r="G36" s="18">
        <f t="shared" si="3"/>
        <v>0</v>
      </c>
      <c r="H36" s="18">
        <f t="shared" si="4"/>
        <v>7726</v>
      </c>
      <c r="I36" s="18">
        <f t="shared" si="5"/>
        <v>7726</v>
      </c>
      <c r="J36" s="86" t="s">
        <v>207</v>
      </c>
      <c r="K36" s="80" t="s">
        <v>208</v>
      </c>
      <c r="L36" s="18">
        <v>336</v>
      </c>
      <c r="M36" s="18">
        <v>4076</v>
      </c>
      <c r="N36" s="18">
        <f t="shared" si="6"/>
        <v>4412</v>
      </c>
      <c r="O36" s="18">
        <v>0</v>
      </c>
      <c r="P36" s="18">
        <v>7726</v>
      </c>
      <c r="Q36" s="18">
        <f t="shared" si="7"/>
        <v>7726</v>
      </c>
      <c r="R36" s="86" t="s">
        <v>2</v>
      </c>
      <c r="S36" s="80"/>
      <c r="T36" s="18">
        <v>0</v>
      </c>
      <c r="U36" s="18">
        <v>0</v>
      </c>
      <c r="V36" s="18">
        <f t="shared" si="8"/>
        <v>0</v>
      </c>
      <c r="W36" s="18">
        <v>0</v>
      </c>
      <c r="X36" s="18">
        <v>0</v>
      </c>
      <c r="Y36" s="18">
        <f t="shared" si="9"/>
        <v>0</v>
      </c>
      <c r="Z36" s="86" t="s">
        <v>2</v>
      </c>
      <c r="AA36" s="80"/>
      <c r="AB36" s="18">
        <v>0</v>
      </c>
      <c r="AC36" s="18">
        <v>0</v>
      </c>
      <c r="AD36" s="18">
        <f t="shared" si="10"/>
        <v>0</v>
      </c>
      <c r="AE36" s="18">
        <v>0</v>
      </c>
      <c r="AF36" s="18">
        <v>0</v>
      </c>
      <c r="AG36" s="18">
        <f t="shared" si="11"/>
        <v>0</v>
      </c>
      <c r="AH36" s="86" t="s">
        <v>2</v>
      </c>
      <c r="AI36" s="80"/>
      <c r="AJ36" s="18">
        <v>0</v>
      </c>
      <c r="AK36" s="18">
        <v>0</v>
      </c>
      <c r="AL36" s="18">
        <f t="shared" si="12"/>
        <v>0</v>
      </c>
      <c r="AM36" s="18">
        <v>0</v>
      </c>
      <c r="AN36" s="18">
        <v>0</v>
      </c>
      <c r="AO36" s="18">
        <f t="shared" si="13"/>
        <v>0</v>
      </c>
      <c r="AP36" s="86" t="s">
        <v>2</v>
      </c>
      <c r="AQ36" s="80"/>
      <c r="AR36" s="18">
        <v>0</v>
      </c>
      <c r="AS36" s="18">
        <v>0</v>
      </c>
      <c r="AT36" s="18">
        <f t="shared" si="14"/>
        <v>0</v>
      </c>
      <c r="AU36" s="18">
        <v>0</v>
      </c>
      <c r="AV36" s="18">
        <v>0</v>
      </c>
      <c r="AW36" s="18">
        <f t="shared" si="15"/>
        <v>0</v>
      </c>
      <c r="AX36" s="86" t="s">
        <v>2</v>
      </c>
      <c r="AY36" s="80"/>
      <c r="AZ36" s="18">
        <v>0</v>
      </c>
      <c r="BA36" s="18">
        <v>0</v>
      </c>
      <c r="BB36" s="18">
        <f t="shared" si="16"/>
        <v>0</v>
      </c>
      <c r="BC36" s="18">
        <v>0</v>
      </c>
      <c r="BD36" s="18">
        <v>0</v>
      </c>
      <c r="BE36" s="18">
        <f t="shared" si="17"/>
        <v>0</v>
      </c>
    </row>
    <row r="37" spans="1:57" ht="13.5">
      <c r="A37" s="82" t="s">
        <v>114</v>
      </c>
      <c r="B37" s="76" t="s">
        <v>169</v>
      </c>
      <c r="C37" s="77" t="s">
        <v>170</v>
      </c>
      <c r="D37" s="18">
        <f t="shared" si="0"/>
        <v>1544</v>
      </c>
      <c r="E37" s="18">
        <f t="shared" si="1"/>
        <v>18612</v>
      </c>
      <c r="F37" s="18">
        <f t="shared" si="2"/>
        <v>20156</v>
      </c>
      <c r="G37" s="18">
        <f t="shared" si="3"/>
        <v>0</v>
      </c>
      <c r="H37" s="18">
        <f t="shared" si="4"/>
        <v>22492</v>
      </c>
      <c r="I37" s="18">
        <f t="shared" si="5"/>
        <v>22492</v>
      </c>
      <c r="J37" s="86" t="s">
        <v>207</v>
      </c>
      <c r="K37" s="80" t="s">
        <v>208</v>
      </c>
      <c r="L37" s="18">
        <v>1544</v>
      </c>
      <c r="M37" s="18">
        <v>18612</v>
      </c>
      <c r="N37" s="18">
        <f t="shared" si="6"/>
        <v>20156</v>
      </c>
      <c r="O37" s="18"/>
      <c r="P37" s="18">
        <v>22492</v>
      </c>
      <c r="Q37" s="18">
        <f t="shared" si="7"/>
        <v>22492</v>
      </c>
      <c r="R37" s="86" t="s">
        <v>2</v>
      </c>
      <c r="S37" s="80"/>
      <c r="T37" s="18"/>
      <c r="U37" s="18"/>
      <c r="V37" s="18">
        <f t="shared" si="8"/>
        <v>0</v>
      </c>
      <c r="W37" s="18"/>
      <c r="X37" s="18"/>
      <c r="Y37" s="18">
        <f t="shared" si="9"/>
        <v>0</v>
      </c>
      <c r="Z37" s="86" t="s">
        <v>2</v>
      </c>
      <c r="AA37" s="80"/>
      <c r="AB37" s="18"/>
      <c r="AC37" s="18"/>
      <c r="AD37" s="18">
        <f t="shared" si="10"/>
        <v>0</v>
      </c>
      <c r="AE37" s="18"/>
      <c r="AF37" s="18"/>
      <c r="AG37" s="18">
        <f t="shared" si="11"/>
        <v>0</v>
      </c>
      <c r="AH37" s="86" t="s">
        <v>2</v>
      </c>
      <c r="AI37" s="80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86" t="s">
        <v>2</v>
      </c>
      <c r="AQ37" s="80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86" t="s">
        <v>2</v>
      </c>
      <c r="AY37" s="80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82" t="s">
        <v>114</v>
      </c>
      <c r="B38" s="76" t="s">
        <v>171</v>
      </c>
      <c r="C38" s="77" t="s">
        <v>172</v>
      </c>
      <c r="D38" s="18">
        <f aca="true" t="shared" si="18" ref="D38:D49">L38+T38+AB38+AJ38+AR38+AZ38</f>
        <v>4413</v>
      </c>
      <c r="E38" s="18">
        <f aca="true" t="shared" si="19" ref="E38:E49">M38+U38+AC38+AK38+AS38+BA38</f>
        <v>52288</v>
      </c>
      <c r="F38" s="18">
        <f aca="true" t="shared" si="20" ref="F38:F49">D38+E38</f>
        <v>56701</v>
      </c>
      <c r="G38" s="18">
        <f aca="true" t="shared" si="21" ref="G38:G49">O38+W38+AE38+AM38+AU38+BC38</f>
        <v>0</v>
      </c>
      <c r="H38" s="18">
        <f aca="true" t="shared" si="22" ref="H38:H49">P38+X38+AF38+AN38+AV38+BD38</f>
        <v>25386</v>
      </c>
      <c r="I38" s="18">
        <f aca="true" t="shared" si="23" ref="I38:I49">G38+H38</f>
        <v>25386</v>
      </c>
      <c r="J38" s="86" t="s">
        <v>207</v>
      </c>
      <c r="K38" s="80" t="s">
        <v>208</v>
      </c>
      <c r="L38" s="18">
        <v>4413</v>
      </c>
      <c r="M38" s="18">
        <v>52288</v>
      </c>
      <c r="N38" s="18">
        <f aca="true" t="shared" si="24" ref="N38:N49">SUM(L38:M38)</f>
        <v>56701</v>
      </c>
      <c r="O38" s="18"/>
      <c r="P38" s="18">
        <v>25386</v>
      </c>
      <c r="Q38" s="18">
        <f aca="true" t="shared" si="25" ref="Q38:Q49">SUM(O38:P38)</f>
        <v>25386</v>
      </c>
      <c r="R38" s="86" t="s">
        <v>2</v>
      </c>
      <c r="S38" s="80"/>
      <c r="T38" s="18"/>
      <c r="U38" s="18"/>
      <c r="V38" s="18">
        <f t="shared" si="8"/>
        <v>0</v>
      </c>
      <c r="W38" s="18"/>
      <c r="X38" s="18"/>
      <c r="Y38" s="18">
        <f t="shared" si="9"/>
        <v>0</v>
      </c>
      <c r="Z38" s="86" t="s">
        <v>2</v>
      </c>
      <c r="AA38" s="80"/>
      <c r="AB38" s="18"/>
      <c r="AC38" s="18"/>
      <c r="AD38" s="18">
        <f t="shared" si="10"/>
        <v>0</v>
      </c>
      <c r="AE38" s="18"/>
      <c r="AF38" s="18"/>
      <c r="AG38" s="18">
        <f t="shared" si="11"/>
        <v>0</v>
      </c>
      <c r="AH38" s="86" t="s">
        <v>2</v>
      </c>
      <c r="AI38" s="80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86" t="s">
        <v>2</v>
      </c>
      <c r="AQ38" s="80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6" t="s">
        <v>2</v>
      </c>
      <c r="AY38" s="80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2" t="s">
        <v>114</v>
      </c>
      <c r="B39" s="76" t="s">
        <v>173</v>
      </c>
      <c r="C39" s="77" t="s">
        <v>174</v>
      </c>
      <c r="D39" s="18">
        <f t="shared" si="18"/>
        <v>344</v>
      </c>
      <c r="E39" s="18">
        <f t="shared" si="19"/>
        <v>120001</v>
      </c>
      <c r="F39" s="18">
        <f t="shared" si="20"/>
        <v>120345</v>
      </c>
      <c r="G39" s="18">
        <f t="shared" si="21"/>
        <v>0</v>
      </c>
      <c r="H39" s="18">
        <f t="shared" si="22"/>
        <v>45987</v>
      </c>
      <c r="I39" s="18">
        <f t="shared" si="23"/>
        <v>45987</v>
      </c>
      <c r="J39" s="86" t="s">
        <v>207</v>
      </c>
      <c r="K39" s="80" t="s">
        <v>208</v>
      </c>
      <c r="L39" s="18">
        <v>344</v>
      </c>
      <c r="M39" s="18">
        <v>120001</v>
      </c>
      <c r="N39" s="18">
        <f t="shared" si="24"/>
        <v>120345</v>
      </c>
      <c r="O39" s="18">
        <v>0</v>
      </c>
      <c r="P39" s="18">
        <v>45987</v>
      </c>
      <c r="Q39" s="18">
        <f t="shared" si="25"/>
        <v>45987</v>
      </c>
      <c r="R39" s="86" t="s">
        <v>2</v>
      </c>
      <c r="S39" s="80"/>
      <c r="T39" s="18"/>
      <c r="U39" s="18"/>
      <c r="V39" s="18">
        <f t="shared" si="8"/>
        <v>0</v>
      </c>
      <c r="W39" s="18"/>
      <c r="X39" s="18"/>
      <c r="Y39" s="18">
        <f t="shared" si="9"/>
        <v>0</v>
      </c>
      <c r="Z39" s="86" t="s">
        <v>2</v>
      </c>
      <c r="AA39" s="80"/>
      <c r="AB39" s="18"/>
      <c r="AC39" s="18"/>
      <c r="AD39" s="18">
        <f t="shared" si="10"/>
        <v>0</v>
      </c>
      <c r="AE39" s="18"/>
      <c r="AF39" s="18"/>
      <c r="AG39" s="18">
        <f t="shared" si="11"/>
        <v>0</v>
      </c>
      <c r="AH39" s="86" t="s">
        <v>2</v>
      </c>
      <c r="AI39" s="80"/>
      <c r="AJ39" s="18"/>
      <c r="AK39" s="18"/>
      <c r="AL39" s="18">
        <f t="shared" si="12"/>
        <v>0</v>
      </c>
      <c r="AM39" s="18"/>
      <c r="AN39" s="18"/>
      <c r="AO39" s="18">
        <f t="shared" si="13"/>
        <v>0</v>
      </c>
      <c r="AP39" s="86" t="s">
        <v>2</v>
      </c>
      <c r="AQ39" s="80"/>
      <c r="AR39" s="18"/>
      <c r="AS39" s="18"/>
      <c r="AT39" s="18">
        <f t="shared" si="14"/>
        <v>0</v>
      </c>
      <c r="AU39" s="18"/>
      <c r="AV39" s="18"/>
      <c r="AW39" s="18">
        <f t="shared" si="15"/>
        <v>0</v>
      </c>
      <c r="AX39" s="86" t="s">
        <v>2</v>
      </c>
      <c r="AY39" s="80"/>
      <c r="AZ39" s="18"/>
      <c r="BA39" s="18"/>
      <c r="BB39" s="18">
        <f t="shared" si="16"/>
        <v>0</v>
      </c>
      <c r="BC39" s="18"/>
      <c r="BD39" s="18"/>
      <c r="BE39" s="18">
        <f t="shared" si="17"/>
        <v>0</v>
      </c>
    </row>
    <row r="40" spans="1:57" ht="13.5">
      <c r="A40" s="82" t="s">
        <v>114</v>
      </c>
      <c r="B40" s="76" t="s">
        <v>175</v>
      </c>
      <c r="C40" s="77" t="s">
        <v>176</v>
      </c>
      <c r="D40" s="18">
        <f t="shared" si="18"/>
        <v>499</v>
      </c>
      <c r="E40" s="18">
        <f t="shared" si="19"/>
        <v>6177</v>
      </c>
      <c r="F40" s="18">
        <f t="shared" si="20"/>
        <v>6676</v>
      </c>
      <c r="G40" s="18">
        <f t="shared" si="21"/>
        <v>0</v>
      </c>
      <c r="H40" s="18">
        <f t="shared" si="22"/>
        <v>10108</v>
      </c>
      <c r="I40" s="18">
        <f t="shared" si="23"/>
        <v>10108</v>
      </c>
      <c r="J40" s="86" t="s">
        <v>207</v>
      </c>
      <c r="K40" s="80" t="s">
        <v>208</v>
      </c>
      <c r="L40" s="18">
        <v>499</v>
      </c>
      <c r="M40" s="18">
        <v>6177</v>
      </c>
      <c r="N40" s="18">
        <f t="shared" si="24"/>
        <v>6676</v>
      </c>
      <c r="O40" s="18">
        <v>0</v>
      </c>
      <c r="P40" s="18">
        <v>10108</v>
      </c>
      <c r="Q40" s="18">
        <f t="shared" si="25"/>
        <v>10108</v>
      </c>
      <c r="R40" s="86" t="s">
        <v>2</v>
      </c>
      <c r="S40" s="80"/>
      <c r="T40" s="18"/>
      <c r="U40" s="18"/>
      <c r="V40" s="18">
        <f t="shared" si="8"/>
        <v>0</v>
      </c>
      <c r="W40" s="18"/>
      <c r="X40" s="18"/>
      <c r="Y40" s="18">
        <f t="shared" si="9"/>
        <v>0</v>
      </c>
      <c r="Z40" s="86" t="s">
        <v>2</v>
      </c>
      <c r="AA40" s="80"/>
      <c r="AB40" s="18"/>
      <c r="AC40" s="18"/>
      <c r="AD40" s="18">
        <f t="shared" si="10"/>
        <v>0</v>
      </c>
      <c r="AE40" s="18"/>
      <c r="AF40" s="18"/>
      <c r="AG40" s="18">
        <f t="shared" si="11"/>
        <v>0</v>
      </c>
      <c r="AH40" s="86" t="s">
        <v>2</v>
      </c>
      <c r="AI40" s="80"/>
      <c r="AJ40" s="18"/>
      <c r="AK40" s="18"/>
      <c r="AL40" s="18">
        <f t="shared" si="12"/>
        <v>0</v>
      </c>
      <c r="AM40" s="18"/>
      <c r="AN40" s="18"/>
      <c r="AO40" s="18">
        <f t="shared" si="13"/>
        <v>0</v>
      </c>
      <c r="AP40" s="86" t="s">
        <v>2</v>
      </c>
      <c r="AQ40" s="80"/>
      <c r="AR40" s="18"/>
      <c r="AS40" s="18"/>
      <c r="AT40" s="18">
        <f t="shared" si="14"/>
        <v>0</v>
      </c>
      <c r="AU40" s="18"/>
      <c r="AV40" s="18"/>
      <c r="AW40" s="18">
        <f t="shared" si="15"/>
        <v>0</v>
      </c>
      <c r="AX40" s="86" t="s">
        <v>2</v>
      </c>
      <c r="AY40" s="80"/>
      <c r="AZ40" s="18"/>
      <c r="BA40" s="18"/>
      <c r="BB40" s="18">
        <f t="shared" si="16"/>
        <v>0</v>
      </c>
      <c r="BC40" s="18"/>
      <c r="BD40" s="18"/>
      <c r="BE40" s="18">
        <f t="shared" si="17"/>
        <v>0</v>
      </c>
    </row>
    <row r="41" spans="1:57" ht="13.5">
      <c r="A41" s="82" t="s">
        <v>114</v>
      </c>
      <c r="B41" s="76" t="s">
        <v>177</v>
      </c>
      <c r="C41" s="77" t="s">
        <v>178</v>
      </c>
      <c r="D41" s="18">
        <f t="shared" si="18"/>
        <v>6214</v>
      </c>
      <c r="E41" s="18">
        <f t="shared" si="19"/>
        <v>37107</v>
      </c>
      <c r="F41" s="18">
        <f t="shared" si="20"/>
        <v>43321</v>
      </c>
      <c r="G41" s="18">
        <f t="shared" si="21"/>
        <v>0</v>
      </c>
      <c r="H41" s="18">
        <f t="shared" si="22"/>
        <v>16678</v>
      </c>
      <c r="I41" s="18">
        <f t="shared" si="23"/>
        <v>16678</v>
      </c>
      <c r="J41" s="86" t="s">
        <v>204</v>
      </c>
      <c r="K41" s="80" t="s">
        <v>91</v>
      </c>
      <c r="L41" s="18">
        <v>6214</v>
      </c>
      <c r="M41" s="18">
        <v>37107</v>
      </c>
      <c r="N41" s="18">
        <f t="shared" si="24"/>
        <v>43321</v>
      </c>
      <c r="O41" s="18">
        <v>0</v>
      </c>
      <c r="P41" s="18">
        <v>0</v>
      </c>
      <c r="Q41" s="18">
        <f t="shared" si="25"/>
        <v>0</v>
      </c>
      <c r="R41" s="86" t="s">
        <v>200</v>
      </c>
      <c r="S41" s="80" t="s">
        <v>201</v>
      </c>
      <c r="T41" s="18">
        <v>0</v>
      </c>
      <c r="U41" s="18">
        <v>0</v>
      </c>
      <c r="V41" s="18">
        <f t="shared" si="8"/>
        <v>0</v>
      </c>
      <c r="W41" s="18">
        <v>0</v>
      </c>
      <c r="X41" s="18">
        <v>16678</v>
      </c>
      <c r="Y41" s="18">
        <f t="shared" si="9"/>
        <v>16678</v>
      </c>
      <c r="Z41" s="86" t="s">
        <v>2</v>
      </c>
      <c r="AA41" s="80"/>
      <c r="AB41" s="18"/>
      <c r="AC41" s="18"/>
      <c r="AD41" s="18">
        <f t="shared" si="10"/>
        <v>0</v>
      </c>
      <c r="AE41" s="18"/>
      <c r="AF41" s="18"/>
      <c r="AG41" s="18">
        <f t="shared" si="11"/>
        <v>0</v>
      </c>
      <c r="AH41" s="86" t="s">
        <v>2</v>
      </c>
      <c r="AI41" s="80"/>
      <c r="AJ41" s="18"/>
      <c r="AK41" s="18"/>
      <c r="AL41" s="18">
        <f t="shared" si="12"/>
        <v>0</v>
      </c>
      <c r="AM41" s="18"/>
      <c r="AN41" s="18"/>
      <c r="AO41" s="18">
        <f t="shared" si="13"/>
        <v>0</v>
      </c>
      <c r="AP41" s="86" t="s">
        <v>2</v>
      </c>
      <c r="AQ41" s="80"/>
      <c r="AR41" s="18"/>
      <c r="AS41" s="18"/>
      <c r="AT41" s="18">
        <f t="shared" si="14"/>
        <v>0</v>
      </c>
      <c r="AU41" s="18"/>
      <c r="AV41" s="18"/>
      <c r="AW41" s="18">
        <f t="shared" si="15"/>
        <v>0</v>
      </c>
      <c r="AX41" s="86" t="s">
        <v>2</v>
      </c>
      <c r="AY41" s="80"/>
      <c r="AZ41" s="18"/>
      <c r="BA41" s="18"/>
      <c r="BB41" s="18">
        <f t="shared" si="16"/>
        <v>0</v>
      </c>
      <c r="BC41" s="18"/>
      <c r="BD41" s="18"/>
      <c r="BE41" s="18">
        <f t="shared" si="17"/>
        <v>0</v>
      </c>
    </row>
    <row r="42" spans="1:57" ht="13.5">
      <c r="A42" s="82" t="s">
        <v>114</v>
      </c>
      <c r="B42" s="76" t="s">
        <v>179</v>
      </c>
      <c r="C42" s="77" t="s">
        <v>93</v>
      </c>
      <c r="D42" s="18">
        <f t="shared" si="18"/>
        <v>2854</v>
      </c>
      <c r="E42" s="18">
        <f t="shared" si="19"/>
        <v>27106</v>
      </c>
      <c r="F42" s="18">
        <f t="shared" si="20"/>
        <v>29960</v>
      </c>
      <c r="G42" s="18">
        <f t="shared" si="21"/>
        <v>0</v>
      </c>
      <c r="H42" s="18">
        <f t="shared" si="22"/>
        <v>9296</v>
      </c>
      <c r="I42" s="18">
        <f t="shared" si="23"/>
        <v>9296</v>
      </c>
      <c r="J42" s="86" t="s">
        <v>204</v>
      </c>
      <c r="K42" s="80" t="s">
        <v>91</v>
      </c>
      <c r="L42" s="18">
        <v>2854</v>
      </c>
      <c r="M42" s="18">
        <v>27106</v>
      </c>
      <c r="N42" s="18">
        <f t="shared" si="24"/>
        <v>29960</v>
      </c>
      <c r="O42" s="18">
        <v>0</v>
      </c>
      <c r="P42" s="18">
        <v>0</v>
      </c>
      <c r="Q42" s="18">
        <f t="shared" si="25"/>
        <v>0</v>
      </c>
      <c r="R42" s="86" t="s">
        <v>198</v>
      </c>
      <c r="S42" s="80" t="s">
        <v>199</v>
      </c>
      <c r="T42" s="18">
        <v>0</v>
      </c>
      <c r="U42" s="18">
        <v>0</v>
      </c>
      <c r="V42" s="18">
        <f t="shared" si="8"/>
        <v>0</v>
      </c>
      <c r="W42" s="18">
        <v>0</v>
      </c>
      <c r="X42" s="18">
        <v>9296</v>
      </c>
      <c r="Y42" s="18">
        <f t="shared" si="9"/>
        <v>9296</v>
      </c>
      <c r="Z42" s="86" t="s">
        <v>2</v>
      </c>
      <c r="AA42" s="80"/>
      <c r="AB42" s="18"/>
      <c r="AC42" s="18"/>
      <c r="AD42" s="18">
        <f t="shared" si="10"/>
        <v>0</v>
      </c>
      <c r="AE42" s="18"/>
      <c r="AF42" s="18"/>
      <c r="AG42" s="18">
        <f t="shared" si="11"/>
        <v>0</v>
      </c>
      <c r="AH42" s="86" t="s">
        <v>2</v>
      </c>
      <c r="AI42" s="80"/>
      <c r="AJ42" s="18"/>
      <c r="AK42" s="18"/>
      <c r="AL42" s="18">
        <f t="shared" si="12"/>
        <v>0</v>
      </c>
      <c r="AM42" s="18"/>
      <c r="AN42" s="18"/>
      <c r="AO42" s="18">
        <f t="shared" si="13"/>
        <v>0</v>
      </c>
      <c r="AP42" s="86" t="s">
        <v>2</v>
      </c>
      <c r="AQ42" s="80"/>
      <c r="AR42" s="18"/>
      <c r="AS42" s="18"/>
      <c r="AT42" s="18">
        <f t="shared" si="14"/>
        <v>0</v>
      </c>
      <c r="AU42" s="18"/>
      <c r="AV42" s="18"/>
      <c r="AW42" s="18">
        <f t="shared" si="15"/>
        <v>0</v>
      </c>
      <c r="AX42" s="86" t="s">
        <v>2</v>
      </c>
      <c r="AY42" s="80"/>
      <c r="AZ42" s="18"/>
      <c r="BA42" s="18"/>
      <c r="BB42" s="18">
        <f t="shared" si="16"/>
        <v>0</v>
      </c>
      <c r="BC42" s="18"/>
      <c r="BD42" s="18"/>
      <c r="BE42" s="18">
        <f t="shared" si="17"/>
        <v>0</v>
      </c>
    </row>
    <row r="43" spans="1:57" ht="13.5">
      <c r="A43" s="82" t="s">
        <v>114</v>
      </c>
      <c r="B43" s="76" t="s">
        <v>180</v>
      </c>
      <c r="C43" s="77" t="s">
        <v>113</v>
      </c>
      <c r="D43" s="18">
        <f t="shared" si="18"/>
        <v>3550</v>
      </c>
      <c r="E43" s="18">
        <f t="shared" si="19"/>
        <v>16608</v>
      </c>
      <c r="F43" s="18">
        <f t="shared" si="20"/>
        <v>20158</v>
      </c>
      <c r="G43" s="18">
        <f t="shared" si="21"/>
        <v>0</v>
      </c>
      <c r="H43" s="18">
        <f t="shared" si="22"/>
        <v>5780</v>
      </c>
      <c r="I43" s="18">
        <f t="shared" si="23"/>
        <v>5780</v>
      </c>
      <c r="J43" s="86" t="s">
        <v>204</v>
      </c>
      <c r="K43" s="80" t="s">
        <v>91</v>
      </c>
      <c r="L43" s="18">
        <v>3550</v>
      </c>
      <c r="M43" s="18">
        <v>16608</v>
      </c>
      <c r="N43" s="18">
        <f t="shared" si="24"/>
        <v>20158</v>
      </c>
      <c r="O43" s="18"/>
      <c r="P43" s="18"/>
      <c r="Q43" s="18">
        <f t="shared" si="25"/>
        <v>0</v>
      </c>
      <c r="R43" s="86" t="s">
        <v>200</v>
      </c>
      <c r="S43" s="80" t="s">
        <v>201</v>
      </c>
      <c r="T43" s="18"/>
      <c r="U43" s="18"/>
      <c r="V43" s="18">
        <f t="shared" si="8"/>
        <v>0</v>
      </c>
      <c r="W43" s="18"/>
      <c r="X43" s="18">
        <v>5780</v>
      </c>
      <c r="Y43" s="18">
        <f t="shared" si="9"/>
        <v>5780</v>
      </c>
      <c r="Z43" s="86" t="s">
        <v>2</v>
      </c>
      <c r="AA43" s="80"/>
      <c r="AB43" s="18"/>
      <c r="AC43" s="18"/>
      <c r="AD43" s="18">
        <f t="shared" si="10"/>
        <v>0</v>
      </c>
      <c r="AE43" s="18"/>
      <c r="AF43" s="18"/>
      <c r="AG43" s="18">
        <f t="shared" si="11"/>
        <v>0</v>
      </c>
      <c r="AH43" s="86" t="s">
        <v>2</v>
      </c>
      <c r="AI43" s="80"/>
      <c r="AJ43" s="18"/>
      <c r="AK43" s="18"/>
      <c r="AL43" s="18">
        <f t="shared" si="12"/>
        <v>0</v>
      </c>
      <c r="AM43" s="18"/>
      <c r="AN43" s="18"/>
      <c r="AO43" s="18">
        <f t="shared" si="13"/>
        <v>0</v>
      </c>
      <c r="AP43" s="86" t="s">
        <v>2</v>
      </c>
      <c r="AQ43" s="80"/>
      <c r="AR43" s="18"/>
      <c r="AS43" s="18"/>
      <c r="AT43" s="18">
        <f t="shared" si="14"/>
        <v>0</v>
      </c>
      <c r="AU43" s="18"/>
      <c r="AV43" s="18"/>
      <c r="AW43" s="18">
        <f t="shared" si="15"/>
        <v>0</v>
      </c>
      <c r="AX43" s="86" t="s">
        <v>2</v>
      </c>
      <c r="AY43" s="80"/>
      <c r="AZ43" s="18"/>
      <c r="BA43" s="18"/>
      <c r="BB43" s="18">
        <f t="shared" si="16"/>
        <v>0</v>
      </c>
      <c r="BC43" s="18"/>
      <c r="BD43" s="18"/>
      <c r="BE43" s="18">
        <f t="shared" si="17"/>
        <v>0</v>
      </c>
    </row>
    <row r="44" spans="1:57" ht="13.5">
      <c r="A44" s="82" t="s">
        <v>114</v>
      </c>
      <c r="B44" s="76" t="s">
        <v>181</v>
      </c>
      <c r="C44" s="77" t="s">
        <v>182</v>
      </c>
      <c r="D44" s="18">
        <f t="shared" si="18"/>
        <v>4673</v>
      </c>
      <c r="E44" s="18">
        <f t="shared" si="19"/>
        <v>28185</v>
      </c>
      <c r="F44" s="18">
        <f t="shared" si="20"/>
        <v>32858</v>
      </c>
      <c r="G44" s="18">
        <f t="shared" si="21"/>
        <v>0</v>
      </c>
      <c r="H44" s="18">
        <f t="shared" si="22"/>
        <v>21007</v>
      </c>
      <c r="I44" s="18">
        <f t="shared" si="23"/>
        <v>21007</v>
      </c>
      <c r="J44" s="86" t="s">
        <v>204</v>
      </c>
      <c r="K44" s="80" t="s">
        <v>91</v>
      </c>
      <c r="L44" s="18">
        <v>4673</v>
      </c>
      <c r="M44" s="18">
        <v>28185</v>
      </c>
      <c r="N44" s="18">
        <f t="shared" si="24"/>
        <v>32858</v>
      </c>
      <c r="O44" s="18">
        <v>0</v>
      </c>
      <c r="P44" s="18">
        <v>0</v>
      </c>
      <c r="Q44" s="18">
        <f t="shared" si="25"/>
        <v>0</v>
      </c>
      <c r="R44" s="86" t="s">
        <v>198</v>
      </c>
      <c r="S44" s="80" t="s">
        <v>199</v>
      </c>
      <c r="T44" s="18">
        <v>0</v>
      </c>
      <c r="U44" s="18">
        <v>0</v>
      </c>
      <c r="V44" s="18">
        <f t="shared" si="8"/>
        <v>0</v>
      </c>
      <c r="W44" s="18">
        <v>0</v>
      </c>
      <c r="X44" s="18">
        <v>21007</v>
      </c>
      <c r="Y44" s="18">
        <f t="shared" si="9"/>
        <v>21007</v>
      </c>
      <c r="Z44" s="86" t="s">
        <v>2</v>
      </c>
      <c r="AA44" s="80"/>
      <c r="AB44" s="18"/>
      <c r="AC44" s="18"/>
      <c r="AD44" s="18">
        <f t="shared" si="10"/>
        <v>0</v>
      </c>
      <c r="AE44" s="18"/>
      <c r="AF44" s="18"/>
      <c r="AG44" s="18">
        <f t="shared" si="11"/>
        <v>0</v>
      </c>
      <c r="AH44" s="86" t="s">
        <v>2</v>
      </c>
      <c r="AI44" s="80"/>
      <c r="AJ44" s="18"/>
      <c r="AK44" s="18"/>
      <c r="AL44" s="18">
        <f t="shared" si="12"/>
        <v>0</v>
      </c>
      <c r="AM44" s="18"/>
      <c r="AN44" s="18"/>
      <c r="AO44" s="18">
        <f t="shared" si="13"/>
        <v>0</v>
      </c>
      <c r="AP44" s="86" t="s">
        <v>2</v>
      </c>
      <c r="AQ44" s="80"/>
      <c r="AR44" s="18"/>
      <c r="AS44" s="18"/>
      <c r="AT44" s="18">
        <f t="shared" si="14"/>
        <v>0</v>
      </c>
      <c r="AU44" s="18"/>
      <c r="AV44" s="18"/>
      <c r="AW44" s="18">
        <f t="shared" si="15"/>
        <v>0</v>
      </c>
      <c r="AX44" s="86" t="s">
        <v>2</v>
      </c>
      <c r="AY44" s="80"/>
      <c r="AZ44" s="18"/>
      <c r="BA44" s="18"/>
      <c r="BB44" s="18">
        <f t="shared" si="16"/>
        <v>0</v>
      </c>
      <c r="BC44" s="18"/>
      <c r="BD44" s="18"/>
      <c r="BE44" s="18">
        <f t="shared" si="17"/>
        <v>0</v>
      </c>
    </row>
    <row r="45" spans="1:57" ht="13.5">
      <c r="A45" s="82" t="s">
        <v>114</v>
      </c>
      <c r="B45" s="76" t="s">
        <v>183</v>
      </c>
      <c r="C45" s="77" t="s">
        <v>184</v>
      </c>
      <c r="D45" s="18">
        <f t="shared" si="18"/>
        <v>4286</v>
      </c>
      <c r="E45" s="18">
        <f t="shared" si="19"/>
        <v>26463</v>
      </c>
      <c r="F45" s="18">
        <f t="shared" si="20"/>
        <v>30749</v>
      </c>
      <c r="G45" s="18">
        <f t="shared" si="21"/>
        <v>0</v>
      </c>
      <c r="H45" s="18">
        <f t="shared" si="22"/>
        <v>8367</v>
      </c>
      <c r="I45" s="18">
        <f t="shared" si="23"/>
        <v>8367</v>
      </c>
      <c r="J45" s="86" t="s">
        <v>200</v>
      </c>
      <c r="K45" s="80" t="s">
        <v>201</v>
      </c>
      <c r="L45" s="18">
        <v>0</v>
      </c>
      <c r="M45" s="18">
        <v>0</v>
      </c>
      <c r="N45" s="18">
        <f t="shared" si="24"/>
        <v>0</v>
      </c>
      <c r="O45" s="18">
        <v>0</v>
      </c>
      <c r="P45" s="18">
        <v>8367</v>
      </c>
      <c r="Q45" s="18">
        <f t="shared" si="25"/>
        <v>8367</v>
      </c>
      <c r="R45" s="86" t="s">
        <v>204</v>
      </c>
      <c r="S45" s="80" t="s">
        <v>91</v>
      </c>
      <c r="T45" s="18">
        <v>4286</v>
      </c>
      <c r="U45" s="18">
        <v>26463</v>
      </c>
      <c r="V45" s="18">
        <f t="shared" si="8"/>
        <v>30749</v>
      </c>
      <c r="W45" s="18">
        <v>0</v>
      </c>
      <c r="X45" s="18">
        <v>0</v>
      </c>
      <c r="Y45" s="18">
        <f t="shared" si="9"/>
        <v>0</v>
      </c>
      <c r="Z45" s="86" t="s">
        <v>2</v>
      </c>
      <c r="AA45" s="80"/>
      <c r="AB45" s="18"/>
      <c r="AC45" s="18"/>
      <c r="AD45" s="18">
        <f t="shared" si="10"/>
        <v>0</v>
      </c>
      <c r="AE45" s="18"/>
      <c r="AF45" s="18"/>
      <c r="AG45" s="18">
        <f t="shared" si="11"/>
        <v>0</v>
      </c>
      <c r="AH45" s="86" t="s">
        <v>2</v>
      </c>
      <c r="AI45" s="80"/>
      <c r="AJ45" s="18"/>
      <c r="AK45" s="18"/>
      <c r="AL45" s="18">
        <f t="shared" si="12"/>
        <v>0</v>
      </c>
      <c r="AM45" s="18"/>
      <c r="AN45" s="18"/>
      <c r="AO45" s="18">
        <f t="shared" si="13"/>
        <v>0</v>
      </c>
      <c r="AP45" s="86" t="s">
        <v>2</v>
      </c>
      <c r="AQ45" s="80"/>
      <c r="AR45" s="18"/>
      <c r="AS45" s="18"/>
      <c r="AT45" s="18">
        <f t="shared" si="14"/>
        <v>0</v>
      </c>
      <c r="AU45" s="18"/>
      <c r="AV45" s="18"/>
      <c r="AW45" s="18">
        <f t="shared" si="15"/>
        <v>0</v>
      </c>
      <c r="AX45" s="86" t="s">
        <v>2</v>
      </c>
      <c r="AY45" s="80"/>
      <c r="AZ45" s="18"/>
      <c r="BA45" s="18"/>
      <c r="BB45" s="18">
        <f t="shared" si="16"/>
        <v>0</v>
      </c>
      <c r="BC45" s="18"/>
      <c r="BD45" s="18"/>
      <c r="BE45" s="18">
        <f t="shared" si="17"/>
        <v>0</v>
      </c>
    </row>
    <row r="46" spans="1:57" ht="13.5">
      <c r="A46" s="82" t="s">
        <v>114</v>
      </c>
      <c r="B46" s="76" t="s">
        <v>185</v>
      </c>
      <c r="C46" s="77" t="s">
        <v>186</v>
      </c>
      <c r="D46" s="18">
        <f t="shared" si="18"/>
        <v>5656</v>
      </c>
      <c r="E46" s="18">
        <f t="shared" si="19"/>
        <v>48421</v>
      </c>
      <c r="F46" s="18">
        <f t="shared" si="20"/>
        <v>54077</v>
      </c>
      <c r="G46" s="18">
        <f t="shared" si="21"/>
        <v>0</v>
      </c>
      <c r="H46" s="18">
        <f t="shared" si="22"/>
        <v>14587</v>
      </c>
      <c r="I46" s="18">
        <f t="shared" si="23"/>
        <v>14587</v>
      </c>
      <c r="J46" s="86" t="s">
        <v>204</v>
      </c>
      <c r="K46" s="80" t="s">
        <v>91</v>
      </c>
      <c r="L46" s="18">
        <v>5656</v>
      </c>
      <c r="M46" s="18">
        <v>48421</v>
      </c>
      <c r="N46" s="18">
        <f t="shared" si="24"/>
        <v>54077</v>
      </c>
      <c r="O46" s="18"/>
      <c r="P46" s="18"/>
      <c r="Q46" s="18">
        <f t="shared" si="25"/>
        <v>0</v>
      </c>
      <c r="R46" s="86" t="s">
        <v>200</v>
      </c>
      <c r="S46" s="80" t="s">
        <v>201</v>
      </c>
      <c r="T46" s="18"/>
      <c r="U46" s="18"/>
      <c r="V46" s="18">
        <f t="shared" si="8"/>
        <v>0</v>
      </c>
      <c r="W46" s="18"/>
      <c r="X46" s="18">
        <v>14587</v>
      </c>
      <c r="Y46" s="18">
        <f t="shared" si="9"/>
        <v>14587</v>
      </c>
      <c r="Z46" s="86" t="s">
        <v>2</v>
      </c>
      <c r="AA46" s="80"/>
      <c r="AB46" s="18"/>
      <c r="AC46" s="18"/>
      <c r="AD46" s="18">
        <f t="shared" si="10"/>
        <v>0</v>
      </c>
      <c r="AE46" s="18"/>
      <c r="AF46" s="18"/>
      <c r="AG46" s="18">
        <f t="shared" si="11"/>
        <v>0</v>
      </c>
      <c r="AH46" s="86" t="s">
        <v>2</v>
      </c>
      <c r="AI46" s="80"/>
      <c r="AJ46" s="18"/>
      <c r="AK46" s="18"/>
      <c r="AL46" s="18">
        <f t="shared" si="12"/>
        <v>0</v>
      </c>
      <c r="AM46" s="18"/>
      <c r="AN46" s="18"/>
      <c r="AO46" s="18">
        <f t="shared" si="13"/>
        <v>0</v>
      </c>
      <c r="AP46" s="86" t="s">
        <v>2</v>
      </c>
      <c r="AQ46" s="80"/>
      <c r="AR46" s="18"/>
      <c r="AS46" s="18"/>
      <c r="AT46" s="18">
        <f t="shared" si="14"/>
        <v>0</v>
      </c>
      <c r="AU46" s="18"/>
      <c r="AV46" s="18"/>
      <c r="AW46" s="18">
        <f t="shared" si="15"/>
        <v>0</v>
      </c>
      <c r="AX46" s="86" t="s">
        <v>2</v>
      </c>
      <c r="AY46" s="80"/>
      <c r="AZ46" s="18"/>
      <c r="BA46" s="18"/>
      <c r="BB46" s="18">
        <f t="shared" si="16"/>
        <v>0</v>
      </c>
      <c r="BC46" s="18"/>
      <c r="BD46" s="18"/>
      <c r="BE46" s="18">
        <f t="shared" si="17"/>
        <v>0</v>
      </c>
    </row>
    <row r="47" spans="1:57" ht="13.5">
      <c r="A47" s="82" t="s">
        <v>114</v>
      </c>
      <c r="B47" s="76" t="s">
        <v>187</v>
      </c>
      <c r="C47" s="77" t="s">
        <v>188</v>
      </c>
      <c r="D47" s="18">
        <f t="shared" si="18"/>
        <v>2567</v>
      </c>
      <c r="E47" s="18">
        <f t="shared" si="19"/>
        <v>25875</v>
      </c>
      <c r="F47" s="18">
        <f t="shared" si="20"/>
        <v>28442</v>
      </c>
      <c r="G47" s="18">
        <f t="shared" si="21"/>
        <v>0</v>
      </c>
      <c r="H47" s="18">
        <f t="shared" si="22"/>
        <v>9633</v>
      </c>
      <c r="I47" s="18">
        <f t="shared" si="23"/>
        <v>9633</v>
      </c>
      <c r="J47" s="86" t="s">
        <v>204</v>
      </c>
      <c r="K47" s="80" t="s">
        <v>91</v>
      </c>
      <c r="L47" s="18">
        <v>2567</v>
      </c>
      <c r="M47" s="18">
        <v>25875</v>
      </c>
      <c r="N47" s="18">
        <f t="shared" si="24"/>
        <v>28442</v>
      </c>
      <c r="O47" s="18">
        <v>0</v>
      </c>
      <c r="P47" s="18">
        <v>0</v>
      </c>
      <c r="Q47" s="18">
        <f t="shared" si="25"/>
        <v>0</v>
      </c>
      <c r="R47" s="86" t="s">
        <v>200</v>
      </c>
      <c r="S47" s="80" t="s">
        <v>201</v>
      </c>
      <c r="T47" s="18">
        <v>0</v>
      </c>
      <c r="U47" s="18">
        <v>0</v>
      </c>
      <c r="V47" s="18">
        <f t="shared" si="8"/>
        <v>0</v>
      </c>
      <c r="W47" s="18">
        <v>0</v>
      </c>
      <c r="X47" s="18">
        <v>9633</v>
      </c>
      <c r="Y47" s="18">
        <f t="shared" si="9"/>
        <v>9633</v>
      </c>
      <c r="Z47" s="86" t="s">
        <v>2</v>
      </c>
      <c r="AA47" s="80"/>
      <c r="AB47" s="18"/>
      <c r="AC47" s="18"/>
      <c r="AD47" s="18">
        <f t="shared" si="10"/>
        <v>0</v>
      </c>
      <c r="AE47" s="18"/>
      <c r="AF47" s="18"/>
      <c r="AG47" s="18">
        <f t="shared" si="11"/>
        <v>0</v>
      </c>
      <c r="AH47" s="86" t="s">
        <v>2</v>
      </c>
      <c r="AI47" s="80"/>
      <c r="AJ47" s="18"/>
      <c r="AK47" s="18"/>
      <c r="AL47" s="18">
        <f t="shared" si="12"/>
        <v>0</v>
      </c>
      <c r="AM47" s="18"/>
      <c r="AN47" s="18"/>
      <c r="AO47" s="18">
        <f t="shared" si="13"/>
        <v>0</v>
      </c>
      <c r="AP47" s="86" t="s">
        <v>2</v>
      </c>
      <c r="AQ47" s="80"/>
      <c r="AR47" s="18"/>
      <c r="AS47" s="18"/>
      <c r="AT47" s="18">
        <f t="shared" si="14"/>
        <v>0</v>
      </c>
      <c r="AU47" s="18"/>
      <c r="AV47" s="18"/>
      <c r="AW47" s="18">
        <f t="shared" si="15"/>
        <v>0</v>
      </c>
      <c r="AX47" s="86" t="s">
        <v>2</v>
      </c>
      <c r="AY47" s="80"/>
      <c r="AZ47" s="18"/>
      <c r="BA47" s="18"/>
      <c r="BB47" s="18">
        <f t="shared" si="16"/>
        <v>0</v>
      </c>
      <c r="BC47" s="18"/>
      <c r="BD47" s="18"/>
      <c r="BE47" s="18">
        <f t="shared" si="17"/>
        <v>0</v>
      </c>
    </row>
    <row r="48" spans="1:57" ht="13.5">
      <c r="A48" s="82" t="s">
        <v>114</v>
      </c>
      <c r="B48" s="76" t="s">
        <v>189</v>
      </c>
      <c r="C48" s="77" t="s">
        <v>109</v>
      </c>
      <c r="D48" s="18">
        <f t="shared" si="18"/>
        <v>3286</v>
      </c>
      <c r="E48" s="18">
        <f t="shared" si="19"/>
        <v>30577</v>
      </c>
      <c r="F48" s="18">
        <f t="shared" si="20"/>
        <v>33863</v>
      </c>
      <c r="G48" s="18">
        <f t="shared" si="21"/>
        <v>0</v>
      </c>
      <c r="H48" s="18">
        <f t="shared" si="22"/>
        <v>17977</v>
      </c>
      <c r="I48" s="18">
        <f t="shared" si="23"/>
        <v>17977</v>
      </c>
      <c r="J48" s="86" t="s">
        <v>204</v>
      </c>
      <c r="K48" s="80" t="s">
        <v>91</v>
      </c>
      <c r="L48" s="18">
        <v>3286</v>
      </c>
      <c r="M48" s="18">
        <v>30577</v>
      </c>
      <c r="N48" s="18">
        <f t="shared" si="24"/>
        <v>33863</v>
      </c>
      <c r="O48" s="18"/>
      <c r="P48" s="18"/>
      <c r="Q48" s="18">
        <f t="shared" si="25"/>
        <v>0</v>
      </c>
      <c r="R48" s="86" t="s">
        <v>198</v>
      </c>
      <c r="S48" s="80" t="s">
        <v>199</v>
      </c>
      <c r="T48" s="18"/>
      <c r="U48" s="18"/>
      <c r="V48" s="18">
        <f t="shared" si="8"/>
        <v>0</v>
      </c>
      <c r="W48" s="18"/>
      <c r="X48" s="18">
        <v>17977</v>
      </c>
      <c r="Y48" s="18">
        <f t="shared" si="9"/>
        <v>17977</v>
      </c>
      <c r="Z48" s="86" t="s">
        <v>2</v>
      </c>
      <c r="AA48" s="80"/>
      <c r="AB48" s="18"/>
      <c r="AC48" s="18"/>
      <c r="AD48" s="18">
        <f t="shared" si="10"/>
        <v>0</v>
      </c>
      <c r="AE48" s="18"/>
      <c r="AF48" s="18"/>
      <c r="AG48" s="18">
        <f t="shared" si="11"/>
        <v>0</v>
      </c>
      <c r="AH48" s="86" t="s">
        <v>2</v>
      </c>
      <c r="AI48" s="80"/>
      <c r="AJ48" s="18"/>
      <c r="AK48" s="18"/>
      <c r="AL48" s="18">
        <f t="shared" si="12"/>
        <v>0</v>
      </c>
      <c r="AM48" s="18"/>
      <c r="AN48" s="18"/>
      <c r="AO48" s="18">
        <f t="shared" si="13"/>
        <v>0</v>
      </c>
      <c r="AP48" s="86" t="s">
        <v>2</v>
      </c>
      <c r="AQ48" s="80"/>
      <c r="AR48" s="18"/>
      <c r="AS48" s="18"/>
      <c r="AT48" s="18">
        <f t="shared" si="14"/>
        <v>0</v>
      </c>
      <c r="AU48" s="18"/>
      <c r="AV48" s="18"/>
      <c r="AW48" s="18">
        <f t="shared" si="15"/>
        <v>0</v>
      </c>
      <c r="AX48" s="86" t="s">
        <v>2</v>
      </c>
      <c r="AY48" s="80"/>
      <c r="AZ48" s="18"/>
      <c r="BA48" s="18"/>
      <c r="BB48" s="18">
        <f t="shared" si="16"/>
        <v>0</v>
      </c>
      <c r="BC48" s="18"/>
      <c r="BD48" s="18"/>
      <c r="BE48" s="18">
        <f t="shared" si="17"/>
        <v>0</v>
      </c>
    </row>
    <row r="49" spans="1:57" ht="13.5">
      <c r="A49" s="82" t="s">
        <v>114</v>
      </c>
      <c r="B49" s="76" t="s">
        <v>190</v>
      </c>
      <c r="C49" s="77" t="s">
        <v>191</v>
      </c>
      <c r="D49" s="18">
        <f t="shared" si="18"/>
        <v>1706</v>
      </c>
      <c r="E49" s="18">
        <f t="shared" si="19"/>
        <v>8255</v>
      </c>
      <c r="F49" s="18">
        <f t="shared" si="20"/>
        <v>9961</v>
      </c>
      <c r="G49" s="18">
        <f t="shared" si="21"/>
        <v>0</v>
      </c>
      <c r="H49" s="18">
        <f t="shared" si="22"/>
        <v>4194</v>
      </c>
      <c r="I49" s="18">
        <f t="shared" si="23"/>
        <v>4194</v>
      </c>
      <c r="J49" s="86" t="s">
        <v>204</v>
      </c>
      <c r="K49" s="80" t="s">
        <v>91</v>
      </c>
      <c r="L49" s="18">
        <v>1706</v>
      </c>
      <c r="M49" s="18">
        <v>8255</v>
      </c>
      <c r="N49" s="18">
        <f t="shared" si="24"/>
        <v>9961</v>
      </c>
      <c r="O49" s="18">
        <v>0</v>
      </c>
      <c r="P49" s="18">
        <v>0</v>
      </c>
      <c r="Q49" s="18">
        <f t="shared" si="25"/>
        <v>0</v>
      </c>
      <c r="R49" s="86" t="s">
        <v>198</v>
      </c>
      <c r="S49" s="80" t="s">
        <v>199</v>
      </c>
      <c r="T49" s="18">
        <v>0</v>
      </c>
      <c r="U49" s="18">
        <v>0</v>
      </c>
      <c r="V49" s="18">
        <f t="shared" si="8"/>
        <v>0</v>
      </c>
      <c r="W49" s="18">
        <v>0</v>
      </c>
      <c r="X49" s="18">
        <v>4194</v>
      </c>
      <c r="Y49" s="18">
        <f t="shared" si="9"/>
        <v>4194</v>
      </c>
      <c r="Z49" s="86" t="s">
        <v>2</v>
      </c>
      <c r="AA49" s="80"/>
      <c r="AB49" s="18"/>
      <c r="AC49" s="18"/>
      <c r="AD49" s="18">
        <f t="shared" si="10"/>
        <v>0</v>
      </c>
      <c r="AE49" s="18"/>
      <c r="AF49" s="18"/>
      <c r="AG49" s="18">
        <f t="shared" si="11"/>
        <v>0</v>
      </c>
      <c r="AH49" s="86" t="s">
        <v>2</v>
      </c>
      <c r="AI49" s="80"/>
      <c r="AJ49" s="18"/>
      <c r="AK49" s="18"/>
      <c r="AL49" s="18">
        <f t="shared" si="12"/>
        <v>0</v>
      </c>
      <c r="AM49" s="18"/>
      <c r="AN49" s="18"/>
      <c r="AO49" s="18">
        <f t="shared" si="13"/>
        <v>0</v>
      </c>
      <c r="AP49" s="86" t="s">
        <v>2</v>
      </c>
      <c r="AQ49" s="80"/>
      <c r="AR49" s="18"/>
      <c r="AS49" s="18"/>
      <c r="AT49" s="18">
        <f t="shared" si="14"/>
        <v>0</v>
      </c>
      <c r="AU49" s="18"/>
      <c r="AV49" s="18"/>
      <c r="AW49" s="18">
        <f t="shared" si="15"/>
        <v>0</v>
      </c>
      <c r="AX49" s="86" t="s">
        <v>2</v>
      </c>
      <c r="AY49" s="80"/>
      <c r="AZ49" s="18"/>
      <c r="BA49" s="18"/>
      <c r="BB49" s="18">
        <f t="shared" si="16"/>
        <v>0</v>
      </c>
      <c r="BC49" s="18"/>
      <c r="BD49" s="18"/>
      <c r="BE49" s="18">
        <f t="shared" si="17"/>
        <v>0</v>
      </c>
    </row>
    <row r="50" spans="1:57" ht="13.5">
      <c r="A50" s="111" t="s">
        <v>0</v>
      </c>
      <c r="B50" s="112"/>
      <c r="C50" s="113"/>
      <c r="D50" s="18">
        <f aca="true" t="shared" si="26" ref="D50:I50">SUM(D7:D49)</f>
        <v>570019</v>
      </c>
      <c r="E50" s="18">
        <f t="shared" si="26"/>
        <v>3638399</v>
      </c>
      <c r="F50" s="18">
        <f t="shared" si="26"/>
        <v>4208418</v>
      </c>
      <c r="G50" s="18">
        <f t="shared" si="26"/>
        <v>41400</v>
      </c>
      <c r="H50" s="18">
        <f t="shared" si="26"/>
        <v>1863870</v>
      </c>
      <c r="I50" s="18">
        <f t="shared" si="26"/>
        <v>1905270</v>
      </c>
      <c r="J50" s="85" t="s">
        <v>111</v>
      </c>
      <c r="K50" s="53" t="s">
        <v>111</v>
      </c>
      <c r="L50" s="18">
        <f aca="true" t="shared" si="27" ref="L50:Q50">SUM(L7:L49)</f>
        <v>525685</v>
      </c>
      <c r="M50" s="18">
        <f t="shared" si="27"/>
        <v>3222388</v>
      </c>
      <c r="N50" s="18">
        <f t="shared" si="27"/>
        <v>3748073</v>
      </c>
      <c r="O50" s="18">
        <f t="shared" si="27"/>
        <v>0</v>
      </c>
      <c r="P50" s="18">
        <f t="shared" si="27"/>
        <v>1122760</v>
      </c>
      <c r="Q50" s="18">
        <f t="shared" si="27"/>
        <v>1122760</v>
      </c>
      <c r="R50" s="85" t="s">
        <v>111</v>
      </c>
      <c r="S50" s="53" t="s">
        <v>111</v>
      </c>
      <c r="T50" s="18">
        <f aca="true" t="shared" si="28" ref="T50:Y50">SUM(T7:T49)</f>
        <v>44334</v>
      </c>
      <c r="U50" s="18">
        <f t="shared" si="28"/>
        <v>396269</v>
      </c>
      <c r="V50" s="18">
        <f t="shared" si="28"/>
        <v>440603</v>
      </c>
      <c r="W50" s="18">
        <f t="shared" si="28"/>
        <v>41400</v>
      </c>
      <c r="X50" s="18">
        <f t="shared" si="28"/>
        <v>688465</v>
      </c>
      <c r="Y50" s="18">
        <f t="shared" si="28"/>
        <v>729865</v>
      </c>
      <c r="Z50" s="85" t="s">
        <v>111</v>
      </c>
      <c r="AA50" s="53" t="s">
        <v>111</v>
      </c>
      <c r="AB50" s="18">
        <f aca="true" t="shared" si="29" ref="AB50:AG50">SUM(AB7:AB49)</f>
        <v>0</v>
      </c>
      <c r="AC50" s="18">
        <f t="shared" si="29"/>
        <v>0</v>
      </c>
      <c r="AD50" s="18">
        <f t="shared" si="29"/>
        <v>0</v>
      </c>
      <c r="AE50" s="18">
        <f t="shared" si="29"/>
        <v>0</v>
      </c>
      <c r="AF50" s="18">
        <f t="shared" si="29"/>
        <v>2745</v>
      </c>
      <c r="AG50" s="18">
        <f t="shared" si="29"/>
        <v>2745</v>
      </c>
      <c r="AH50" s="85" t="s">
        <v>111</v>
      </c>
      <c r="AI50" s="53" t="s">
        <v>111</v>
      </c>
      <c r="AJ50" s="18">
        <f aca="true" t="shared" si="30" ref="AJ50:AO50">SUM(AJ7:AJ49)</f>
        <v>0</v>
      </c>
      <c r="AK50" s="18">
        <f t="shared" si="30"/>
        <v>19742</v>
      </c>
      <c r="AL50" s="18">
        <f t="shared" si="30"/>
        <v>19742</v>
      </c>
      <c r="AM50" s="18">
        <f t="shared" si="30"/>
        <v>0</v>
      </c>
      <c r="AN50" s="18">
        <f t="shared" si="30"/>
        <v>49900</v>
      </c>
      <c r="AO50" s="18">
        <f t="shared" si="30"/>
        <v>49900</v>
      </c>
      <c r="AP50" s="85" t="s">
        <v>111</v>
      </c>
      <c r="AQ50" s="53" t="s">
        <v>111</v>
      </c>
      <c r="AR50" s="18">
        <f aca="true" t="shared" si="31" ref="AR50:AW50">SUM(AR7:AR49)</f>
        <v>0</v>
      </c>
      <c r="AS50" s="18">
        <f t="shared" si="31"/>
        <v>0</v>
      </c>
      <c r="AT50" s="18">
        <f t="shared" si="31"/>
        <v>0</v>
      </c>
      <c r="AU50" s="18">
        <f t="shared" si="31"/>
        <v>0</v>
      </c>
      <c r="AV50" s="18">
        <f t="shared" si="31"/>
        <v>0</v>
      </c>
      <c r="AW50" s="18">
        <f t="shared" si="31"/>
        <v>0</v>
      </c>
      <c r="AX50" s="85" t="s">
        <v>111</v>
      </c>
      <c r="AY50" s="53" t="s">
        <v>111</v>
      </c>
      <c r="AZ50" s="18">
        <f aca="true" t="shared" si="32" ref="AZ50:BE50">SUM(AZ7:AZ49)</f>
        <v>0</v>
      </c>
      <c r="BA50" s="18">
        <f t="shared" si="32"/>
        <v>0</v>
      </c>
      <c r="BB50" s="18">
        <f t="shared" si="32"/>
        <v>0</v>
      </c>
      <c r="BC50" s="18">
        <f t="shared" si="32"/>
        <v>0</v>
      </c>
      <c r="BD50" s="18">
        <f t="shared" si="32"/>
        <v>0</v>
      </c>
      <c r="BE50" s="18">
        <f t="shared" si="32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50:C5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20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216</v>
      </c>
      <c r="B1" s="58"/>
      <c r="C1" s="1"/>
      <c r="D1" s="1"/>
      <c r="E1" s="1"/>
    </row>
    <row r="2" spans="1:125" s="70" customFormat="1" ht="22.5" customHeight="1">
      <c r="A2" s="117" t="s">
        <v>84</v>
      </c>
      <c r="B2" s="114" t="s">
        <v>27</v>
      </c>
      <c r="C2" s="121" t="s">
        <v>212</v>
      </c>
      <c r="D2" s="66" t="s">
        <v>213</v>
      </c>
      <c r="E2" s="67"/>
      <c r="F2" s="66" t="s">
        <v>28</v>
      </c>
      <c r="G2" s="68"/>
      <c r="H2" s="68"/>
      <c r="I2" s="50"/>
      <c r="J2" s="66" t="s">
        <v>29</v>
      </c>
      <c r="K2" s="68"/>
      <c r="L2" s="68"/>
      <c r="M2" s="50"/>
      <c r="N2" s="66" t="s">
        <v>30</v>
      </c>
      <c r="O2" s="68"/>
      <c r="P2" s="68"/>
      <c r="Q2" s="50"/>
      <c r="R2" s="66" t="s">
        <v>31</v>
      </c>
      <c r="S2" s="68"/>
      <c r="T2" s="68"/>
      <c r="U2" s="50"/>
      <c r="V2" s="66" t="s">
        <v>32</v>
      </c>
      <c r="W2" s="68"/>
      <c r="X2" s="68"/>
      <c r="Y2" s="50"/>
      <c r="Z2" s="66" t="s">
        <v>33</v>
      </c>
      <c r="AA2" s="68"/>
      <c r="AB2" s="68"/>
      <c r="AC2" s="50"/>
      <c r="AD2" s="66" t="s">
        <v>34</v>
      </c>
      <c r="AE2" s="68"/>
      <c r="AF2" s="68"/>
      <c r="AG2" s="50"/>
      <c r="AH2" s="66" t="s">
        <v>35</v>
      </c>
      <c r="AI2" s="68"/>
      <c r="AJ2" s="68"/>
      <c r="AK2" s="50"/>
      <c r="AL2" s="66" t="s">
        <v>36</v>
      </c>
      <c r="AM2" s="68"/>
      <c r="AN2" s="68"/>
      <c r="AO2" s="50"/>
      <c r="AP2" s="66" t="s">
        <v>37</v>
      </c>
      <c r="AQ2" s="68"/>
      <c r="AR2" s="68"/>
      <c r="AS2" s="50"/>
      <c r="AT2" s="66" t="s">
        <v>38</v>
      </c>
      <c r="AU2" s="68"/>
      <c r="AV2" s="68"/>
      <c r="AW2" s="50"/>
      <c r="AX2" s="66" t="s">
        <v>39</v>
      </c>
      <c r="AY2" s="68"/>
      <c r="AZ2" s="68"/>
      <c r="BA2" s="50"/>
      <c r="BB2" s="66" t="s">
        <v>40</v>
      </c>
      <c r="BC2" s="68"/>
      <c r="BD2" s="68"/>
      <c r="BE2" s="50"/>
      <c r="BF2" s="66" t="s">
        <v>41</v>
      </c>
      <c r="BG2" s="68"/>
      <c r="BH2" s="68"/>
      <c r="BI2" s="50"/>
      <c r="BJ2" s="66" t="s">
        <v>42</v>
      </c>
      <c r="BK2" s="68"/>
      <c r="BL2" s="68"/>
      <c r="BM2" s="50"/>
      <c r="BN2" s="66" t="s">
        <v>43</v>
      </c>
      <c r="BO2" s="68"/>
      <c r="BP2" s="68"/>
      <c r="BQ2" s="50"/>
      <c r="BR2" s="66" t="s">
        <v>44</v>
      </c>
      <c r="BS2" s="68"/>
      <c r="BT2" s="68"/>
      <c r="BU2" s="50"/>
      <c r="BV2" s="66" t="s">
        <v>45</v>
      </c>
      <c r="BW2" s="68"/>
      <c r="BX2" s="68"/>
      <c r="BY2" s="50"/>
      <c r="BZ2" s="66" t="s">
        <v>46</v>
      </c>
      <c r="CA2" s="68"/>
      <c r="CB2" s="68"/>
      <c r="CC2" s="50"/>
      <c r="CD2" s="66" t="s">
        <v>47</v>
      </c>
      <c r="CE2" s="68"/>
      <c r="CF2" s="68"/>
      <c r="CG2" s="50"/>
      <c r="CH2" s="66" t="s">
        <v>48</v>
      </c>
      <c r="CI2" s="68"/>
      <c r="CJ2" s="68"/>
      <c r="CK2" s="50"/>
      <c r="CL2" s="66" t="s">
        <v>49</v>
      </c>
      <c r="CM2" s="68"/>
      <c r="CN2" s="68"/>
      <c r="CO2" s="50"/>
      <c r="CP2" s="66" t="s">
        <v>50</v>
      </c>
      <c r="CQ2" s="68"/>
      <c r="CR2" s="68"/>
      <c r="CS2" s="50"/>
      <c r="CT2" s="66" t="s">
        <v>51</v>
      </c>
      <c r="CU2" s="68"/>
      <c r="CV2" s="68"/>
      <c r="CW2" s="50"/>
      <c r="CX2" s="66" t="s">
        <v>52</v>
      </c>
      <c r="CY2" s="68"/>
      <c r="CZ2" s="68"/>
      <c r="DA2" s="50"/>
      <c r="DB2" s="66" t="s">
        <v>53</v>
      </c>
      <c r="DC2" s="68"/>
      <c r="DD2" s="68"/>
      <c r="DE2" s="50"/>
      <c r="DF2" s="66" t="s">
        <v>54</v>
      </c>
      <c r="DG2" s="68"/>
      <c r="DH2" s="68"/>
      <c r="DI2" s="50"/>
      <c r="DJ2" s="66" t="s">
        <v>55</v>
      </c>
      <c r="DK2" s="68"/>
      <c r="DL2" s="68"/>
      <c r="DM2" s="50"/>
      <c r="DN2" s="66" t="s">
        <v>56</v>
      </c>
      <c r="DO2" s="68"/>
      <c r="DP2" s="68"/>
      <c r="DQ2" s="50"/>
      <c r="DR2" s="66" t="s">
        <v>57</v>
      </c>
      <c r="DS2" s="68"/>
      <c r="DT2" s="68"/>
      <c r="DU2" s="50"/>
    </row>
    <row r="3" spans="1:125" s="70" customFormat="1" ht="22.5" customHeight="1">
      <c r="A3" s="118"/>
      <c r="B3" s="115"/>
      <c r="C3" s="122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8"/>
      <c r="B4" s="115"/>
      <c r="C4" s="118"/>
      <c r="D4" s="37" t="s">
        <v>58</v>
      </c>
      <c r="E4" s="37" t="s">
        <v>8</v>
      </c>
      <c r="F4" s="123" t="s">
        <v>59</v>
      </c>
      <c r="G4" s="126" t="s">
        <v>214</v>
      </c>
      <c r="H4" s="37" t="s">
        <v>60</v>
      </c>
      <c r="I4" s="37" t="s">
        <v>8</v>
      </c>
      <c r="J4" s="123" t="s">
        <v>59</v>
      </c>
      <c r="K4" s="126" t="s">
        <v>214</v>
      </c>
      <c r="L4" s="37" t="s">
        <v>60</v>
      </c>
      <c r="M4" s="37" t="s">
        <v>8</v>
      </c>
      <c r="N4" s="123" t="s">
        <v>59</v>
      </c>
      <c r="O4" s="126" t="s">
        <v>214</v>
      </c>
      <c r="P4" s="37" t="s">
        <v>60</v>
      </c>
      <c r="Q4" s="37" t="s">
        <v>8</v>
      </c>
      <c r="R4" s="123" t="s">
        <v>59</v>
      </c>
      <c r="S4" s="126" t="s">
        <v>214</v>
      </c>
      <c r="T4" s="37" t="s">
        <v>60</v>
      </c>
      <c r="U4" s="37" t="s">
        <v>8</v>
      </c>
      <c r="V4" s="123" t="s">
        <v>59</v>
      </c>
      <c r="W4" s="126" t="s">
        <v>214</v>
      </c>
      <c r="X4" s="37" t="s">
        <v>60</v>
      </c>
      <c r="Y4" s="37" t="s">
        <v>8</v>
      </c>
      <c r="Z4" s="123" t="s">
        <v>59</v>
      </c>
      <c r="AA4" s="126" t="s">
        <v>214</v>
      </c>
      <c r="AB4" s="37" t="s">
        <v>60</v>
      </c>
      <c r="AC4" s="37" t="s">
        <v>8</v>
      </c>
      <c r="AD4" s="123" t="s">
        <v>59</v>
      </c>
      <c r="AE4" s="126" t="s">
        <v>214</v>
      </c>
      <c r="AF4" s="37" t="s">
        <v>60</v>
      </c>
      <c r="AG4" s="37" t="s">
        <v>8</v>
      </c>
      <c r="AH4" s="123" t="s">
        <v>59</v>
      </c>
      <c r="AI4" s="126" t="s">
        <v>214</v>
      </c>
      <c r="AJ4" s="37" t="s">
        <v>60</v>
      </c>
      <c r="AK4" s="37" t="s">
        <v>8</v>
      </c>
      <c r="AL4" s="123" t="s">
        <v>59</v>
      </c>
      <c r="AM4" s="126" t="s">
        <v>214</v>
      </c>
      <c r="AN4" s="37" t="s">
        <v>60</v>
      </c>
      <c r="AO4" s="37" t="s">
        <v>8</v>
      </c>
      <c r="AP4" s="123" t="s">
        <v>59</v>
      </c>
      <c r="AQ4" s="126" t="s">
        <v>214</v>
      </c>
      <c r="AR4" s="37" t="s">
        <v>60</v>
      </c>
      <c r="AS4" s="37" t="s">
        <v>8</v>
      </c>
      <c r="AT4" s="123" t="s">
        <v>59</v>
      </c>
      <c r="AU4" s="126" t="s">
        <v>214</v>
      </c>
      <c r="AV4" s="37" t="s">
        <v>60</v>
      </c>
      <c r="AW4" s="37" t="s">
        <v>8</v>
      </c>
      <c r="AX4" s="123" t="s">
        <v>59</v>
      </c>
      <c r="AY4" s="126" t="s">
        <v>214</v>
      </c>
      <c r="AZ4" s="37" t="s">
        <v>60</v>
      </c>
      <c r="BA4" s="37" t="s">
        <v>8</v>
      </c>
      <c r="BB4" s="123" t="s">
        <v>59</v>
      </c>
      <c r="BC4" s="126" t="s">
        <v>214</v>
      </c>
      <c r="BD4" s="37" t="s">
        <v>60</v>
      </c>
      <c r="BE4" s="37" t="s">
        <v>8</v>
      </c>
      <c r="BF4" s="123" t="s">
        <v>59</v>
      </c>
      <c r="BG4" s="126" t="s">
        <v>214</v>
      </c>
      <c r="BH4" s="37" t="s">
        <v>60</v>
      </c>
      <c r="BI4" s="37" t="s">
        <v>8</v>
      </c>
      <c r="BJ4" s="123" t="s">
        <v>59</v>
      </c>
      <c r="BK4" s="126" t="s">
        <v>214</v>
      </c>
      <c r="BL4" s="37" t="s">
        <v>60</v>
      </c>
      <c r="BM4" s="37" t="s">
        <v>8</v>
      </c>
      <c r="BN4" s="123" t="s">
        <v>59</v>
      </c>
      <c r="BO4" s="126" t="s">
        <v>214</v>
      </c>
      <c r="BP4" s="37" t="s">
        <v>60</v>
      </c>
      <c r="BQ4" s="37" t="s">
        <v>8</v>
      </c>
      <c r="BR4" s="123" t="s">
        <v>59</v>
      </c>
      <c r="BS4" s="126" t="s">
        <v>214</v>
      </c>
      <c r="BT4" s="37" t="s">
        <v>60</v>
      </c>
      <c r="BU4" s="37" t="s">
        <v>8</v>
      </c>
      <c r="BV4" s="123" t="s">
        <v>59</v>
      </c>
      <c r="BW4" s="126" t="s">
        <v>214</v>
      </c>
      <c r="BX4" s="37" t="s">
        <v>60</v>
      </c>
      <c r="BY4" s="37" t="s">
        <v>8</v>
      </c>
      <c r="BZ4" s="123" t="s">
        <v>59</v>
      </c>
      <c r="CA4" s="126" t="s">
        <v>214</v>
      </c>
      <c r="CB4" s="37" t="s">
        <v>60</v>
      </c>
      <c r="CC4" s="37" t="s">
        <v>8</v>
      </c>
      <c r="CD4" s="123" t="s">
        <v>59</v>
      </c>
      <c r="CE4" s="126" t="s">
        <v>214</v>
      </c>
      <c r="CF4" s="37" t="s">
        <v>60</v>
      </c>
      <c r="CG4" s="37" t="s">
        <v>8</v>
      </c>
      <c r="CH4" s="123" t="s">
        <v>59</v>
      </c>
      <c r="CI4" s="126" t="s">
        <v>214</v>
      </c>
      <c r="CJ4" s="37" t="s">
        <v>60</v>
      </c>
      <c r="CK4" s="37" t="s">
        <v>8</v>
      </c>
      <c r="CL4" s="123" t="s">
        <v>59</v>
      </c>
      <c r="CM4" s="126" t="s">
        <v>214</v>
      </c>
      <c r="CN4" s="37" t="s">
        <v>60</v>
      </c>
      <c r="CO4" s="37" t="s">
        <v>8</v>
      </c>
      <c r="CP4" s="123" t="s">
        <v>59</v>
      </c>
      <c r="CQ4" s="126" t="s">
        <v>214</v>
      </c>
      <c r="CR4" s="37" t="s">
        <v>60</v>
      </c>
      <c r="CS4" s="37" t="s">
        <v>8</v>
      </c>
      <c r="CT4" s="123" t="s">
        <v>59</v>
      </c>
      <c r="CU4" s="126" t="s">
        <v>214</v>
      </c>
      <c r="CV4" s="37" t="s">
        <v>60</v>
      </c>
      <c r="CW4" s="37" t="s">
        <v>8</v>
      </c>
      <c r="CX4" s="123" t="s">
        <v>59</v>
      </c>
      <c r="CY4" s="126" t="s">
        <v>214</v>
      </c>
      <c r="CZ4" s="37" t="s">
        <v>60</v>
      </c>
      <c r="DA4" s="37" t="s">
        <v>8</v>
      </c>
      <c r="DB4" s="123" t="s">
        <v>59</v>
      </c>
      <c r="DC4" s="126" t="s">
        <v>214</v>
      </c>
      <c r="DD4" s="37" t="s">
        <v>60</v>
      </c>
      <c r="DE4" s="37" t="s">
        <v>8</v>
      </c>
      <c r="DF4" s="123" t="s">
        <v>59</v>
      </c>
      <c r="DG4" s="126" t="s">
        <v>214</v>
      </c>
      <c r="DH4" s="37" t="s">
        <v>60</v>
      </c>
      <c r="DI4" s="37" t="s">
        <v>8</v>
      </c>
      <c r="DJ4" s="123" t="s">
        <v>59</v>
      </c>
      <c r="DK4" s="126" t="s">
        <v>214</v>
      </c>
      <c r="DL4" s="37" t="s">
        <v>60</v>
      </c>
      <c r="DM4" s="37" t="s">
        <v>8</v>
      </c>
      <c r="DN4" s="123" t="s">
        <v>59</v>
      </c>
      <c r="DO4" s="126" t="s">
        <v>214</v>
      </c>
      <c r="DP4" s="37" t="s">
        <v>60</v>
      </c>
      <c r="DQ4" s="37" t="s">
        <v>8</v>
      </c>
      <c r="DR4" s="123" t="s">
        <v>59</v>
      </c>
      <c r="DS4" s="126" t="s">
        <v>214</v>
      </c>
      <c r="DT4" s="37" t="s">
        <v>60</v>
      </c>
      <c r="DU4" s="37" t="s">
        <v>8</v>
      </c>
    </row>
    <row r="5" spans="1:125" s="70" customFormat="1" ht="22.5" customHeight="1">
      <c r="A5" s="118"/>
      <c r="B5" s="115"/>
      <c r="C5" s="118"/>
      <c r="D5" s="38"/>
      <c r="E5" s="38"/>
      <c r="F5" s="124"/>
      <c r="G5" s="127"/>
      <c r="H5" s="38"/>
      <c r="I5" s="38"/>
      <c r="J5" s="124"/>
      <c r="K5" s="127"/>
      <c r="L5" s="38"/>
      <c r="M5" s="38"/>
      <c r="N5" s="124"/>
      <c r="O5" s="127"/>
      <c r="P5" s="38"/>
      <c r="Q5" s="38"/>
      <c r="R5" s="124"/>
      <c r="S5" s="127"/>
      <c r="T5" s="38"/>
      <c r="U5" s="38"/>
      <c r="V5" s="124"/>
      <c r="W5" s="127"/>
      <c r="X5" s="38"/>
      <c r="Y5" s="38"/>
      <c r="Z5" s="124"/>
      <c r="AA5" s="127"/>
      <c r="AB5" s="38"/>
      <c r="AC5" s="38"/>
      <c r="AD5" s="124"/>
      <c r="AE5" s="127"/>
      <c r="AF5" s="38"/>
      <c r="AG5" s="38"/>
      <c r="AH5" s="124"/>
      <c r="AI5" s="127"/>
      <c r="AJ5" s="38"/>
      <c r="AK5" s="38"/>
      <c r="AL5" s="124"/>
      <c r="AM5" s="127"/>
      <c r="AN5" s="38"/>
      <c r="AO5" s="38"/>
      <c r="AP5" s="124"/>
      <c r="AQ5" s="127"/>
      <c r="AR5" s="38"/>
      <c r="AS5" s="38"/>
      <c r="AT5" s="124"/>
      <c r="AU5" s="127"/>
      <c r="AV5" s="38"/>
      <c r="AW5" s="38"/>
      <c r="AX5" s="124"/>
      <c r="AY5" s="127"/>
      <c r="AZ5" s="38"/>
      <c r="BA5" s="38"/>
      <c r="BB5" s="124"/>
      <c r="BC5" s="127"/>
      <c r="BD5" s="38"/>
      <c r="BE5" s="38"/>
      <c r="BF5" s="124"/>
      <c r="BG5" s="127"/>
      <c r="BH5" s="38"/>
      <c r="BI5" s="38"/>
      <c r="BJ5" s="124"/>
      <c r="BK5" s="127"/>
      <c r="BL5" s="38"/>
      <c r="BM5" s="38"/>
      <c r="BN5" s="124"/>
      <c r="BO5" s="127"/>
      <c r="BP5" s="38"/>
      <c r="BQ5" s="38"/>
      <c r="BR5" s="124"/>
      <c r="BS5" s="127"/>
      <c r="BT5" s="38"/>
      <c r="BU5" s="38"/>
      <c r="BV5" s="124"/>
      <c r="BW5" s="127"/>
      <c r="BX5" s="38"/>
      <c r="BY5" s="38"/>
      <c r="BZ5" s="124"/>
      <c r="CA5" s="127"/>
      <c r="CB5" s="38"/>
      <c r="CC5" s="38"/>
      <c r="CD5" s="124"/>
      <c r="CE5" s="127"/>
      <c r="CF5" s="38"/>
      <c r="CG5" s="38"/>
      <c r="CH5" s="124"/>
      <c r="CI5" s="127"/>
      <c r="CJ5" s="38"/>
      <c r="CK5" s="38"/>
      <c r="CL5" s="124"/>
      <c r="CM5" s="127"/>
      <c r="CN5" s="38"/>
      <c r="CO5" s="38"/>
      <c r="CP5" s="124"/>
      <c r="CQ5" s="127"/>
      <c r="CR5" s="38"/>
      <c r="CS5" s="38"/>
      <c r="CT5" s="124"/>
      <c r="CU5" s="127"/>
      <c r="CV5" s="38"/>
      <c r="CW5" s="38"/>
      <c r="CX5" s="124"/>
      <c r="CY5" s="127"/>
      <c r="CZ5" s="38"/>
      <c r="DA5" s="38"/>
      <c r="DB5" s="124"/>
      <c r="DC5" s="127"/>
      <c r="DD5" s="38"/>
      <c r="DE5" s="38"/>
      <c r="DF5" s="124"/>
      <c r="DG5" s="127"/>
      <c r="DH5" s="38"/>
      <c r="DI5" s="38"/>
      <c r="DJ5" s="124"/>
      <c r="DK5" s="127"/>
      <c r="DL5" s="38"/>
      <c r="DM5" s="38"/>
      <c r="DN5" s="124"/>
      <c r="DO5" s="127"/>
      <c r="DP5" s="38"/>
      <c r="DQ5" s="38"/>
      <c r="DR5" s="124"/>
      <c r="DS5" s="127"/>
      <c r="DT5" s="38"/>
      <c r="DU5" s="38"/>
    </row>
    <row r="6" spans="1:125" s="70" customFormat="1" ht="22.5" customHeight="1">
      <c r="A6" s="118"/>
      <c r="B6" s="116"/>
      <c r="C6" s="118"/>
      <c r="D6" s="55" t="s">
        <v>13</v>
      </c>
      <c r="E6" s="55" t="s">
        <v>13</v>
      </c>
      <c r="F6" s="125"/>
      <c r="G6" s="128"/>
      <c r="H6" s="55" t="s">
        <v>13</v>
      </c>
      <c r="I6" s="55" t="s">
        <v>13</v>
      </c>
      <c r="J6" s="125"/>
      <c r="K6" s="128"/>
      <c r="L6" s="55" t="s">
        <v>13</v>
      </c>
      <c r="M6" s="55" t="s">
        <v>13</v>
      </c>
      <c r="N6" s="125"/>
      <c r="O6" s="128"/>
      <c r="P6" s="55" t="s">
        <v>13</v>
      </c>
      <c r="Q6" s="55" t="s">
        <v>13</v>
      </c>
      <c r="R6" s="125"/>
      <c r="S6" s="128"/>
      <c r="T6" s="55" t="s">
        <v>13</v>
      </c>
      <c r="U6" s="55" t="s">
        <v>13</v>
      </c>
      <c r="V6" s="125"/>
      <c r="W6" s="128"/>
      <c r="X6" s="55" t="s">
        <v>13</v>
      </c>
      <c r="Y6" s="55" t="s">
        <v>13</v>
      </c>
      <c r="Z6" s="125"/>
      <c r="AA6" s="128"/>
      <c r="AB6" s="55" t="s">
        <v>13</v>
      </c>
      <c r="AC6" s="55" t="s">
        <v>13</v>
      </c>
      <c r="AD6" s="125"/>
      <c r="AE6" s="128"/>
      <c r="AF6" s="55" t="s">
        <v>13</v>
      </c>
      <c r="AG6" s="55" t="s">
        <v>13</v>
      </c>
      <c r="AH6" s="125"/>
      <c r="AI6" s="128"/>
      <c r="AJ6" s="55" t="s">
        <v>13</v>
      </c>
      <c r="AK6" s="55" t="s">
        <v>13</v>
      </c>
      <c r="AL6" s="125"/>
      <c r="AM6" s="128"/>
      <c r="AN6" s="55" t="s">
        <v>13</v>
      </c>
      <c r="AO6" s="55" t="s">
        <v>13</v>
      </c>
      <c r="AP6" s="125"/>
      <c r="AQ6" s="128"/>
      <c r="AR6" s="55" t="s">
        <v>13</v>
      </c>
      <c r="AS6" s="55" t="s">
        <v>13</v>
      </c>
      <c r="AT6" s="125"/>
      <c r="AU6" s="128"/>
      <c r="AV6" s="55" t="s">
        <v>13</v>
      </c>
      <c r="AW6" s="55" t="s">
        <v>13</v>
      </c>
      <c r="AX6" s="125"/>
      <c r="AY6" s="128"/>
      <c r="AZ6" s="55" t="s">
        <v>13</v>
      </c>
      <c r="BA6" s="55" t="s">
        <v>13</v>
      </c>
      <c r="BB6" s="125"/>
      <c r="BC6" s="128"/>
      <c r="BD6" s="55" t="s">
        <v>13</v>
      </c>
      <c r="BE6" s="55" t="s">
        <v>13</v>
      </c>
      <c r="BF6" s="125"/>
      <c r="BG6" s="128"/>
      <c r="BH6" s="55" t="s">
        <v>13</v>
      </c>
      <c r="BI6" s="55" t="s">
        <v>13</v>
      </c>
      <c r="BJ6" s="125"/>
      <c r="BK6" s="128"/>
      <c r="BL6" s="55" t="s">
        <v>13</v>
      </c>
      <c r="BM6" s="55" t="s">
        <v>13</v>
      </c>
      <c r="BN6" s="125"/>
      <c r="BO6" s="128"/>
      <c r="BP6" s="55" t="s">
        <v>13</v>
      </c>
      <c r="BQ6" s="55" t="s">
        <v>13</v>
      </c>
      <c r="BR6" s="125"/>
      <c r="BS6" s="128"/>
      <c r="BT6" s="55" t="s">
        <v>13</v>
      </c>
      <c r="BU6" s="55" t="s">
        <v>13</v>
      </c>
      <c r="BV6" s="125"/>
      <c r="BW6" s="128"/>
      <c r="BX6" s="55" t="s">
        <v>13</v>
      </c>
      <c r="BY6" s="55" t="s">
        <v>13</v>
      </c>
      <c r="BZ6" s="125"/>
      <c r="CA6" s="128"/>
      <c r="CB6" s="55" t="s">
        <v>13</v>
      </c>
      <c r="CC6" s="55" t="s">
        <v>13</v>
      </c>
      <c r="CD6" s="125"/>
      <c r="CE6" s="128"/>
      <c r="CF6" s="55" t="s">
        <v>13</v>
      </c>
      <c r="CG6" s="55" t="s">
        <v>13</v>
      </c>
      <c r="CH6" s="125"/>
      <c r="CI6" s="128"/>
      <c r="CJ6" s="55" t="s">
        <v>13</v>
      </c>
      <c r="CK6" s="55" t="s">
        <v>13</v>
      </c>
      <c r="CL6" s="125"/>
      <c r="CM6" s="128"/>
      <c r="CN6" s="55" t="s">
        <v>13</v>
      </c>
      <c r="CO6" s="55" t="s">
        <v>13</v>
      </c>
      <c r="CP6" s="125"/>
      <c r="CQ6" s="128"/>
      <c r="CR6" s="55" t="s">
        <v>13</v>
      </c>
      <c r="CS6" s="55" t="s">
        <v>13</v>
      </c>
      <c r="CT6" s="125"/>
      <c r="CU6" s="128"/>
      <c r="CV6" s="55" t="s">
        <v>13</v>
      </c>
      <c r="CW6" s="55" t="s">
        <v>13</v>
      </c>
      <c r="CX6" s="125"/>
      <c r="CY6" s="128"/>
      <c r="CZ6" s="55" t="s">
        <v>13</v>
      </c>
      <c r="DA6" s="55" t="s">
        <v>13</v>
      </c>
      <c r="DB6" s="125"/>
      <c r="DC6" s="128"/>
      <c r="DD6" s="55" t="s">
        <v>13</v>
      </c>
      <c r="DE6" s="55" t="s">
        <v>13</v>
      </c>
      <c r="DF6" s="125"/>
      <c r="DG6" s="128"/>
      <c r="DH6" s="55" t="s">
        <v>13</v>
      </c>
      <c r="DI6" s="55" t="s">
        <v>13</v>
      </c>
      <c r="DJ6" s="125"/>
      <c r="DK6" s="128"/>
      <c r="DL6" s="55" t="s">
        <v>13</v>
      </c>
      <c r="DM6" s="55" t="s">
        <v>13</v>
      </c>
      <c r="DN6" s="125"/>
      <c r="DO6" s="128"/>
      <c r="DP6" s="55" t="s">
        <v>13</v>
      </c>
      <c r="DQ6" s="55" t="s">
        <v>13</v>
      </c>
      <c r="DR6" s="125"/>
      <c r="DS6" s="128"/>
      <c r="DT6" s="55" t="s">
        <v>13</v>
      </c>
      <c r="DU6" s="55" t="s">
        <v>13</v>
      </c>
    </row>
    <row r="7" spans="1:125" ht="13.5">
      <c r="A7" s="78" t="s">
        <v>114</v>
      </c>
      <c r="B7" s="78" t="s">
        <v>192</v>
      </c>
      <c r="C7" s="79" t="s">
        <v>193</v>
      </c>
      <c r="D7" s="18">
        <f aca="true" t="shared" si="0" ref="D7:D12">H7+L7+P7+T7+X7+AB7+AF7+AJ7+AN7+AR7+AV7+AZ7+BD7+BH7+BL7+BP7+BT7+BX7+CB7+CF7+CJ7+CN7+CR7+CV7+CZ7+DD7+DH7+DL7+DP7+DT7</f>
        <v>47757</v>
      </c>
      <c r="E7" s="18">
        <f aca="true" t="shared" si="1" ref="E7:E12">I7+M7+Q7+U7+Y7+AC7+AG7+AK7+AO7+AS7+AW7+BA7+BE7+BI7+BM7+BQ7+BU7+BY7+CC7+CG7+CK7+CO7+CS7+CW7+DA7+DE7+DI7+DM7+DQ7+DU7</f>
        <v>6580</v>
      </c>
      <c r="F7" s="84" t="s">
        <v>156</v>
      </c>
      <c r="G7" s="81" t="s">
        <v>157</v>
      </c>
      <c r="H7" s="18">
        <v>14035</v>
      </c>
      <c r="I7" s="18">
        <v>1224</v>
      </c>
      <c r="J7" s="84" t="s">
        <v>158</v>
      </c>
      <c r="K7" s="81" t="s">
        <v>159</v>
      </c>
      <c r="L7" s="18">
        <v>26440</v>
      </c>
      <c r="M7" s="18">
        <v>2731</v>
      </c>
      <c r="N7" s="84" t="s">
        <v>160</v>
      </c>
      <c r="O7" s="81" t="s">
        <v>14</v>
      </c>
      <c r="P7" s="18">
        <v>6088</v>
      </c>
      <c r="Q7" s="18">
        <v>2625</v>
      </c>
      <c r="R7" s="84" t="s">
        <v>161</v>
      </c>
      <c r="S7" s="81" t="s">
        <v>162</v>
      </c>
      <c r="T7" s="18">
        <v>1194</v>
      </c>
      <c r="U7" s="18"/>
      <c r="V7" s="83"/>
      <c r="W7" s="81"/>
      <c r="X7" s="18"/>
      <c r="Y7" s="18"/>
      <c r="Z7" s="83"/>
      <c r="AA7" s="81"/>
      <c r="AB7" s="18"/>
      <c r="AC7" s="18"/>
      <c r="AD7" s="83"/>
      <c r="AE7" s="81"/>
      <c r="AF7" s="18"/>
      <c r="AG7" s="18"/>
      <c r="AH7" s="83"/>
      <c r="AI7" s="81"/>
      <c r="AJ7" s="18"/>
      <c r="AK7" s="18"/>
      <c r="AL7" s="83"/>
      <c r="AM7" s="81"/>
      <c r="AN7" s="18"/>
      <c r="AO7" s="18"/>
      <c r="AP7" s="83"/>
      <c r="AQ7" s="81"/>
      <c r="AR7" s="18"/>
      <c r="AS7" s="18"/>
      <c r="AT7" s="83"/>
      <c r="AU7" s="81"/>
      <c r="AV7" s="18"/>
      <c r="AW7" s="18"/>
      <c r="AX7" s="83"/>
      <c r="AY7" s="81"/>
      <c r="AZ7" s="18"/>
      <c r="BA7" s="18"/>
      <c r="BB7" s="83"/>
      <c r="BC7" s="81"/>
      <c r="BD7" s="18"/>
      <c r="BE7" s="18"/>
      <c r="BF7" s="83"/>
      <c r="BG7" s="81"/>
      <c r="BH7" s="18"/>
      <c r="BI7" s="18"/>
      <c r="BJ7" s="83"/>
      <c r="BK7" s="81"/>
      <c r="BL7" s="18"/>
      <c r="BM7" s="18"/>
      <c r="BN7" s="83"/>
      <c r="BO7" s="81"/>
      <c r="BP7" s="18"/>
      <c r="BQ7" s="18"/>
      <c r="BR7" s="83"/>
      <c r="BS7" s="81"/>
      <c r="BT7" s="18"/>
      <c r="BU7" s="18"/>
      <c r="BV7" s="83"/>
      <c r="BW7" s="81"/>
      <c r="BX7" s="18"/>
      <c r="BY7" s="18"/>
      <c r="BZ7" s="83"/>
      <c r="CA7" s="81"/>
      <c r="CB7" s="18"/>
      <c r="CC7" s="18"/>
      <c r="CD7" s="83"/>
      <c r="CE7" s="81"/>
      <c r="CF7" s="18"/>
      <c r="CG7" s="18"/>
      <c r="CH7" s="83"/>
      <c r="CI7" s="81"/>
      <c r="CJ7" s="18"/>
      <c r="CK7" s="18"/>
      <c r="CL7" s="83"/>
      <c r="CM7" s="81"/>
      <c r="CN7" s="18"/>
      <c r="CO7" s="18"/>
      <c r="CP7" s="83"/>
      <c r="CQ7" s="81"/>
      <c r="CR7" s="18"/>
      <c r="CS7" s="18"/>
      <c r="CT7" s="83"/>
      <c r="CU7" s="81"/>
      <c r="CV7" s="18"/>
      <c r="CW7" s="18"/>
      <c r="CX7" s="83"/>
      <c r="CY7" s="81"/>
      <c r="CZ7" s="18"/>
      <c r="DA7" s="18"/>
      <c r="DB7" s="83"/>
      <c r="DC7" s="81"/>
      <c r="DD7" s="18"/>
      <c r="DE7" s="18"/>
      <c r="DF7" s="83"/>
      <c r="DG7" s="81"/>
      <c r="DH7" s="18"/>
      <c r="DI7" s="18"/>
      <c r="DJ7" s="83"/>
      <c r="DK7" s="81"/>
      <c r="DL7" s="18"/>
      <c r="DM7" s="18"/>
      <c r="DN7" s="83"/>
      <c r="DO7" s="81"/>
      <c r="DP7" s="18"/>
      <c r="DQ7" s="18"/>
      <c r="DR7" s="83"/>
      <c r="DS7" s="81"/>
      <c r="DT7" s="18"/>
      <c r="DU7" s="18"/>
    </row>
    <row r="8" spans="1:125" ht="13.5">
      <c r="A8" s="78" t="s">
        <v>114</v>
      </c>
      <c r="B8" s="78" t="s">
        <v>194</v>
      </c>
      <c r="C8" s="79" t="s">
        <v>195</v>
      </c>
      <c r="D8" s="18">
        <f t="shared" si="0"/>
        <v>37711</v>
      </c>
      <c r="E8" s="18">
        <f t="shared" si="1"/>
        <v>0</v>
      </c>
      <c r="F8" s="84" t="s">
        <v>131</v>
      </c>
      <c r="G8" s="81" t="s">
        <v>132</v>
      </c>
      <c r="H8" s="18">
        <v>19742</v>
      </c>
      <c r="I8" s="18">
        <v>0</v>
      </c>
      <c r="J8" s="84" t="s">
        <v>135</v>
      </c>
      <c r="K8" s="81" t="s">
        <v>107</v>
      </c>
      <c r="L8" s="18">
        <v>17969</v>
      </c>
      <c r="M8" s="18">
        <v>0</v>
      </c>
      <c r="N8" s="83"/>
      <c r="O8" s="81"/>
      <c r="P8" s="18"/>
      <c r="Q8" s="18"/>
      <c r="R8" s="83"/>
      <c r="S8" s="81"/>
      <c r="T8" s="18"/>
      <c r="U8" s="18"/>
      <c r="V8" s="83"/>
      <c r="W8" s="81"/>
      <c r="X8" s="18"/>
      <c r="Y8" s="18"/>
      <c r="Z8" s="83"/>
      <c r="AA8" s="81"/>
      <c r="AB8" s="18"/>
      <c r="AC8" s="18"/>
      <c r="AD8" s="83"/>
      <c r="AE8" s="81"/>
      <c r="AF8" s="18"/>
      <c r="AG8" s="18"/>
      <c r="AH8" s="83"/>
      <c r="AI8" s="81"/>
      <c r="AJ8" s="18"/>
      <c r="AK8" s="18"/>
      <c r="AL8" s="83"/>
      <c r="AM8" s="81"/>
      <c r="AN8" s="18"/>
      <c r="AO8" s="18"/>
      <c r="AP8" s="83"/>
      <c r="AQ8" s="81"/>
      <c r="AR8" s="18"/>
      <c r="AS8" s="18"/>
      <c r="AT8" s="83"/>
      <c r="AU8" s="81"/>
      <c r="AV8" s="18"/>
      <c r="AW8" s="18"/>
      <c r="AX8" s="83"/>
      <c r="AY8" s="81"/>
      <c r="AZ8" s="18"/>
      <c r="BA8" s="18"/>
      <c r="BB8" s="83"/>
      <c r="BC8" s="81"/>
      <c r="BD8" s="18"/>
      <c r="BE8" s="18"/>
      <c r="BF8" s="83"/>
      <c r="BG8" s="81"/>
      <c r="BH8" s="18"/>
      <c r="BI8" s="18"/>
      <c r="BJ8" s="83"/>
      <c r="BK8" s="81"/>
      <c r="BL8" s="18"/>
      <c r="BM8" s="18"/>
      <c r="BN8" s="83"/>
      <c r="BO8" s="81"/>
      <c r="BP8" s="18"/>
      <c r="BQ8" s="18"/>
      <c r="BR8" s="83"/>
      <c r="BS8" s="81"/>
      <c r="BT8" s="18"/>
      <c r="BU8" s="18"/>
      <c r="BV8" s="83"/>
      <c r="BW8" s="81"/>
      <c r="BX8" s="18"/>
      <c r="BY8" s="18"/>
      <c r="BZ8" s="83"/>
      <c r="CA8" s="81"/>
      <c r="CB8" s="18"/>
      <c r="CC8" s="18"/>
      <c r="CD8" s="83"/>
      <c r="CE8" s="81"/>
      <c r="CF8" s="18"/>
      <c r="CG8" s="18"/>
      <c r="CH8" s="83"/>
      <c r="CI8" s="81"/>
      <c r="CJ8" s="18"/>
      <c r="CK8" s="18"/>
      <c r="CL8" s="83"/>
      <c r="CM8" s="81"/>
      <c r="CN8" s="18"/>
      <c r="CO8" s="18"/>
      <c r="CP8" s="83"/>
      <c r="CQ8" s="81"/>
      <c r="CR8" s="18"/>
      <c r="CS8" s="18"/>
      <c r="CT8" s="83"/>
      <c r="CU8" s="81"/>
      <c r="CV8" s="18"/>
      <c r="CW8" s="18"/>
      <c r="CX8" s="83"/>
      <c r="CY8" s="81"/>
      <c r="CZ8" s="18"/>
      <c r="DA8" s="18"/>
      <c r="DB8" s="83"/>
      <c r="DC8" s="81"/>
      <c r="DD8" s="18"/>
      <c r="DE8" s="18"/>
      <c r="DF8" s="83"/>
      <c r="DG8" s="81"/>
      <c r="DH8" s="18"/>
      <c r="DI8" s="18"/>
      <c r="DJ8" s="83"/>
      <c r="DK8" s="81"/>
      <c r="DL8" s="18"/>
      <c r="DM8" s="18"/>
      <c r="DN8" s="83"/>
      <c r="DO8" s="81"/>
      <c r="DP8" s="18"/>
      <c r="DQ8" s="18"/>
      <c r="DR8" s="83"/>
      <c r="DS8" s="81"/>
      <c r="DT8" s="18"/>
      <c r="DU8" s="18"/>
    </row>
    <row r="9" spans="1:125" ht="13.5">
      <c r="A9" s="78" t="s">
        <v>114</v>
      </c>
      <c r="B9" s="78" t="s">
        <v>196</v>
      </c>
      <c r="C9" s="79" t="s">
        <v>197</v>
      </c>
      <c r="D9" s="18">
        <f t="shared" si="0"/>
        <v>0</v>
      </c>
      <c r="E9" s="18">
        <f t="shared" si="1"/>
        <v>96587</v>
      </c>
      <c r="F9" s="84" t="s">
        <v>139</v>
      </c>
      <c r="G9" s="81" t="s">
        <v>140</v>
      </c>
      <c r="H9" s="18"/>
      <c r="I9" s="18">
        <v>73290</v>
      </c>
      <c r="J9" s="84" t="s">
        <v>141</v>
      </c>
      <c r="K9" s="81" t="s">
        <v>1</v>
      </c>
      <c r="L9" s="18"/>
      <c r="M9" s="18">
        <v>23297</v>
      </c>
      <c r="N9" s="83"/>
      <c r="O9" s="81"/>
      <c r="P9" s="18"/>
      <c r="Q9" s="18"/>
      <c r="R9" s="83"/>
      <c r="S9" s="81"/>
      <c r="T9" s="18"/>
      <c r="U9" s="18"/>
      <c r="V9" s="83"/>
      <c r="W9" s="81"/>
      <c r="X9" s="18"/>
      <c r="Y9" s="18"/>
      <c r="Z9" s="83"/>
      <c r="AA9" s="81"/>
      <c r="AB9" s="18"/>
      <c r="AC9" s="18"/>
      <c r="AD9" s="83"/>
      <c r="AE9" s="81"/>
      <c r="AF9" s="18"/>
      <c r="AG9" s="18"/>
      <c r="AH9" s="83"/>
      <c r="AI9" s="81"/>
      <c r="AJ9" s="18"/>
      <c r="AK9" s="18"/>
      <c r="AL9" s="83"/>
      <c r="AM9" s="81"/>
      <c r="AN9" s="18"/>
      <c r="AO9" s="18"/>
      <c r="AP9" s="83"/>
      <c r="AQ9" s="81"/>
      <c r="AR9" s="18"/>
      <c r="AS9" s="18"/>
      <c r="AT9" s="83"/>
      <c r="AU9" s="81"/>
      <c r="AV9" s="18"/>
      <c r="AW9" s="18"/>
      <c r="AX9" s="83"/>
      <c r="AY9" s="81"/>
      <c r="AZ9" s="18"/>
      <c r="BA9" s="18"/>
      <c r="BB9" s="83"/>
      <c r="BC9" s="81"/>
      <c r="BD9" s="18"/>
      <c r="BE9" s="18"/>
      <c r="BF9" s="83"/>
      <c r="BG9" s="81"/>
      <c r="BH9" s="18"/>
      <c r="BI9" s="18"/>
      <c r="BJ9" s="83"/>
      <c r="BK9" s="81"/>
      <c r="BL9" s="18"/>
      <c r="BM9" s="18"/>
      <c r="BN9" s="83"/>
      <c r="BO9" s="81"/>
      <c r="BP9" s="18"/>
      <c r="BQ9" s="18"/>
      <c r="BR9" s="83"/>
      <c r="BS9" s="81"/>
      <c r="BT9" s="18"/>
      <c r="BU9" s="18"/>
      <c r="BV9" s="83"/>
      <c r="BW9" s="81"/>
      <c r="BX9" s="18"/>
      <c r="BY9" s="18"/>
      <c r="BZ9" s="83"/>
      <c r="CA9" s="81"/>
      <c r="CB9" s="18"/>
      <c r="CC9" s="18"/>
      <c r="CD9" s="83"/>
      <c r="CE9" s="81"/>
      <c r="CF9" s="18"/>
      <c r="CG9" s="18"/>
      <c r="CH9" s="83"/>
      <c r="CI9" s="81"/>
      <c r="CJ9" s="18"/>
      <c r="CK9" s="18"/>
      <c r="CL9" s="83"/>
      <c r="CM9" s="81"/>
      <c r="CN9" s="18"/>
      <c r="CO9" s="18"/>
      <c r="CP9" s="83"/>
      <c r="CQ9" s="81"/>
      <c r="CR9" s="18"/>
      <c r="CS9" s="18"/>
      <c r="CT9" s="83"/>
      <c r="CU9" s="81"/>
      <c r="CV9" s="18"/>
      <c r="CW9" s="18"/>
      <c r="CX9" s="83"/>
      <c r="CY9" s="81"/>
      <c r="CZ9" s="18"/>
      <c r="DA9" s="18"/>
      <c r="DB9" s="83"/>
      <c r="DC9" s="81"/>
      <c r="DD9" s="18"/>
      <c r="DE9" s="18"/>
      <c r="DF9" s="83"/>
      <c r="DG9" s="81"/>
      <c r="DH9" s="18"/>
      <c r="DI9" s="18"/>
      <c r="DJ9" s="83"/>
      <c r="DK9" s="81"/>
      <c r="DL9" s="18"/>
      <c r="DM9" s="18"/>
      <c r="DN9" s="83"/>
      <c r="DO9" s="81"/>
      <c r="DP9" s="18"/>
      <c r="DQ9" s="18"/>
      <c r="DR9" s="83"/>
      <c r="DS9" s="81"/>
      <c r="DT9" s="18"/>
      <c r="DU9" s="18"/>
    </row>
    <row r="10" spans="1:125" ht="13.5">
      <c r="A10" s="78" t="s">
        <v>114</v>
      </c>
      <c r="B10" s="78" t="s">
        <v>198</v>
      </c>
      <c r="C10" s="79" t="s">
        <v>199</v>
      </c>
      <c r="D10" s="18">
        <f t="shared" si="0"/>
        <v>0</v>
      </c>
      <c r="E10" s="18">
        <f t="shared" si="1"/>
        <v>52474</v>
      </c>
      <c r="F10" s="84" t="s">
        <v>179</v>
      </c>
      <c r="G10" s="81" t="s">
        <v>93</v>
      </c>
      <c r="H10" s="18">
        <v>0</v>
      </c>
      <c r="I10" s="18">
        <v>9296</v>
      </c>
      <c r="J10" s="84" t="s">
        <v>181</v>
      </c>
      <c r="K10" s="81" t="s">
        <v>182</v>
      </c>
      <c r="L10" s="18">
        <v>0</v>
      </c>
      <c r="M10" s="18">
        <v>21007</v>
      </c>
      <c r="N10" s="84" t="s">
        <v>189</v>
      </c>
      <c r="O10" s="81" t="s">
        <v>109</v>
      </c>
      <c r="P10" s="18">
        <v>0</v>
      </c>
      <c r="Q10" s="18">
        <v>17977</v>
      </c>
      <c r="R10" s="84" t="s">
        <v>190</v>
      </c>
      <c r="S10" s="81" t="s">
        <v>191</v>
      </c>
      <c r="T10" s="18">
        <v>0</v>
      </c>
      <c r="U10" s="18">
        <v>4194</v>
      </c>
      <c r="V10" s="83"/>
      <c r="W10" s="81"/>
      <c r="X10" s="18"/>
      <c r="Y10" s="18"/>
      <c r="Z10" s="83"/>
      <c r="AA10" s="81"/>
      <c r="AB10" s="18"/>
      <c r="AC10" s="18"/>
      <c r="AD10" s="83"/>
      <c r="AE10" s="81"/>
      <c r="AF10" s="18"/>
      <c r="AG10" s="18"/>
      <c r="AH10" s="83"/>
      <c r="AI10" s="81"/>
      <c r="AJ10" s="18"/>
      <c r="AK10" s="18"/>
      <c r="AL10" s="83"/>
      <c r="AM10" s="81"/>
      <c r="AN10" s="18"/>
      <c r="AO10" s="18"/>
      <c r="AP10" s="83"/>
      <c r="AQ10" s="81"/>
      <c r="AR10" s="18"/>
      <c r="AS10" s="18"/>
      <c r="AT10" s="83"/>
      <c r="AU10" s="81"/>
      <c r="AV10" s="18"/>
      <c r="AW10" s="18"/>
      <c r="AX10" s="83"/>
      <c r="AY10" s="81"/>
      <c r="AZ10" s="18"/>
      <c r="BA10" s="18"/>
      <c r="BB10" s="83"/>
      <c r="BC10" s="81"/>
      <c r="BD10" s="18"/>
      <c r="BE10" s="18"/>
      <c r="BF10" s="83"/>
      <c r="BG10" s="81"/>
      <c r="BH10" s="18"/>
      <c r="BI10" s="18"/>
      <c r="BJ10" s="83"/>
      <c r="BK10" s="81"/>
      <c r="BL10" s="18"/>
      <c r="BM10" s="18"/>
      <c r="BN10" s="83"/>
      <c r="BO10" s="81"/>
      <c r="BP10" s="18"/>
      <c r="BQ10" s="18"/>
      <c r="BR10" s="83"/>
      <c r="BS10" s="81"/>
      <c r="BT10" s="18"/>
      <c r="BU10" s="18"/>
      <c r="BV10" s="83"/>
      <c r="BW10" s="81"/>
      <c r="BX10" s="18"/>
      <c r="BY10" s="18"/>
      <c r="BZ10" s="83"/>
      <c r="CA10" s="81"/>
      <c r="CB10" s="18"/>
      <c r="CC10" s="18"/>
      <c r="CD10" s="83"/>
      <c r="CE10" s="81"/>
      <c r="CF10" s="18"/>
      <c r="CG10" s="18"/>
      <c r="CH10" s="83"/>
      <c r="CI10" s="81"/>
      <c r="CJ10" s="18"/>
      <c r="CK10" s="18"/>
      <c r="CL10" s="83"/>
      <c r="CM10" s="81"/>
      <c r="CN10" s="18"/>
      <c r="CO10" s="18"/>
      <c r="CP10" s="83"/>
      <c r="CQ10" s="81"/>
      <c r="CR10" s="18"/>
      <c r="CS10" s="18"/>
      <c r="CT10" s="83"/>
      <c r="CU10" s="81"/>
      <c r="CV10" s="18"/>
      <c r="CW10" s="18"/>
      <c r="CX10" s="83"/>
      <c r="CY10" s="81"/>
      <c r="CZ10" s="18"/>
      <c r="DA10" s="18"/>
      <c r="DB10" s="83"/>
      <c r="DC10" s="81"/>
      <c r="DD10" s="18"/>
      <c r="DE10" s="18"/>
      <c r="DF10" s="83"/>
      <c r="DG10" s="81"/>
      <c r="DH10" s="18"/>
      <c r="DI10" s="18"/>
      <c r="DJ10" s="83"/>
      <c r="DK10" s="81"/>
      <c r="DL10" s="18"/>
      <c r="DM10" s="18"/>
      <c r="DN10" s="83"/>
      <c r="DO10" s="81"/>
      <c r="DP10" s="18"/>
      <c r="DQ10" s="18"/>
      <c r="DR10" s="83"/>
      <c r="DS10" s="81"/>
      <c r="DT10" s="18"/>
      <c r="DU10" s="18"/>
    </row>
    <row r="11" spans="1:125" ht="13.5">
      <c r="A11" s="78" t="s">
        <v>114</v>
      </c>
      <c r="B11" s="78" t="s">
        <v>200</v>
      </c>
      <c r="C11" s="79" t="s">
        <v>201</v>
      </c>
      <c r="D11" s="18">
        <f t="shared" si="0"/>
        <v>0</v>
      </c>
      <c r="E11" s="18">
        <f t="shared" si="1"/>
        <v>55045</v>
      </c>
      <c r="F11" s="84" t="s">
        <v>177</v>
      </c>
      <c r="G11" s="81" t="s">
        <v>178</v>
      </c>
      <c r="H11" s="18">
        <v>0</v>
      </c>
      <c r="I11" s="18">
        <v>16678</v>
      </c>
      <c r="J11" s="84" t="s">
        <v>180</v>
      </c>
      <c r="K11" s="81" t="s">
        <v>113</v>
      </c>
      <c r="L11" s="18">
        <v>0</v>
      </c>
      <c r="M11" s="18">
        <v>5780</v>
      </c>
      <c r="N11" s="84" t="s">
        <v>183</v>
      </c>
      <c r="O11" s="81" t="s">
        <v>184</v>
      </c>
      <c r="P11" s="18">
        <v>0</v>
      </c>
      <c r="Q11" s="18">
        <v>8367</v>
      </c>
      <c r="R11" s="84" t="s">
        <v>185</v>
      </c>
      <c r="S11" s="81" t="s">
        <v>186</v>
      </c>
      <c r="T11" s="18">
        <v>0</v>
      </c>
      <c r="U11" s="18">
        <v>14587</v>
      </c>
      <c r="V11" s="84" t="s">
        <v>187</v>
      </c>
      <c r="W11" s="81" t="s">
        <v>188</v>
      </c>
      <c r="X11" s="18">
        <v>0</v>
      </c>
      <c r="Y11" s="18">
        <v>9633</v>
      </c>
      <c r="Z11" s="83"/>
      <c r="AA11" s="81"/>
      <c r="AB11" s="18"/>
      <c r="AC11" s="18"/>
      <c r="AD11" s="83"/>
      <c r="AE11" s="81"/>
      <c r="AF11" s="18"/>
      <c r="AG11" s="18"/>
      <c r="AH11" s="83"/>
      <c r="AI11" s="81"/>
      <c r="AJ11" s="18"/>
      <c r="AK11" s="18"/>
      <c r="AL11" s="83"/>
      <c r="AM11" s="81"/>
      <c r="AN11" s="18"/>
      <c r="AO11" s="18"/>
      <c r="AP11" s="83"/>
      <c r="AQ11" s="81"/>
      <c r="AR11" s="18"/>
      <c r="AS11" s="18"/>
      <c r="AT11" s="83"/>
      <c r="AU11" s="81"/>
      <c r="AV11" s="18"/>
      <c r="AW11" s="18"/>
      <c r="AX11" s="83"/>
      <c r="AY11" s="81"/>
      <c r="AZ11" s="18"/>
      <c r="BA11" s="18"/>
      <c r="BB11" s="83"/>
      <c r="BC11" s="81"/>
      <c r="BD11" s="18"/>
      <c r="BE11" s="18"/>
      <c r="BF11" s="83"/>
      <c r="BG11" s="81"/>
      <c r="BH11" s="18"/>
      <c r="BI11" s="18"/>
      <c r="BJ11" s="83"/>
      <c r="BK11" s="81"/>
      <c r="BL11" s="18"/>
      <c r="BM11" s="18"/>
      <c r="BN11" s="83"/>
      <c r="BO11" s="81"/>
      <c r="BP11" s="18"/>
      <c r="BQ11" s="18"/>
      <c r="BR11" s="83"/>
      <c r="BS11" s="81"/>
      <c r="BT11" s="18"/>
      <c r="BU11" s="18"/>
      <c r="BV11" s="83"/>
      <c r="BW11" s="81"/>
      <c r="BX11" s="18"/>
      <c r="BY11" s="18"/>
      <c r="BZ11" s="83"/>
      <c r="CA11" s="81"/>
      <c r="CB11" s="18"/>
      <c r="CC11" s="18"/>
      <c r="CD11" s="83"/>
      <c r="CE11" s="81"/>
      <c r="CF11" s="18"/>
      <c r="CG11" s="18"/>
      <c r="CH11" s="83"/>
      <c r="CI11" s="81"/>
      <c r="CJ11" s="18"/>
      <c r="CK11" s="18"/>
      <c r="CL11" s="83"/>
      <c r="CM11" s="81"/>
      <c r="CN11" s="18"/>
      <c r="CO11" s="18"/>
      <c r="CP11" s="83"/>
      <c r="CQ11" s="81"/>
      <c r="CR11" s="18"/>
      <c r="CS11" s="18"/>
      <c r="CT11" s="83"/>
      <c r="CU11" s="81"/>
      <c r="CV11" s="18"/>
      <c r="CW11" s="18"/>
      <c r="CX11" s="83"/>
      <c r="CY11" s="81"/>
      <c r="CZ11" s="18"/>
      <c r="DA11" s="18"/>
      <c r="DB11" s="83"/>
      <c r="DC11" s="81"/>
      <c r="DD11" s="18"/>
      <c r="DE11" s="18"/>
      <c r="DF11" s="83"/>
      <c r="DG11" s="81"/>
      <c r="DH11" s="18"/>
      <c r="DI11" s="18"/>
      <c r="DJ11" s="83"/>
      <c r="DK11" s="81"/>
      <c r="DL11" s="18"/>
      <c r="DM11" s="18"/>
      <c r="DN11" s="83"/>
      <c r="DO11" s="81"/>
      <c r="DP11" s="18"/>
      <c r="DQ11" s="18"/>
      <c r="DR11" s="83"/>
      <c r="DS11" s="81"/>
      <c r="DT11" s="18"/>
      <c r="DU11" s="18"/>
    </row>
    <row r="12" spans="1:125" ht="13.5">
      <c r="A12" s="78" t="s">
        <v>114</v>
      </c>
      <c r="B12" s="78" t="s">
        <v>202</v>
      </c>
      <c r="C12" s="79" t="s">
        <v>203</v>
      </c>
      <c r="D12" s="18">
        <f t="shared" si="0"/>
        <v>0</v>
      </c>
      <c r="E12" s="18">
        <f t="shared" si="1"/>
        <v>583019</v>
      </c>
      <c r="F12" s="84" t="s">
        <v>125</v>
      </c>
      <c r="G12" s="81" t="s">
        <v>126</v>
      </c>
      <c r="H12" s="18">
        <v>0</v>
      </c>
      <c r="I12" s="18">
        <v>60745</v>
      </c>
      <c r="J12" s="84" t="s">
        <v>127</v>
      </c>
      <c r="K12" s="81" t="s">
        <v>94</v>
      </c>
      <c r="L12" s="18">
        <v>0</v>
      </c>
      <c r="M12" s="18">
        <v>88670</v>
      </c>
      <c r="N12" s="84" t="s">
        <v>128</v>
      </c>
      <c r="O12" s="81" t="s">
        <v>83</v>
      </c>
      <c r="P12" s="18">
        <v>0</v>
      </c>
      <c r="Q12" s="18">
        <v>107417</v>
      </c>
      <c r="R12" s="84" t="s">
        <v>129</v>
      </c>
      <c r="S12" s="81" t="s">
        <v>130</v>
      </c>
      <c r="T12" s="18">
        <v>0</v>
      </c>
      <c r="U12" s="18">
        <v>32840</v>
      </c>
      <c r="V12" s="84" t="s">
        <v>131</v>
      </c>
      <c r="W12" s="81" t="s">
        <v>132</v>
      </c>
      <c r="X12" s="18">
        <v>0</v>
      </c>
      <c r="Y12" s="18">
        <v>43507</v>
      </c>
      <c r="Z12" s="84" t="s">
        <v>133</v>
      </c>
      <c r="AA12" s="81" t="s">
        <v>134</v>
      </c>
      <c r="AB12" s="18">
        <v>0</v>
      </c>
      <c r="AC12" s="18">
        <v>128735</v>
      </c>
      <c r="AD12" s="84" t="s">
        <v>135</v>
      </c>
      <c r="AE12" s="81" t="s">
        <v>107</v>
      </c>
      <c r="AF12" s="18">
        <v>0</v>
      </c>
      <c r="AG12" s="18">
        <v>49900</v>
      </c>
      <c r="AH12" s="84" t="s">
        <v>136</v>
      </c>
      <c r="AI12" s="81" t="s">
        <v>137</v>
      </c>
      <c r="AJ12" s="18">
        <v>0</v>
      </c>
      <c r="AK12" s="18">
        <v>71205</v>
      </c>
      <c r="AL12" s="83"/>
      <c r="AM12" s="81"/>
      <c r="AN12" s="18"/>
      <c r="AO12" s="18"/>
      <c r="AP12" s="83"/>
      <c r="AQ12" s="81"/>
      <c r="AR12" s="18"/>
      <c r="AS12" s="18"/>
      <c r="AT12" s="83"/>
      <c r="AU12" s="81"/>
      <c r="AV12" s="18"/>
      <c r="AW12" s="18"/>
      <c r="AX12" s="83"/>
      <c r="AY12" s="81"/>
      <c r="AZ12" s="18"/>
      <c r="BA12" s="18"/>
      <c r="BB12" s="83"/>
      <c r="BC12" s="81"/>
      <c r="BD12" s="18"/>
      <c r="BE12" s="18"/>
      <c r="BF12" s="83"/>
      <c r="BG12" s="81"/>
      <c r="BH12" s="18"/>
      <c r="BI12" s="18"/>
      <c r="BJ12" s="83"/>
      <c r="BK12" s="81"/>
      <c r="BL12" s="18"/>
      <c r="BM12" s="18"/>
      <c r="BN12" s="83"/>
      <c r="BO12" s="81"/>
      <c r="BP12" s="18"/>
      <c r="BQ12" s="18"/>
      <c r="BR12" s="83"/>
      <c r="BS12" s="81"/>
      <c r="BT12" s="18"/>
      <c r="BU12" s="18"/>
      <c r="BV12" s="83"/>
      <c r="BW12" s="81"/>
      <c r="BX12" s="18"/>
      <c r="BY12" s="18"/>
      <c r="BZ12" s="83"/>
      <c r="CA12" s="81"/>
      <c r="CB12" s="18"/>
      <c r="CC12" s="18"/>
      <c r="CD12" s="83"/>
      <c r="CE12" s="81"/>
      <c r="CF12" s="18"/>
      <c r="CG12" s="18"/>
      <c r="CH12" s="83"/>
      <c r="CI12" s="81"/>
      <c r="CJ12" s="18"/>
      <c r="CK12" s="18"/>
      <c r="CL12" s="83"/>
      <c r="CM12" s="81"/>
      <c r="CN12" s="18"/>
      <c r="CO12" s="18"/>
      <c r="CP12" s="83"/>
      <c r="CQ12" s="81"/>
      <c r="CR12" s="18"/>
      <c r="CS12" s="18"/>
      <c r="CT12" s="83"/>
      <c r="CU12" s="81"/>
      <c r="CV12" s="18"/>
      <c r="CW12" s="18"/>
      <c r="CX12" s="83"/>
      <c r="CY12" s="81"/>
      <c r="CZ12" s="18"/>
      <c r="DA12" s="18"/>
      <c r="DB12" s="83"/>
      <c r="DC12" s="81"/>
      <c r="DD12" s="18"/>
      <c r="DE12" s="18"/>
      <c r="DF12" s="83"/>
      <c r="DG12" s="81"/>
      <c r="DH12" s="18"/>
      <c r="DI12" s="18"/>
      <c r="DJ12" s="83"/>
      <c r="DK12" s="81"/>
      <c r="DL12" s="18"/>
      <c r="DM12" s="18"/>
      <c r="DN12" s="83"/>
      <c r="DO12" s="81"/>
      <c r="DP12" s="18"/>
      <c r="DQ12" s="18"/>
      <c r="DR12" s="83"/>
      <c r="DS12" s="81"/>
      <c r="DT12" s="18"/>
      <c r="DU12" s="18"/>
    </row>
    <row r="13" spans="1:125" ht="13.5">
      <c r="A13" s="78" t="s">
        <v>114</v>
      </c>
      <c r="B13" s="78" t="s">
        <v>204</v>
      </c>
      <c r="C13" s="79" t="s">
        <v>91</v>
      </c>
      <c r="D13" s="18">
        <f aca="true" t="shared" si="2" ref="D13:D19">H13+L13+P13+T13+X13+AB13+AF13+AJ13+AN13+AR13+AV13+AZ13+BD13+BH13+BL13+BP13+BT13+BX13+CB13+CF13+CJ13+CN13+CR13+CV13+CZ13+DD13+DH13+DL13+DP13+DT13</f>
        <v>473800</v>
      </c>
      <c r="E13" s="18">
        <f aca="true" t="shared" si="3" ref="E13:E19">I13+M13+Q13+U13+Y13+AC13+AG13+AK13+AO13+AS13+AW13+BA13+BE13+BI13+BM13+BQ13+BU13+BY13+CC13+CG13+CK13+CO13+CS13+CW13+DA13+DE13+DI13+DM13+DQ13+DU13</f>
        <v>0</v>
      </c>
      <c r="F13" s="84" t="s">
        <v>123</v>
      </c>
      <c r="G13" s="81" t="s">
        <v>124</v>
      </c>
      <c r="H13" s="18">
        <v>190411</v>
      </c>
      <c r="I13" s="18">
        <v>0</v>
      </c>
      <c r="J13" s="84" t="s">
        <v>177</v>
      </c>
      <c r="K13" s="81" t="s">
        <v>178</v>
      </c>
      <c r="L13" s="18">
        <v>43321</v>
      </c>
      <c r="M13" s="18">
        <v>0</v>
      </c>
      <c r="N13" s="84" t="s">
        <v>179</v>
      </c>
      <c r="O13" s="81" t="s">
        <v>93</v>
      </c>
      <c r="P13" s="18">
        <v>29960</v>
      </c>
      <c r="Q13" s="18">
        <v>0</v>
      </c>
      <c r="R13" s="84" t="s">
        <v>180</v>
      </c>
      <c r="S13" s="81" t="s">
        <v>113</v>
      </c>
      <c r="T13" s="18">
        <v>20158</v>
      </c>
      <c r="U13" s="18">
        <v>0</v>
      </c>
      <c r="V13" s="84" t="s">
        <v>181</v>
      </c>
      <c r="W13" s="81" t="s">
        <v>182</v>
      </c>
      <c r="X13" s="18">
        <v>32858</v>
      </c>
      <c r="Y13" s="18">
        <v>0</v>
      </c>
      <c r="Z13" s="84" t="s">
        <v>183</v>
      </c>
      <c r="AA13" s="81" t="s">
        <v>184</v>
      </c>
      <c r="AB13" s="18">
        <v>30749</v>
      </c>
      <c r="AC13" s="18">
        <v>0</v>
      </c>
      <c r="AD13" s="84" t="s">
        <v>185</v>
      </c>
      <c r="AE13" s="81" t="s">
        <v>186</v>
      </c>
      <c r="AF13" s="18">
        <v>54077</v>
      </c>
      <c r="AG13" s="18">
        <v>0</v>
      </c>
      <c r="AH13" s="84" t="s">
        <v>187</v>
      </c>
      <c r="AI13" s="81" t="s">
        <v>188</v>
      </c>
      <c r="AJ13" s="18">
        <v>28442</v>
      </c>
      <c r="AK13" s="18">
        <v>0</v>
      </c>
      <c r="AL13" s="84" t="s">
        <v>189</v>
      </c>
      <c r="AM13" s="81" t="s">
        <v>109</v>
      </c>
      <c r="AN13" s="18">
        <v>33863</v>
      </c>
      <c r="AO13" s="18">
        <v>0</v>
      </c>
      <c r="AP13" s="84" t="s">
        <v>190</v>
      </c>
      <c r="AQ13" s="81" t="s">
        <v>191</v>
      </c>
      <c r="AR13" s="18">
        <v>9961</v>
      </c>
      <c r="AS13" s="18">
        <v>0</v>
      </c>
      <c r="AT13" s="83"/>
      <c r="AU13" s="81"/>
      <c r="AV13" s="18"/>
      <c r="AW13" s="18"/>
      <c r="AX13" s="83"/>
      <c r="AY13" s="81"/>
      <c r="AZ13" s="18"/>
      <c r="BA13" s="18"/>
      <c r="BB13" s="83"/>
      <c r="BC13" s="81"/>
      <c r="BD13" s="18"/>
      <c r="BE13" s="18"/>
      <c r="BF13" s="83"/>
      <c r="BG13" s="81"/>
      <c r="BH13" s="18"/>
      <c r="BI13" s="18"/>
      <c r="BJ13" s="83"/>
      <c r="BK13" s="81"/>
      <c r="BL13" s="18"/>
      <c r="BM13" s="18"/>
      <c r="BN13" s="83"/>
      <c r="BO13" s="81"/>
      <c r="BP13" s="18"/>
      <c r="BQ13" s="18"/>
      <c r="BR13" s="83"/>
      <c r="BS13" s="81"/>
      <c r="BT13" s="18"/>
      <c r="BU13" s="18"/>
      <c r="BV13" s="83"/>
      <c r="BW13" s="81"/>
      <c r="BX13" s="18"/>
      <c r="BY13" s="18"/>
      <c r="BZ13" s="83"/>
      <c r="CA13" s="81"/>
      <c r="CB13" s="18"/>
      <c r="CC13" s="18"/>
      <c r="CD13" s="83"/>
      <c r="CE13" s="81"/>
      <c r="CF13" s="18"/>
      <c r="CG13" s="18"/>
      <c r="CH13" s="83"/>
      <c r="CI13" s="81"/>
      <c r="CJ13" s="18"/>
      <c r="CK13" s="18"/>
      <c r="CL13" s="83"/>
      <c r="CM13" s="81"/>
      <c r="CN13" s="18"/>
      <c r="CO13" s="18"/>
      <c r="CP13" s="83"/>
      <c r="CQ13" s="81"/>
      <c r="CR13" s="18"/>
      <c r="CS13" s="18"/>
      <c r="CT13" s="83"/>
      <c r="CU13" s="81"/>
      <c r="CV13" s="18"/>
      <c r="CW13" s="18"/>
      <c r="CX13" s="83"/>
      <c r="CY13" s="81"/>
      <c r="CZ13" s="18"/>
      <c r="DA13" s="18"/>
      <c r="DB13" s="83"/>
      <c r="DC13" s="81"/>
      <c r="DD13" s="18"/>
      <c r="DE13" s="18"/>
      <c r="DF13" s="83"/>
      <c r="DG13" s="81"/>
      <c r="DH13" s="18"/>
      <c r="DI13" s="18"/>
      <c r="DJ13" s="83"/>
      <c r="DK13" s="81"/>
      <c r="DL13" s="18"/>
      <c r="DM13" s="18"/>
      <c r="DN13" s="83"/>
      <c r="DO13" s="81"/>
      <c r="DP13" s="18"/>
      <c r="DQ13" s="18"/>
      <c r="DR13" s="83"/>
      <c r="DS13" s="81"/>
      <c r="DT13" s="18"/>
      <c r="DU13" s="18"/>
    </row>
    <row r="14" spans="1:125" ht="13.5">
      <c r="A14" s="78" t="s">
        <v>114</v>
      </c>
      <c r="B14" s="78" t="s">
        <v>205</v>
      </c>
      <c r="C14" s="79" t="s">
        <v>206</v>
      </c>
      <c r="D14" s="18">
        <f t="shared" si="2"/>
        <v>177051</v>
      </c>
      <c r="E14" s="18">
        <f t="shared" si="3"/>
        <v>0</v>
      </c>
      <c r="F14" s="84" t="s">
        <v>138</v>
      </c>
      <c r="G14" s="81" t="s">
        <v>110</v>
      </c>
      <c r="H14" s="18">
        <v>63933</v>
      </c>
      <c r="I14" s="18"/>
      <c r="J14" s="84" t="s">
        <v>139</v>
      </c>
      <c r="K14" s="81" t="s">
        <v>140</v>
      </c>
      <c r="L14" s="18">
        <v>84064</v>
      </c>
      <c r="M14" s="18"/>
      <c r="N14" s="84" t="s">
        <v>141</v>
      </c>
      <c r="O14" s="81" t="s">
        <v>1</v>
      </c>
      <c r="P14" s="18">
        <v>29054</v>
      </c>
      <c r="Q14" s="18"/>
      <c r="R14" s="83"/>
      <c r="S14" s="81"/>
      <c r="T14" s="18"/>
      <c r="U14" s="18"/>
      <c r="V14" s="83"/>
      <c r="W14" s="81"/>
      <c r="X14" s="18"/>
      <c r="Y14" s="18"/>
      <c r="Z14" s="83"/>
      <c r="AA14" s="81"/>
      <c r="AB14" s="18"/>
      <c r="AC14" s="18"/>
      <c r="AD14" s="83"/>
      <c r="AE14" s="81"/>
      <c r="AF14" s="18"/>
      <c r="AG14" s="18"/>
      <c r="AH14" s="83"/>
      <c r="AI14" s="81"/>
      <c r="AJ14" s="18"/>
      <c r="AK14" s="18"/>
      <c r="AL14" s="83"/>
      <c r="AM14" s="81"/>
      <c r="AN14" s="18"/>
      <c r="AO14" s="18"/>
      <c r="AP14" s="83"/>
      <c r="AQ14" s="81"/>
      <c r="AR14" s="18"/>
      <c r="AS14" s="18"/>
      <c r="AT14" s="83"/>
      <c r="AU14" s="81"/>
      <c r="AV14" s="18"/>
      <c r="AW14" s="18"/>
      <c r="AX14" s="83"/>
      <c r="AY14" s="81"/>
      <c r="AZ14" s="18"/>
      <c r="BA14" s="18"/>
      <c r="BB14" s="83"/>
      <c r="BC14" s="81"/>
      <c r="BD14" s="18"/>
      <c r="BE14" s="18"/>
      <c r="BF14" s="83"/>
      <c r="BG14" s="81"/>
      <c r="BH14" s="18"/>
      <c r="BI14" s="18"/>
      <c r="BJ14" s="83"/>
      <c r="BK14" s="81"/>
      <c r="BL14" s="18"/>
      <c r="BM14" s="18"/>
      <c r="BN14" s="83"/>
      <c r="BO14" s="81"/>
      <c r="BP14" s="18"/>
      <c r="BQ14" s="18"/>
      <c r="BR14" s="83"/>
      <c r="BS14" s="81"/>
      <c r="BT14" s="18"/>
      <c r="BU14" s="18"/>
      <c r="BV14" s="83"/>
      <c r="BW14" s="81"/>
      <c r="BX14" s="18"/>
      <c r="BY14" s="18"/>
      <c r="BZ14" s="83"/>
      <c r="CA14" s="81"/>
      <c r="CB14" s="18"/>
      <c r="CC14" s="18"/>
      <c r="CD14" s="83"/>
      <c r="CE14" s="81"/>
      <c r="CF14" s="18"/>
      <c r="CG14" s="18"/>
      <c r="CH14" s="83"/>
      <c r="CI14" s="81"/>
      <c r="CJ14" s="18"/>
      <c r="CK14" s="18"/>
      <c r="CL14" s="83"/>
      <c r="CM14" s="81"/>
      <c r="CN14" s="18"/>
      <c r="CO14" s="18"/>
      <c r="CP14" s="83"/>
      <c r="CQ14" s="81"/>
      <c r="CR14" s="18"/>
      <c r="CS14" s="18"/>
      <c r="CT14" s="83"/>
      <c r="CU14" s="81"/>
      <c r="CV14" s="18"/>
      <c r="CW14" s="18"/>
      <c r="CX14" s="83"/>
      <c r="CY14" s="81"/>
      <c r="CZ14" s="18"/>
      <c r="DA14" s="18"/>
      <c r="DB14" s="83"/>
      <c r="DC14" s="81"/>
      <c r="DD14" s="18"/>
      <c r="DE14" s="18"/>
      <c r="DF14" s="83"/>
      <c r="DG14" s="81"/>
      <c r="DH14" s="18"/>
      <c r="DI14" s="18"/>
      <c r="DJ14" s="83"/>
      <c r="DK14" s="81"/>
      <c r="DL14" s="18"/>
      <c r="DM14" s="18"/>
      <c r="DN14" s="83"/>
      <c r="DO14" s="81"/>
      <c r="DP14" s="18"/>
      <c r="DQ14" s="18"/>
      <c r="DR14" s="83"/>
      <c r="DS14" s="81"/>
      <c r="DT14" s="18"/>
      <c r="DU14" s="18"/>
    </row>
    <row r="15" spans="1:125" ht="13.5">
      <c r="A15" s="78" t="s">
        <v>114</v>
      </c>
      <c r="B15" s="78" t="s">
        <v>207</v>
      </c>
      <c r="C15" s="79" t="s">
        <v>208</v>
      </c>
      <c r="D15" s="18">
        <f t="shared" si="2"/>
        <v>1115710</v>
      </c>
      <c r="E15" s="18">
        <f t="shared" si="3"/>
        <v>307652</v>
      </c>
      <c r="F15" s="84" t="s">
        <v>117</v>
      </c>
      <c r="G15" s="81" t="s">
        <v>118</v>
      </c>
      <c r="H15" s="18">
        <v>671399</v>
      </c>
      <c r="I15" s="18">
        <v>86546</v>
      </c>
      <c r="J15" s="84" t="s">
        <v>121</v>
      </c>
      <c r="K15" s="81" t="s">
        <v>122</v>
      </c>
      <c r="L15" s="18">
        <v>109411</v>
      </c>
      <c r="M15" s="18">
        <v>57037</v>
      </c>
      <c r="N15" s="84" t="s">
        <v>167</v>
      </c>
      <c r="O15" s="81" t="s">
        <v>168</v>
      </c>
      <c r="P15" s="18">
        <v>4412</v>
      </c>
      <c r="Q15" s="18">
        <v>7726</v>
      </c>
      <c r="R15" s="84" t="s">
        <v>169</v>
      </c>
      <c r="S15" s="81" t="s">
        <v>170</v>
      </c>
      <c r="T15" s="18">
        <v>20156</v>
      </c>
      <c r="U15" s="18">
        <v>22492</v>
      </c>
      <c r="V15" s="84" t="s">
        <v>171</v>
      </c>
      <c r="W15" s="81" t="s">
        <v>172</v>
      </c>
      <c r="X15" s="18">
        <v>56701</v>
      </c>
      <c r="Y15" s="18">
        <v>25386</v>
      </c>
      <c r="Z15" s="84" t="s">
        <v>173</v>
      </c>
      <c r="AA15" s="81" t="s">
        <v>174</v>
      </c>
      <c r="AB15" s="18">
        <v>120345</v>
      </c>
      <c r="AC15" s="18">
        <v>45987</v>
      </c>
      <c r="AD15" s="84" t="s">
        <v>175</v>
      </c>
      <c r="AE15" s="81" t="s">
        <v>176</v>
      </c>
      <c r="AF15" s="18">
        <v>6676</v>
      </c>
      <c r="AG15" s="18">
        <v>10108</v>
      </c>
      <c r="AH15" s="84" t="s">
        <v>161</v>
      </c>
      <c r="AI15" s="81" t="s">
        <v>162</v>
      </c>
      <c r="AJ15" s="18">
        <v>41942</v>
      </c>
      <c r="AK15" s="18">
        <v>16650</v>
      </c>
      <c r="AL15" s="84" t="s">
        <v>163</v>
      </c>
      <c r="AM15" s="81" t="s">
        <v>164</v>
      </c>
      <c r="AN15" s="18">
        <v>84668</v>
      </c>
      <c r="AO15" s="18">
        <v>35720</v>
      </c>
      <c r="AP15" s="83"/>
      <c r="AQ15" s="81"/>
      <c r="AR15" s="18"/>
      <c r="AS15" s="18"/>
      <c r="AT15" s="83"/>
      <c r="AU15" s="81"/>
      <c r="AV15" s="18"/>
      <c r="AW15" s="18"/>
      <c r="AX15" s="83"/>
      <c r="AY15" s="81"/>
      <c r="AZ15" s="18"/>
      <c r="BA15" s="18"/>
      <c r="BB15" s="83"/>
      <c r="BC15" s="81"/>
      <c r="BD15" s="18"/>
      <c r="BE15" s="18"/>
      <c r="BF15" s="83"/>
      <c r="BG15" s="81"/>
      <c r="BH15" s="18"/>
      <c r="BI15" s="18"/>
      <c r="BJ15" s="83"/>
      <c r="BK15" s="81"/>
      <c r="BL15" s="18"/>
      <c r="BM15" s="18"/>
      <c r="BN15" s="83"/>
      <c r="BO15" s="81"/>
      <c r="BP15" s="18"/>
      <c r="BQ15" s="18"/>
      <c r="BR15" s="83"/>
      <c r="BS15" s="81"/>
      <c r="BT15" s="18"/>
      <c r="BU15" s="18"/>
      <c r="BV15" s="83"/>
      <c r="BW15" s="81"/>
      <c r="BX15" s="18"/>
      <c r="BY15" s="18"/>
      <c r="BZ15" s="83"/>
      <c r="CA15" s="81"/>
      <c r="CB15" s="18"/>
      <c r="CC15" s="18"/>
      <c r="CD15" s="83"/>
      <c r="CE15" s="81"/>
      <c r="CF15" s="18"/>
      <c r="CG15" s="18"/>
      <c r="CH15" s="83"/>
      <c r="CI15" s="81"/>
      <c r="CJ15" s="18"/>
      <c r="CK15" s="18"/>
      <c r="CL15" s="83"/>
      <c r="CM15" s="81"/>
      <c r="CN15" s="18"/>
      <c r="CO15" s="18"/>
      <c r="CP15" s="83"/>
      <c r="CQ15" s="81"/>
      <c r="CR15" s="18"/>
      <c r="CS15" s="18"/>
      <c r="CT15" s="83"/>
      <c r="CU15" s="81"/>
      <c r="CV15" s="18"/>
      <c r="CW15" s="18"/>
      <c r="CX15" s="83"/>
      <c r="CY15" s="81"/>
      <c r="CZ15" s="18"/>
      <c r="DA15" s="18"/>
      <c r="DB15" s="83"/>
      <c r="DC15" s="81"/>
      <c r="DD15" s="18"/>
      <c r="DE15" s="18"/>
      <c r="DF15" s="83"/>
      <c r="DG15" s="81"/>
      <c r="DH15" s="18"/>
      <c r="DI15" s="18"/>
      <c r="DJ15" s="83"/>
      <c r="DK15" s="81"/>
      <c r="DL15" s="18"/>
      <c r="DM15" s="18"/>
      <c r="DN15" s="83"/>
      <c r="DO15" s="81"/>
      <c r="DP15" s="18"/>
      <c r="DQ15" s="18"/>
      <c r="DR15" s="83"/>
      <c r="DS15" s="81"/>
      <c r="DT15" s="18"/>
      <c r="DU15" s="18"/>
    </row>
    <row r="16" spans="1:125" ht="13.5">
      <c r="A16" s="78" t="s">
        <v>114</v>
      </c>
      <c r="B16" s="78" t="s">
        <v>209</v>
      </c>
      <c r="C16" s="79" t="s">
        <v>210</v>
      </c>
      <c r="D16" s="18">
        <f t="shared" si="2"/>
        <v>120817</v>
      </c>
      <c r="E16" s="18">
        <f t="shared" si="3"/>
        <v>183131</v>
      </c>
      <c r="F16" s="84" t="s">
        <v>119</v>
      </c>
      <c r="G16" s="81" t="s">
        <v>120</v>
      </c>
      <c r="H16" s="18">
        <v>87819</v>
      </c>
      <c r="I16" s="18">
        <v>171175</v>
      </c>
      <c r="J16" s="84" t="s">
        <v>165</v>
      </c>
      <c r="K16" s="81" t="s">
        <v>166</v>
      </c>
      <c r="L16" s="18">
        <v>32998</v>
      </c>
      <c r="M16" s="18">
        <v>11956</v>
      </c>
      <c r="N16" s="83"/>
      <c r="O16" s="81"/>
      <c r="P16" s="18"/>
      <c r="Q16" s="18"/>
      <c r="R16" s="83"/>
      <c r="S16" s="81"/>
      <c r="T16" s="18"/>
      <c r="U16" s="18"/>
      <c r="V16" s="83"/>
      <c r="W16" s="81"/>
      <c r="X16" s="18"/>
      <c r="Y16" s="18"/>
      <c r="Z16" s="83"/>
      <c r="AA16" s="81"/>
      <c r="AB16" s="18"/>
      <c r="AC16" s="18"/>
      <c r="AD16" s="83"/>
      <c r="AE16" s="81"/>
      <c r="AF16" s="18"/>
      <c r="AG16" s="18"/>
      <c r="AH16" s="83"/>
      <c r="AI16" s="81"/>
      <c r="AJ16" s="18"/>
      <c r="AK16" s="18"/>
      <c r="AL16" s="83"/>
      <c r="AM16" s="81"/>
      <c r="AN16" s="18"/>
      <c r="AO16" s="18"/>
      <c r="AP16" s="83"/>
      <c r="AQ16" s="81"/>
      <c r="AR16" s="18"/>
      <c r="AS16" s="18"/>
      <c r="AT16" s="83"/>
      <c r="AU16" s="81"/>
      <c r="AV16" s="18"/>
      <c r="AW16" s="18"/>
      <c r="AX16" s="83"/>
      <c r="AY16" s="81"/>
      <c r="AZ16" s="18"/>
      <c r="BA16" s="18"/>
      <c r="BB16" s="83"/>
      <c r="BC16" s="81"/>
      <c r="BD16" s="18"/>
      <c r="BE16" s="18"/>
      <c r="BF16" s="83"/>
      <c r="BG16" s="81"/>
      <c r="BH16" s="18"/>
      <c r="BI16" s="18"/>
      <c r="BJ16" s="83"/>
      <c r="BK16" s="81"/>
      <c r="BL16" s="18"/>
      <c r="BM16" s="18"/>
      <c r="BN16" s="83"/>
      <c r="BO16" s="81"/>
      <c r="BP16" s="18"/>
      <c r="BQ16" s="18"/>
      <c r="BR16" s="83"/>
      <c r="BS16" s="81"/>
      <c r="BT16" s="18"/>
      <c r="BU16" s="18"/>
      <c r="BV16" s="83"/>
      <c r="BW16" s="81"/>
      <c r="BX16" s="18"/>
      <c r="BY16" s="18"/>
      <c r="BZ16" s="83"/>
      <c r="CA16" s="81"/>
      <c r="CB16" s="18"/>
      <c r="CC16" s="18"/>
      <c r="CD16" s="83"/>
      <c r="CE16" s="81"/>
      <c r="CF16" s="18"/>
      <c r="CG16" s="18"/>
      <c r="CH16" s="83"/>
      <c r="CI16" s="81"/>
      <c r="CJ16" s="18"/>
      <c r="CK16" s="18"/>
      <c r="CL16" s="83"/>
      <c r="CM16" s="81"/>
      <c r="CN16" s="18"/>
      <c r="CO16" s="18"/>
      <c r="CP16" s="83"/>
      <c r="CQ16" s="81"/>
      <c r="CR16" s="18"/>
      <c r="CS16" s="18"/>
      <c r="CT16" s="83"/>
      <c r="CU16" s="81"/>
      <c r="CV16" s="18"/>
      <c r="CW16" s="18"/>
      <c r="CX16" s="83"/>
      <c r="CY16" s="81"/>
      <c r="CZ16" s="18"/>
      <c r="DA16" s="18"/>
      <c r="DB16" s="83"/>
      <c r="DC16" s="81"/>
      <c r="DD16" s="18"/>
      <c r="DE16" s="18"/>
      <c r="DF16" s="83"/>
      <c r="DG16" s="81"/>
      <c r="DH16" s="18"/>
      <c r="DI16" s="18"/>
      <c r="DJ16" s="83"/>
      <c r="DK16" s="81"/>
      <c r="DL16" s="18"/>
      <c r="DM16" s="18"/>
      <c r="DN16" s="83"/>
      <c r="DO16" s="81"/>
      <c r="DP16" s="18"/>
      <c r="DQ16" s="18"/>
      <c r="DR16" s="83"/>
      <c r="DS16" s="81"/>
      <c r="DT16" s="18"/>
      <c r="DU16" s="18"/>
    </row>
    <row r="17" spans="1:125" ht="13.5">
      <c r="A17" s="78" t="s">
        <v>114</v>
      </c>
      <c r="B17" s="78" t="s">
        <v>211</v>
      </c>
      <c r="C17" s="79" t="s">
        <v>92</v>
      </c>
      <c r="D17" s="18">
        <f t="shared" si="2"/>
        <v>1530015</v>
      </c>
      <c r="E17" s="18">
        <f t="shared" si="3"/>
        <v>618037</v>
      </c>
      <c r="F17" s="84" t="s">
        <v>115</v>
      </c>
      <c r="G17" s="81" t="s">
        <v>116</v>
      </c>
      <c r="H17" s="18">
        <v>1392910</v>
      </c>
      <c r="I17" s="18">
        <v>323638</v>
      </c>
      <c r="J17" s="84" t="s">
        <v>142</v>
      </c>
      <c r="K17" s="81" t="s">
        <v>143</v>
      </c>
      <c r="L17" s="18"/>
      <c r="M17" s="18">
        <v>67073</v>
      </c>
      <c r="N17" s="84" t="s">
        <v>144</v>
      </c>
      <c r="O17" s="81" t="s">
        <v>145</v>
      </c>
      <c r="P17" s="18"/>
      <c r="Q17" s="18">
        <v>9316</v>
      </c>
      <c r="R17" s="84" t="s">
        <v>146</v>
      </c>
      <c r="S17" s="81" t="s">
        <v>147</v>
      </c>
      <c r="T17" s="18"/>
      <c r="U17" s="18">
        <v>19216</v>
      </c>
      <c r="V17" s="84" t="s">
        <v>148</v>
      </c>
      <c r="W17" s="81" t="s">
        <v>149</v>
      </c>
      <c r="X17" s="18">
        <v>10485</v>
      </c>
      <c r="Y17" s="18">
        <v>9311</v>
      </c>
      <c r="Z17" s="84" t="s">
        <v>150</v>
      </c>
      <c r="AA17" s="81" t="s">
        <v>151</v>
      </c>
      <c r="AB17" s="18"/>
      <c r="AC17" s="18">
        <v>68229</v>
      </c>
      <c r="AD17" s="84" t="s">
        <v>152</v>
      </c>
      <c r="AE17" s="81" t="s">
        <v>153</v>
      </c>
      <c r="AF17" s="18">
        <v>16706</v>
      </c>
      <c r="AG17" s="18">
        <v>18356</v>
      </c>
      <c r="AH17" s="84" t="s">
        <v>154</v>
      </c>
      <c r="AI17" s="81" t="s">
        <v>155</v>
      </c>
      <c r="AJ17" s="18"/>
      <c r="AK17" s="18"/>
      <c r="AL17" s="84" t="s">
        <v>156</v>
      </c>
      <c r="AM17" s="81" t="s">
        <v>157</v>
      </c>
      <c r="AN17" s="18">
        <v>10228</v>
      </c>
      <c r="AO17" s="18">
        <v>16833</v>
      </c>
      <c r="AP17" s="84" t="s">
        <v>158</v>
      </c>
      <c r="AQ17" s="81" t="s">
        <v>159</v>
      </c>
      <c r="AR17" s="18">
        <v>39416</v>
      </c>
      <c r="AS17" s="18">
        <v>44400</v>
      </c>
      <c r="AT17" s="84" t="s">
        <v>160</v>
      </c>
      <c r="AU17" s="81" t="s">
        <v>14</v>
      </c>
      <c r="AV17" s="18">
        <v>60270</v>
      </c>
      <c r="AW17" s="18">
        <v>41665</v>
      </c>
      <c r="AX17" s="83"/>
      <c r="AY17" s="81"/>
      <c r="AZ17" s="18"/>
      <c r="BA17" s="18"/>
      <c r="BB17" s="83"/>
      <c r="BC17" s="81"/>
      <c r="BD17" s="18"/>
      <c r="BE17" s="18"/>
      <c r="BF17" s="83"/>
      <c r="BG17" s="81"/>
      <c r="BH17" s="18"/>
      <c r="BI17" s="18"/>
      <c r="BJ17" s="83"/>
      <c r="BK17" s="81"/>
      <c r="BL17" s="18"/>
      <c r="BM17" s="18"/>
      <c r="BN17" s="83"/>
      <c r="BO17" s="81"/>
      <c r="BP17" s="18"/>
      <c r="BQ17" s="18"/>
      <c r="BR17" s="83"/>
      <c r="BS17" s="81"/>
      <c r="BT17" s="18"/>
      <c r="BU17" s="18"/>
      <c r="BV17" s="83"/>
      <c r="BW17" s="81"/>
      <c r="BX17" s="18"/>
      <c r="BY17" s="18"/>
      <c r="BZ17" s="83"/>
      <c r="CA17" s="81"/>
      <c r="CB17" s="18"/>
      <c r="CC17" s="18"/>
      <c r="CD17" s="83"/>
      <c r="CE17" s="81"/>
      <c r="CF17" s="18"/>
      <c r="CG17" s="18"/>
      <c r="CH17" s="83"/>
      <c r="CI17" s="81"/>
      <c r="CJ17" s="18"/>
      <c r="CK17" s="18"/>
      <c r="CL17" s="83"/>
      <c r="CM17" s="81"/>
      <c r="CN17" s="18"/>
      <c r="CO17" s="18"/>
      <c r="CP17" s="83"/>
      <c r="CQ17" s="81"/>
      <c r="CR17" s="18"/>
      <c r="CS17" s="18"/>
      <c r="CT17" s="83"/>
      <c r="CU17" s="81"/>
      <c r="CV17" s="18"/>
      <c r="CW17" s="18"/>
      <c r="CX17" s="83"/>
      <c r="CY17" s="81"/>
      <c r="CZ17" s="18"/>
      <c r="DA17" s="18"/>
      <c r="DB17" s="83"/>
      <c r="DC17" s="81"/>
      <c r="DD17" s="18"/>
      <c r="DE17" s="18"/>
      <c r="DF17" s="83"/>
      <c r="DG17" s="81"/>
      <c r="DH17" s="18"/>
      <c r="DI17" s="18"/>
      <c r="DJ17" s="83"/>
      <c r="DK17" s="81"/>
      <c r="DL17" s="18"/>
      <c r="DM17" s="18"/>
      <c r="DN17" s="83"/>
      <c r="DO17" s="81"/>
      <c r="DP17" s="18"/>
      <c r="DQ17" s="18"/>
      <c r="DR17" s="83"/>
      <c r="DS17" s="81"/>
      <c r="DT17" s="18"/>
      <c r="DU17" s="18"/>
    </row>
    <row r="18" spans="1:125" ht="13.5">
      <c r="A18" s="78" t="s">
        <v>114</v>
      </c>
      <c r="B18" s="78" t="s">
        <v>3</v>
      </c>
      <c r="C18" s="79" t="s">
        <v>4</v>
      </c>
      <c r="D18" s="18">
        <f t="shared" si="2"/>
        <v>0</v>
      </c>
      <c r="E18" s="18">
        <f t="shared" si="3"/>
        <v>2745</v>
      </c>
      <c r="F18" s="84" t="s">
        <v>129</v>
      </c>
      <c r="G18" s="81" t="s">
        <v>130</v>
      </c>
      <c r="H18" s="18">
        <v>0</v>
      </c>
      <c r="I18" s="18">
        <v>0</v>
      </c>
      <c r="J18" s="84" t="s">
        <v>131</v>
      </c>
      <c r="K18" s="81" t="s">
        <v>132</v>
      </c>
      <c r="L18" s="18">
        <v>0</v>
      </c>
      <c r="M18" s="18">
        <v>946</v>
      </c>
      <c r="N18" s="84" t="s">
        <v>135</v>
      </c>
      <c r="O18" s="81" t="s">
        <v>107</v>
      </c>
      <c r="P18" s="18">
        <v>0</v>
      </c>
      <c r="Q18" s="18">
        <v>1799</v>
      </c>
      <c r="R18" s="83"/>
      <c r="S18" s="81"/>
      <c r="T18" s="18"/>
      <c r="U18" s="18"/>
      <c r="V18" s="83"/>
      <c r="W18" s="81"/>
      <c r="X18" s="18"/>
      <c r="Y18" s="18"/>
      <c r="Z18" s="83"/>
      <c r="AA18" s="81"/>
      <c r="AB18" s="18"/>
      <c r="AC18" s="18"/>
      <c r="AD18" s="83"/>
      <c r="AE18" s="81"/>
      <c r="AF18" s="18"/>
      <c r="AG18" s="18"/>
      <c r="AH18" s="83"/>
      <c r="AI18" s="81"/>
      <c r="AJ18" s="18"/>
      <c r="AK18" s="18"/>
      <c r="AL18" s="83"/>
      <c r="AM18" s="81"/>
      <c r="AN18" s="18"/>
      <c r="AO18" s="18"/>
      <c r="AP18" s="83"/>
      <c r="AQ18" s="81"/>
      <c r="AR18" s="18"/>
      <c r="AS18" s="18"/>
      <c r="AT18" s="83"/>
      <c r="AU18" s="81"/>
      <c r="AV18" s="18"/>
      <c r="AW18" s="18"/>
      <c r="AX18" s="83"/>
      <c r="AY18" s="81"/>
      <c r="AZ18" s="18"/>
      <c r="BA18" s="18"/>
      <c r="BB18" s="83"/>
      <c r="BC18" s="81"/>
      <c r="BD18" s="18"/>
      <c r="BE18" s="18"/>
      <c r="BF18" s="83"/>
      <c r="BG18" s="81"/>
      <c r="BH18" s="18"/>
      <c r="BI18" s="18"/>
      <c r="BJ18" s="83"/>
      <c r="BK18" s="81"/>
      <c r="BL18" s="18"/>
      <c r="BM18" s="18"/>
      <c r="BN18" s="83"/>
      <c r="BO18" s="81"/>
      <c r="BP18" s="18"/>
      <c r="BQ18" s="18"/>
      <c r="BR18" s="83"/>
      <c r="BS18" s="81"/>
      <c r="BT18" s="18"/>
      <c r="BU18" s="18"/>
      <c r="BV18" s="83"/>
      <c r="BW18" s="81"/>
      <c r="BX18" s="18"/>
      <c r="BY18" s="18"/>
      <c r="BZ18" s="83"/>
      <c r="CA18" s="81"/>
      <c r="CB18" s="18"/>
      <c r="CC18" s="18"/>
      <c r="CD18" s="83"/>
      <c r="CE18" s="81"/>
      <c r="CF18" s="18"/>
      <c r="CG18" s="18"/>
      <c r="CH18" s="83"/>
      <c r="CI18" s="81"/>
      <c r="CJ18" s="18"/>
      <c r="CK18" s="18"/>
      <c r="CL18" s="83"/>
      <c r="CM18" s="81"/>
      <c r="CN18" s="18"/>
      <c r="CO18" s="18"/>
      <c r="CP18" s="83"/>
      <c r="CQ18" s="81"/>
      <c r="CR18" s="18"/>
      <c r="CS18" s="18"/>
      <c r="CT18" s="83"/>
      <c r="CU18" s="81"/>
      <c r="CV18" s="18"/>
      <c r="CW18" s="18"/>
      <c r="CX18" s="83"/>
      <c r="CY18" s="81"/>
      <c r="CZ18" s="18"/>
      <c r="DA18" s="18"/>
      <c r="DB18" s="83"/>
      <c r="DC18" s="81"/>
      <c r="DD18" s="18"/>
      <c r="DE18" s="18"/>
      <c r="DF18" s="83"/>
      <c r="DG18" s="81"/>
      <c r="DH18" s="18"/>
      <c r="DI18" s="18"/>
      <c r="DJ18" s="83"/>
      <c r="DK18" s="81"/>
      <c r="DL18" s="18"/>
      <c r="DM18" s="18"/>
      <c r="DN18" s="83"/>
      <c r="DO18" s="81"/>
      <c r="DP18" s="18"/>
      <c r="DQ18" s="18"/>
      <c r="DR18" s="83"/>
      <c r="DS18" s="81"/>
      <c r="DT18" s="18"/>
      <c r="DU18" s="18"/>
    </row>
    <row r="19" spans="1:125" ht="13.5">
      <c r="A19" s="78" t="s">
        <v>114</v>
      </c>
      <c r="B19" s="78" t="s">
        <v>5</v>
      </c>
      <c r="C19" s="79" t="s">
        <v>6</v>
      </c>
      <c r="D19" s="18">
        <f t="shared" si="2"/>
        <v>705557</v>
      </c>
      <c r="E19" s="18">
        <f t="shared" si="3"/>
        <v>0</v>
      </c>
      <c r="F19" s="84" t="s">
        <v>125</v>
      </c>
      <c r="G19" s="81" t="s">
        <v>126</v>
      </c>
      <c r="H19" s="18">
        <v>42030</v>
      </c>
      <c r="I19" s="18"/>
      <c r="J19" s="84" t="s">
        <v>127</v>
      </c>
      <c r="K19" s="81" t="s">
        <v>94</v>
      </c>
      <c r="L19" s="18">
        <v>115654</v>
      </c>
      <c r="M19" s="18"/>
      <c r="N19" s="84" t="s">
        <v>128</v>
      </c>
      <c r="O19" s="81" t="s">
        <v>83</v>
      </c>
      <c r="P19" s="18">
        <v>82425</v>
      </c>
      <c r="Q19" s="18"/>
      <c r="R19" s="84" t="s">
        <v>129</v>
      </c>
      <c r="S19" s="81" t="s">
        <v>130</v>
      </c>
      <c r="T19" s="18">
        <v>55080</v>
      </c>
      <c r="U19" s="18"/>
      <c r="V19" s="84" t="s">
        <v>131</v>
      </c>
      <c r="W19" s="81" t="s">
        <v>132</v>
      </c>
      <c r="X19" s="18">
        <v>19007</v>
      </c>
      <c r="Y19" s="18"/>
      <c r="Z19" s="84" t="s">
        <v>133</v>
      </c>
      <c r="AA19" s="81" t="s">
        <v>134</v>
      </c>
      <c r="AB19" s="18">
        <v>60795</v>
      </c>
      <c r="AC19" s="18"/>
      <c r="AD19" s="84" t="s">
        <v>135</v>
      </c>
      <c r="AE19" s="81" t="s">
        <v>107</v>
      </c>
      <c r="AF19" s="18">
        <v>19219</v>
      </c>
      <c r="AG19" s="18"/>
      <c r="AH19" s="84" t="s">
        <v>136</v>
      </c>
      <c r="AI19" s="81" t="s">
        <v>137</v>
      </c>
      <c r="AJ19" s="18">
        <v>63158</v>
      </c>
      <c r="AK19" s="18"/>
      <c r="AL19" s="84" t="s">
        <v>142</v>
      </c>
      <c r="AM19" s="81" t="s">
        <v>143</v>
      </c>
      <c r="AN19" s="18">
        <v>135205</v>
      </c>
      <c r="AO19" s="18"/>
      <c r="AP19" s="84" t="s">
        <v>144</v>
      </c>
      <c r="AQ19" s="81" t="s">
        <v>145</v>
      </c>
      <c r="AR19" s="18">
        <v>20683</v>
      </c>
      <c r="AS19" s="18"/>
      <c r="AT19" s="84" t="s">
        <v>146</v>
      </c>
      <c r="AU19" s="81" t="s">
        <v>147</v>
      </c>
      <c r="AV19" s="18">
        <v>2281</v>
      </c>
      <c r="AW19" s="18"/>
      <c r="AX19" s="84" t="s">
        <v>150</v>
      </c>
      <c r="AY19" s="81" t="s">
        <v>151</v>
      </c>
      <c r="AZ19" s="18">
        <v>90020</v>
      </c>
      <c r="BA19" s="18"/>
      <c r="BB19" s="83"/>
      <c r="BC19" s="81"/>
      <c r="BD19" s="18"/>
      <c r="BE19" s="18"/>
      <c r="BF19" s="83"/>
      <c r="BG19" s="81"/>
      <c r="BH19" s="18"/>
      <c r="BI19" s="18"/>
      <c r="BJ19" s="83"/>
      <c r="BK19" s="81"/>
      <c r="BL19" s="18"/>
      <c r="BM19" s="18"/>
      <c r="BN19" s="83"/>
      <c r="BO19" s="81"/>
      <c r="BP19" s="18"/>
      <c r="BQ19" s="18"/>
      <c r="BR19" s="83"/>
      <c r="BS19" s="81"/>
      <c r="BT19" s="18"/>
      <c r="BU19" s="18"/>
      <c r="BV19" s="83"/>
      <c r="BW19" s="81"/>
      <c r="BX19" s="18"/>
      <c r="BY19" s="18"/>
      <c r="BZ19" s="83"/>
      <c r="CA19" s="81"/>
      <c r="CB19" s="18"/>
      <c r="CC19" s="18"/>
      <c r="CD19" s="83"/>
      <c r="CE19" s="81"/>
      <c r="CF19" s="18"/>
      <c r="CG19" s="18"/>
      <c r="CH19" s="83"/>
      <c r="CI19" s="81"/>
      <c r="CJ19" s="18"/>
      <c r="CK19" s="18"/>
      <c r="CL19" s="83"/>
      <c r="CM19" s="81"/>
      <c r="CN19" s="18"/>
      <c r="CO19" s="18"/>
      <c r="CP19" s="83"/>
      <c r="CQ19" s="81"/>
      <c r="CR19" s="18"/>
      <c r="CS19" s="18"/>
      <c r="CT19" s="83"/>
      <c r="CU19" s="81"/>
      <c r="CV19" s="18"/>
      <c r="CW19" s="18"/>
      <c r="CX19" s="83"/>
      <c r="CY19" s="81"/>
      <c r="CZ19" s="18"/>
      <c r="DA19" s="18"/>
      <c r="DB19" s="83"/>
      <c r="DC19" s="81"/>
      <c r="DD19" s="18"/>
      <c r="DE19" s="18"/>
      <c r="DF19" s="83"/>
      <c r="DG19" s="81"/>
      <c r="DH19" s="18"/>
      <c r="DI19" s="18"/>
      <c r="DJ19" s="83"/>
      <c r="DK19" s="81"/>
      <c r="DL19" s="18"/>
      <c r="DM19" s="18"/>
      <c r="DN19" s="83"/>
      <c r="DO19" s="81"/>
      <c r="DP19" s="18"/>
      <c r="DQ19" s="18"/>
      <c r="DR19" s="83"/>
      <c r="DS19" s="81"/>
      <c r="DT19" s="18"/>
      <c r="DU19" s="18"/>
    </row>
    <row r="20" spans="1:125" ht="13.5">
      <c r="A20" s="95" t="s">
        <v>0</v>
      </c>
      <c r="B20" s="96"/>
      <c r="C20" s="97"/>
      <c r="D20" s="18">
        <f>SUM(D7:D19)</f>
        <v>4208418</v>
      </c>
      <c r="E20" s="18">
        <f>SUM(E7:E19)</f>
        <v>1905270</v>
      </c>
      <c r="F20" s="84" t="s">
        <v>112</v>
      </c>
      <c r="G20" s="56" t="s">
        <v>112</v>
      </c>
      <c r="H20" s="18">
        <f>SUM(H7:H19)</f>
        <v>2482279</v>
      </c>
      <c r="I20" s="18">
        <f>SUM(I7:I19)</f>
        <v>742592</v>
      </c>
      <c r="J20" s="84" t="s">
        <v>112</v>
      </c>
      <c r="K20" s="56" t="s">
        <v>112</v>
      </c>
      <c r="L20" s="18">
        <f>SUM(L7:L19)</f>
        <v>429857</v>
      </c>
      <c r="M20" s="18">
        <f>SUM(M7:M19)</f>
        <v>278497</v>
      </c>
      <c r="N20" s="84" t="s">
        <v>112</v>
      </c>
      <c r="O20" s="56" t="s">
        <v>112</v>
      </c>
      <c r="P20" s="18">
        <f>SUM(P7:P19)</f>
        <v>151939</v>
      </c>
      <c r="Q20" s="18">
        <f>SUM(Q7:Q19)</f>
        <v>155227</v>
      </c>
      <c r="R20" s="84" t="s">
        <v>112</v>
      </c>
      <c r="S20" s="56" t="s">
        <v>112</v>
      </c>
      <c r="T20" s="18">
        <f>SUM(T7:T19)</f>
        <v>96588</v>
      </c>
      <c r="U20" s="18">
        <f>SUM(U7:U19)</f>
        <v>93329</v>
      </c>
      <c r="V20" s="84" t="s">
        <v>112</v>
      </c>
      <c r="W20" s="56" t="s">
        <v>112</v>
      </c>
      <c r="X20" s="18">
        <f>SUM(X7:X19)</f>
        <v>119051</v>
      </c>
      <c r="Y20" s="18">
        <f>SUM(Y7:Y19)</f>
        <v>87837</v>
      </c>
      <c r="Z20" s="84" t="s">
        <v>112</v>
      </c>
      <c r="AA20" s="56" t="s">
        <v>112</v>
      </c>
      <c r="AB20" s="18">
        <f>SUM(AB7:AB19)</f>
        <v>211889</v>
      </c>
      <c r="AC20" s="18">
        <f>SUM(AC7:AC19)</f>
        <v>242951</v>
      </c>
      <c r="AD20" s="84" t="s">
        <v>112</v>
      </c>
      <c r="AE20" s="56" t="s">
        <v>112</v>
      </c>
      <c r="AF20" s="18">
        <f>SUM(AF7:AF19)</f>
        <v>96678</v>
      </c>
      <c r="AG20" s="18">
        <f>SUM(AG7:AG19)</f>
        <v>78364</v>
      </c>
      <c r="AH20" s="84" t="s">
        <v>112</v>
      </c>
      <c r="AI20" s="56" t="s">
        <v>112</v>
      </c>
      <c r="AJ20" s="18">
        <f>SUM(AJ7:AJ19)</f>
        <v>133542</v>
      </c>
      <c r="AK20" s="18">
        <f>SUM(AK7:AK19)</f>
        <v>87855</v>
      </c>
      <c r="AL20" s="84" t="s">
        <v>112</v>
      </c>
      <c r="AM20" s="56" t="s">
        <v>112</v>
      </c>
      <c r="AN20" s="18">
        <f>SUM(AN7:AN19)</f>
        <v>263964</v>
      </c>
      <c r="AO20" s="18">
        <f>SUM(AO7:AO19)</f>
        <v>52553</v>
      </c>
      <c r="AP20" s="84" t="s">
        <v>112</v>
      </c>
      <c r="AQ20" s="56" t="s">
        <v>112</v>
      </c>
      <c r="AR20" s="18">
        <f>SUM(AR7:AR19)</f>
        <v>70060</v>
      </c>
      <c r="AS20" s="18">
        <f>SUM(AS7:AS19)</f>
        <v>44400</v>
      </c>
      <c r="AT20" s="84" t="s">
        <v>112</v>
      </c>
      <c r="AU20" s="56" t="s">
        <v>112</v>
      </c>
      <c r="AV20" s="18">
        <f>SUM(AV7:AV19)</f>
        <v>62551</v>
      </c>
      <c r="AW20" s="18">
        <f>SUM(AW7:AW19)</f>
        <v>41665</v>
      </c>
      <c r="AX20" s="84" t="s">
        <v>112</v>
      </c>
      <c r="AY20" s="56" t="s">
        <v>112</v>
      </c>
      <c r="AZ20" s="18">
        <f>SUM(AZ7:AZ19)</f>
        <v>90020</v>
      </c>
      <c r="BA20" s="18">
        <f>SUM(BA7:BA19)</f>
        <v>0</v>
      </c>
      <c r="BB20" s="84" t="s">
        <v>112</v>
      </c>
      <c r="BC20" s="56" t="s">
        <v>112</v>
      </c>
      <c r="BD20" s="18">
        <f>SUM(BD7:BD19)</f>
        <v>0</v>
      </c>
      <c r="BE20" s="18">
        <f>SUM(BE7:BE19)</f>
        <v>0</v>
      </c>
      <c r="BF20" s="84" t="s">
        <v>112</v>
      </c>
      <c r="BG20" s="56" t="s">
        <v>112</v>
      </c>
      <c r="BH20" s="18">
        <f>SUM(BH7:BH19)</f>
        <v>0</v>
      </c>
      <c r="BI20" s="18">
        <f>SUM(BI7:BI19)</f>
        <v>0</v>
      </c>
      <c r="BJ20" s="84" t="s">
        <v>112</v>
      </c>
      <c r="BK20" s="56" t="s">
        <v>112</v>
      </c>
      <c r="BL20" s="18">
        <f>SUM(BL7:BL19)</f>
        <v>0</v>
      </c>
      <c r="BM20" s="18">
        <f>SUM(BM7:BM19)</f>
        <v>0</v>
      </c>
      <c r="BN20" s="84" t="s">
        <v>112</v>
      </c>
      <c r="BO20" s="56" t="s">
        <v>112</v>
      </c>
      <c r="BP20" s="18">
        <f>SUM(BP7:BP19)</f>
        <v>0</v>
      </c>
      <c r="BQ20" s="18">
        <f>SUM(BQ7:BQ19)</f>
        <v>0</v>
      </c>
      <c r="BR20" s="84" t="s">
        <v>112</v>
      </c>
      <c r="BS20" s="56" t="s">
        <v>112</v>
      </c>
      <c r="BT20" s="18">
        <f>SUM(BT7:BT19)</f>
        <v>0</v>
      </c>
      <c r="BU20" s="18">
        <f>SUM(BU7:BU19)</f>
        <v>0</v>
      </c>
      <c r="BV20" s="84" t="s">
        <v>112</v>
      </c>
      <c r="BW20" s="56" t="s">
        <v>112</v>
      </c>
      <c r="BX20" s="18">
        <f>SUM(BX7:BX19)</f>
        <v>0</v>
      </c>
      <c r="BY20" s="18">
        <f>SUM(BY7:BY19)</f>
        <v>0</v>
      </c>
      <c r="BZ20" s="84" t="s">
        <v>112</v>
      </c>
      <c r="CA20" s="56" t="s">
        <v>112</v>
      </c>
      <c r="CB20" s="18">
        <f>SUM(CB7:CB19)</f>
        <v>0</v>
      </c>
      <c r="CC20" s="18">
        <f>SUM(CC7:CC19)</f>
        <v>0</v>
      </c>
      <c r="CD20" s="84" t="s">
        <v>112</v>
      </c>
      <c r="CE20" s="56" t="s">
        <v>112</v>
      </c>
      <c r="CF20" s="18">
        <f>SUM(CF7:CF19)</f>
        <v>0</v>
      </c>
      <c r="CG20" s="18">
        <f>SUM(CG7:CG19)</f>
        <v>0</v>
      </c>
      <c r="CH20" s="84" t="s">
        <v>112</v>
      </c>
      <c r="CI20" s="56" t="s">
        <v>112</v>
      </c>
      <c r="CJ20" s="18">
        <f>SUM(CJ7:CJ19)</f>
        <v>0</v>
      </c>
      <c r="CK20" s="18">
        <f>SUM(CK7:CK19)</f>
        <v>0</v>
      </c>
      <c r="CL20" s="84" t="s">
        <v>112</v>
      </c>
      <c r="CM20" s="56" t="s">
        <v>112</v>
      </c>
      <c r="CN20" s="18">
        <f>SUM(CN7:CN19)</f>
        <v>0</v>
      </c>
      <c r="CO20" s="18">
        <f>SUM(CO7:CO19)</f>
        <v>0</v>
      </c>
      <c r="CP20" s="84" t="s">
        <v>112</v>
      </c>
      <c r="CQ20" s="56" t="s">
        <v>112</v>
      </c>
      <c r="CR20" s="18">
        <f>SUM(CR7:CR19)</f>
        <v>0</v>
      </c>
      <c r="CS20" s="18">
        <f>SUM(CS7:CS19)</f>
        <v>0</v>
      </c>
      <c r="CT20" s="84" t="s">
        <v>112</v>
      </c>
      <c r="CU20" s="56" t="s">
        <v>112</v>
      </c>
      <c r="CV20" s="18">
        <f>SUM(CV7:CV19)</f>
        <v>0</v>
      </c>
      <c r="CW20" s="18">
        <f>SUM(CW7:CW19)</f>
        <v>0</v>
      </c>
      <c r="CX20" s="84" t="s">
        <v>112</v>
      </c>
      <c r="CY20" s="56" t="s">
        <v>112</v>
      </c>
      <c r="CZ20" s="18">
        <f>SUM(CZ7:CZ19)</f>
        <v>0</v>
      </c>
      <c r="DA20" s="18">
        <f>SUM(DA7:DA19)</f>
        <v>0</v>
      </c>
      <c r="DB20" s="84" t="s">
        <v>112</v>
      </c>
      <c r="DC20" s="56" t="s">
        <v>112</v>
      </c>
      <c r="DD20" s="18">
        <f>SUM(DD7:DD19)</f>
        <v>0</v>
      </c>
      <c r="DE20" s="18">
        <f>SUM(DE7:DE19)</f>
        <v>0</v>
      </c>
      <c r="DF20" s="84" t="s">
        <v>112</v>
      </c>
      <c r="DG20" s="56" t="s">
        <v>112</v>
      </c>
      <c r="DH20" s="18">
        <f>SUM(DH7:DH19)</f>
        <v>0</v>
      </c>
      <c r="DI20" s="18">
        <f>SUM(DI7:DI19)</f>
        <v>0</v>
      </c>
      <c r="DJ20" s="84" t="s">
        <v>112</v>
      </c>
      <c r="DK20" s="56" t="s">
        <v>112</v>
      </c>
      <c r="DL20" s="18">
        <f>SUM(DL7:DL19)</f>
        <v>0</v>
      </c>
      <c r="DM20" s="18">
        <f>SUM(DM7:DM19)</f>
        <v>0</v>
      </c>
      <c r="DN20" s="84" t="s">
        <v>112</v>
      </c>
      <c r="DO20" s="56" t="s">
        <v>112</v>
      </c>
      <c r="DP20" s="18">
        <f>SUM(DP7:DP19)</f>
        <v>0</v>
      </c>
      <c r="DQ20" s="18">
        <f>SUM(DQ7:DQ19)</f>
        <v>0</v>
      </c>
      <c r="DR20" s="84" t="s">
        <v>112</v>
      </c>
      <c r="DS20" s="56" t="s">
        <v>112</v>
      </c>
      <c r="DT20" s="18">
        <f>SUM(DT7:DT19)</f>
        <v>0</v>
      </c>
      <c r="DU20" s="18">
        <f>SUM(DU7:DU19)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20:C2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2004-03-02T06:08:28Z</dcterms:modified>
  <cp:category/>
  <cp:version/>
  <cp:contentType/>
  <cp:contentStatus/>
</cp:coreProperties>
</file>