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'市町村分担金内訳'!$A$2:$DU$18</definedName>
    <definedName name="_xlnm.Print_Area" localSheetId="2">'組合分担金内訳'!$A$2:$BE$57</definedName>
    <definedName name="_xlnm.Print_Area" localSheetId="1">'廃棄物事業経費（歳出）'!$A$2:$BH$68</definedName>
    <definedName name="_xlnm.Print_Area" localSheetId="0">'廃棄物事業経費（歳入）'!$A$2:$AD$68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<sst xmlns="http://schemas.openxmlformats.org/spreadsheetml/2006/main" count="1876" uniqueCount="230">
  <si>
    <t>徳島県合計</t>
  </si>
  <si>
    <t>池田町</t>
  </si>
  <si>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</si>
  <si>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</si>
  <si>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</si>
  <si>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</si>
  <si>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</si>
  <si>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</si>
  <si>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</si>
  <si>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</si>
  <si>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三好町</t>
  </si>
  <si>
    <t>山城町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</si>
  <si>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</si>
  <si>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</si>
  <si>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</si>
  <si>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</si>
  <si>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</si>
  <si>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</si>
  <si>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</si>
  <si>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</si>
  <si>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</si>
  <si>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</si>
  <si>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</si>
  <si>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</si>
  <si>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</si>
  <si>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</si>
  <si>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</si>
  <si>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</si>
  <si>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</si>
  <si>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</si>
  <si>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</si>
  <si>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</si>
  <si>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</si>
  <si>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</si>
  <si>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</si>
  <si>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</si>
  <si>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</si>
  <si>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</si>
  <si>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</si>
  <si>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</si>
  <si>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</si>
  <si>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</si>
  <si>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</si>
  <si>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</si>
  <si>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</si>
  <si>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</si>
  <si>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</si>
  <si>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</si>
  <si>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</si>
  <si>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</si>
  <si>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</si>
  <si>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</si>
  <si>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</si>
  <si>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</si>
  <si>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</si>
  <si>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</si>
  <si>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</si>
  <si>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</si>
  <si>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</si>
  <si>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</si>
  <si>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</si>
  <si>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</si>
  <si>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</si>
  <si>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</si>
  <si>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</si>
  <si>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</si>
  <si>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</si>
  <si>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</si>
  <si>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</si>
  <si>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</si>
  <si>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</si>
  <si>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</si>
  <si>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</si>
  <si>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</si>
  <si>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</si>
  <si>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</si>
  <si>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</si>
  <si>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</si>
  <si>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</si>
  <si>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</si>
  <si>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</si>
  <si>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川島町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</si>
  <si>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</si>
  <si>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</si>
  <si>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</si>
  <si>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</si>
  <si>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</si>
  <si>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</si>
  <si>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</si>
  <si>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井川町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</si>
  <si>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</si>
  <si>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</si>
  <si>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</si>
  <si>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</si>
  <si>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</si>
  <si>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</si>
  <si>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</si>
  <si>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</si>
  <si>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</si>
  <si>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</si>
  <si>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</si>
  <si>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</si>
  <si>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吉野町</t>
  </si>
  <si>
    <t>－</t>
  </si>
  <si>
    <t>徳島県合計</t>
  </si>
  <si>
    <t>－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</si>
  <si>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</si>
  <si>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</si>
  <si>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</si>
  <si>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</si>
  <si>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</si>
  <si>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</si>
  <si>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</si>
  <si>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</si>
  <si>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</si>
  <si>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</si>
  <si>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</si>
  <si>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</si>
  <si>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</si>
  <si>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</si>
  <si>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</si>
  <si>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</si>
  <si>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</si>
  <si>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</si>
  <si>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</si>
  <si>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36361</t>
  </si>
  <si>
    <t>那賀川町</t>
  </si>
  <si>
    <t>36362</t>
  </si>
  <si>
    <t>羽ノ浦町</t>
  </si>
  <si>
    <t>36363</t>
  </si>
  <si>
    <t>鷲敷町</t>
  </si>
  <si>
    <t>36364</t>
  </si>
  <si>
    <t>相生町</t>
  </si>
  <si>
    <t>36365</t>
  </si>
  <si>
    <t>上那賀町</t>
  </si>
  <si>
    <t>36366</t>
  </si>
  <si>
    <t>木沢村</t>
  </si>
  <si>
    <t>36367</t>
  </si>
  <si>
    <t>木頭村</t>
  </si>
  <si>
    <t>36381</t>
  </si>
  <si>
    <t>由岐町</t>
  </si>
  <si>
    <t>36382</t>
  </si>
  <si>
    <t>日和佐町</t>
  </si>
  <si>
    <t>36383</t>
  </si>
  <si>
    <t>牟岐町</t>
  </si>
  <si>
    <t>36384</t>
  </si>
  <si>
    <t>海南町</t>
  </si>
  <si>
    <t>36385</t>
  </si>
  <si>
    <t>海部町</t>
  </si>
  <si>
    <t>36386</t>
  </si>
  <si>
    <t>宍喰町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</si>
  <si>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</si>
  <si>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</si>
  <si>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</si>
  <si>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</si>
  <si>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</si>
  <si>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</si>
  <si>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</si>
  <si>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</si>
  <si>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</si>
  <si>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</si>
  <si>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36406</t>
  </si>
  <si>
    <t>36407</t>
  </si>
  <si>
    <t>土成町</t>
  </si>
  <si>
    <t>36421</t>
  </si>
  <si>
    <t>市場町</t>
  </si>
  <si>
    <t>36422</t>
  </si>
  <si>
    <t>阿波町</t>
  </si>
  <si>
    <t>36441</t>
  </si>
  <si>
    <t>鴨島町</t>
  </si>
  <si>
    <t>36442</t>
  </si>
  <si>
    <t>36443</t>
  </si>
  <si>
    <t>山川町</t>
  </si>
  <si>
    <t>36444</t>
  </si>
  <si>
    <t>美郷村</t>
  </si>
  <si>
    <t>36461</t>
  </si>
  <si>
    <t>脇町</t>
  </si>
  <si>
    <t>36462</t>
  </si>
  <si>
    <t>美馬町</t>
  </si>
  <si>
    <t>36463</t>
  </si>
  <si>
    <t>半田町</t>
  </si>
  <si>
    <t>36464</t>
  </si>
  <si>
    <t>貞光町</t>
  </si>
  <si>
    <t>36465</t>
  </si>
  <si>
    <t>一宇村</t>
  </si>
  <si>
    <t>36466</t>
  </si>
  <si>
    <t>穴吹町</t>
  </si>
  <si>
    <t>36467</t>
  </si>
  <si>
    <t>木屋平村</t>
  </si>
  <si>
    <t>36481</t>
  </si>
  <si>
    <t>三野町</t>
  </si>
  <si>
    <t>36482</t>
  </si>
  <si>
    <t>36483</t>
  </si>
  <si>
    <t>36484</t>
  </si>
  <si>
    <t>36485</t>
  </si>
  <si>
    <t>36486</t>
  </si>
  <si>
    <t>三加茂町</t>
  </si>
  <si>
    <t>36487</t>
  </si>
  <si>
    <t>東祖谷山村</t>
  </si>
  <si>
    <t>36488</t>
  </si>
  <si>
    <t>西祖谷山村</t>
  </si>
  <si>
    <t>36818</t>
  </si>
  <si>
    <t>吉野川環境整備組合</t>
  </si>
  <si>
    <t>36819</t>
  </si>
  <si>
    <t>海部郡衛生処理事務組合</t>
  </si>
  <si>
    <t>36823</t>
  </si>
  <si>
    <t>三好郡環境衛生組合</t>
  </si>
  <si>
    <t>36824</t>
  </si>
  <si>
    <t>阿北環境整備組合</t>
  </si>
  <si>
    <t>36825</t>
  </si>
  <si>
    <t>阿南市外二町衛生組合</t>
  </si>
  <si>
    <t>36826</t>
  </si>
  <si>
    <t>美馬環境整備組合</t>
  </si>
  <si>
    <t>36847</t>
  </si>
  <si>
    <t>丹生谷行政組合</t>
  </si>
  <si>
    <t>36857</t>
  </si>
  <si>
    <t>小松島市外三町村衛生組合</t>
  </si>
  <si>
    <t>36859</t>
  </si>
  <si>
    <t>三好郡行政組合</t>
  </si>
  <si>
    <t>36860</t>
  </si>
  <si>
    <t>中央広域環境施設組合</t>
  </si>
  <si>
    <t>36909</t>
  </si>
  <si>
    <t>鳴門市・藍住町環境施設組合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</si>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</sst>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68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226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3</v>
      </c>
      <c r="B2" s="101" t="s">
        <v>12</v>
      </c>
      <c r="C2" s="104" t="s">
        <v>13</v>
      </c>
      <c r="D2" s="2" t="s">
        <v>14</v>
      </c>
      <c r="E2" s="3"/>
      <c r="F2" s="3"/>
      <c r="G2" s="3"/>
      <c r="H2" s="3"/>
      <c r="I2" s="3"/>
      <c r="J2" s="3"/>
      <c r="K2" s="3"/>
      <c r="L2" s="4"/>
      <c r="M2" s="2" t="s">
        <v>4</v>
      </c>
      <c r="N2" s="3"/>
      <c r="O2" s="3"/>
      <c r="P2" s="3"/>
      <c r="Q2" s="3"/>
      <c r="R2" s="3"/>
      <c r="S2" s="3"/>
      <c r="T2" s="3"/>
      <c r="U2" s="4"/>
      <c r="V2" s="2" t="s">
        <v>5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6</v>
      </c>
      <c r="E3" s="62"/>
      <c r="F3" s="62"/>
      <c r="G3" s="62"/>
      <c r="H3" s="62"/>
      <c r="I3" s="62"/>
      <c r="J3" s="62"/>
      <c r="K3" s="63"/>
      <c r="L3" s="64"/>
      <c r="M3" s="8" t="s">
        <v>6</v>
      </c>
      <c r="N3" s="62"/>
      <c r="O3" s="62"/>
      <c r="P3" s="62"/>
      <c r="Q3" s="62"/>
      <c r="R3" s="62"/>
      <c r="S3" s="62"/>
      <c r="T3" s="63"/>
      <c r="U3" s="64"/>
      <c r="V3" s="8" t="s">
        <v>6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7</v>
      </c>
      <c r="F4" s="9"/>
      <c r="G4" s="9"/>
      <c r="H4" s="9"/>
      <c r="I4" s="9"/>
      <c r="J4" s="9"/>
      <c r="K4" s="10"/>
      <c r="L4" s="11" t="s">
        <v>15</v>
      </c>
      <c r="M4" s="7"/>
      <c r="N4" s="8" t="s">
        <v>7</v>
      </c>
      <c r="O4" s="9"/>
      <c r="P4" s="9"/>
      <c r="Q4" s="9"/>
      <c r="R4" s="9"/>
      <c r="S4" s="9"/>
      <c r="T4" s="10"/>
      <c r="U4" s="11" t="s">
        <v>15</v>
      </c>
      <c r="V4" s="7"/>
      <c r="W4" s="8" t="s">
        <v>7</v>
      </c>
      <c r="X4" s="9"/>
      <c r="Y4" s="9"/>
      <c r="Z4" s="9"/>
      <c r="AA4" s="9"/>
      <c r="AB4" s="9"/>
      <c r="AC4" s="10"/>
      <c r="AD4" s="11" t="s">
        <v>15</v>
      </c>
    </row>
    <row r="5" spans="1:30" s="70" customFormat="1" ht="22.5" customHeight="1">
      <c r="A5" s="99"/>
      <c r="B5" s="102"/>
      <c r="C5" s="99"/>
      <c r="D5" s="7"/>
      <c r="E5" s="7"/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2" t="s">
        <v>21</v>
      </c>
      <c r="L5" s="13"/>
      <c r="M5" s="7"/>
      <c r="N5" s="7"/>
      <c r="O5" s="12" t="s">
        <v>16</v>
      </c>
      <c r="P5" s="12" t="s">
        <v>17</v>
      </c>
      <c r="Q5" s="12" t="s">
        <v>18</v>
      </c>
      <c r="R5" s="12" t="s">
        <v>19</v>
      </c>
      <c r="S5" s="12" t="s">
        <v>20</v>
      </c>
      <c r="T5" s="12" t="s">
        <v>21</v>
      </c>
      <c r="U5" s="13"/>
      <c r="V5" s="7"/>
      <c r="W5" s="7"/>
      <c r="X5" s="12" t="s">
        <v>16</v>
      </c>
      <c r="Y5" s="12" t="s">
        <v>17</v>
      </c>
      <c r="Z5" s="12" t="s">
        <v>18</v>
      </c>
      <c r="AA5" s="12" t="s">
        <v>19</v>
      </c>
      <c r="AB5" s="12" t="s">
        <v>20</v>
      </c>
      <c r="AC5" s="12" t="s">
        <v>21</v>
      </c>
      <c r="AD5" s="13"/>
    </row>
    <row r="6" spans="1:30" s="70" customFormat="1" ht="22.5" customHeight="1">
      <c r="A6" s="100"/>
      <c r="B6" s="103"/>
      <c r="C6" s="100"/>
      <c r="D6" s="14" t="s">
        <v>8</v>
      </c>
      <c r="E6" s="14" t="s">
        <v>9</v>
      </c>
      <c r="F6" s="15" t="s">
        <v>9</v>
      </c>
      <c r="G6" s="15" t="s">
        <v>9</v>
      </c>
      <c r="H6" s="15" t="s">
        <v>9</v>
      </c>
      <c r="I6" s="15" t="s">
        <v>9</v>
      </c>
      <c r="J6" s="15" t="s">
        <v>9</v>
      </c>
      <c r="K6" s="15" t="s">
        <v>9</v>
      </c>
      <c r="L6" s="16" t="s">
        <v>9</v>
      </c>
      <c r="M6" s="14" t="s">
        <v>9</v>
      </c>
      <c r="N6" s="14" t="s">
        <v>9</v>
      </c>
      <c r="O6" s="15" t="s">
        <v>9</v>
      </c>
      <c r="P6" s="15" t="s">
        <v>9</v>
      </c>
      <c r="Q6" s="15" t="s">
        <v>9</v>
      </c>
      <c r="R6" s="15" t="s">
        <v>9</v>
      </c>
      <c r="S6" s="15" t="s">
        <v>9</v>
      </c>
      <c r="T6" s="15" t="s">
        <v>9</v>
      </c>
      <c r="U6" s="16" t="s">
        <v>9</v>
      </c>
      <c r="V6" s="14" t="s">
        <v>9</v>
      </c>
      <c r="W6" s="14" t="s">
        <v>9</v>
      </c>
      <c r="X6" s="15" t="s">
        <v>9</v>
      </c>
      <c r="Y6" s="15" t="s">
        <v>9</v>
      </c>
      <c r="Z6" s="15" t="s">
        <v>9</v>
      </c>
      <c r="AA6" s="15" t="s">
        <v>9</v>
      </c>
      <c r="AB6" s="15" t="s">
        <v>9</v>
      </c>
      <c r="AC6" s="15" t="s">
        <v>9</v>
      </c>
      <c r="AD6" s="16" t="s">
        <v>9</v>
      </c>
    </row>
    <row r="7" spans="1:30" ht="13.5">
      <c r="A7" s="17" t="s">
        <v>106</v>
      </c>
      <c r="B7" s="76" t="s">
        <v>107</v>
      </c>
      <c r="C7" s="77" t="s">
        <v>108</v>
      </c>
      <c r="D7" s="87">
        <f aca="true" t="shared" si="0" ref="D7:D35">E7+L7</f>
        <v>6844914</v>
      </c>
      <c r="E7" s="87">
        <f aca="true" t="shared" si="1" ref="E7:E35">F7+G7+H7+I7+K7</f>
        <v>2381916</v>
      </c>
      <c r="F7" s="87">
        <v>460021</v>
      </c>
      <c r="G7" s="87">
        <v>3208</v>
      </c>
      <c r="H7" s="87">
        <v>1728100</v>
      </c>
      <c r="I7" s="87">
        <v>179676</v>
      </c>
      <c r="J7" s="87" t="s">
        <v>103</v>
      </c>
      <c r="K7" s="87">
        <v>10911</v>
      </c>
      <c r="L7" s="87">
        <v>4462998</v>
      </c>
      <c r="M7" s="87">
        <f aca="true" t="shared" si="2" ref="M7:M35">N7+U7</f>
        <v>605903</v>
      </c>
      <c r="N7" s="87">
        <f aca="true" t="shared" si="3" ref="N7:N35">O7+P7+Q7+R7+T7</f>
        <v>0</v>
      </c>
      <c r="O7" s="87">
        <v>0</v>
      </c>
      <c r="P7" s="87">
        <v>0</v>
      </c>
      <c r="Q7" s="87">
        <v>0</v>
      </c>
      <c r="R7" s="87">
        <v>0</v>
      </c>
      <c r="S7" s="87" t="s">
        <v>103</v>
      </c>
      <c r="T7" s="87">
        <v>0</v>
      </c>
      <c r="U7" s="87">
        <v>605903</v>
      </c>
      <c r="V7" s="87">
        <f aca="true" t="shared" si="4" ref="V7:AA14">D7+M7</f>
        <v>7450817</v>
      </c>
      <c r="W7" s="87">
        <f t="shared" si="4"/>
        <v>2381916</v>
      </c>
      <c r="X7" s="87">
        <f t="shared" si="4"/>
        <v>460021</v>
      </c>
      <c r="Y7" s="87">
        <f t="shared" si="4"/>
        <v>3208</v>
      </c>
      <c r="Z7" s="87">
        <f t="shared" si="4"/>
        <v>1728100</v>
      </c>
      <c r="AA7" s="87">
        <f t="shared" si="4"/>
        <v>179676</v>
      </c>
      <c r="AB7" s="87" t="s">
        <v>23</v>
      </c>
      <c r="AC7" s="87">
        <f aca="true" t="shared" si="5" ref="AC7:AD14">K7+T7</f>
        <v>10911</v>
      </c>
      <c r="AD7" s="87">
        <f t="shared" si="5"/>
        <v>5068901</v>
      </c>
    </row>
    <row r="8" spans="1:30" ht="13.5">
      <c r="A8" s="17" t="s">
        <v>106</v>
      </c>
      <c r="B8" s="76" t="s">
        <v>109</v>
      </c>
      <c r="C8" s="77" t="s">
        <v>110</v>
      </c>
      <c r="D8" s="87">
        <f t="shared" si="0"/>
        <v>2333548</v>
      </c>
      <c r="E8" s="87">
        <f t="shared" si="1"/>
        <v>647144</v>
      </c>
      <c r="F8" s="87">
        <v>42000</v>
      </c>
      <c r="G8" s="87">
        <v>828</v>
      </c>
      <c r="H8" s="87">
        <v>567500</v>
      </c>
      <c r="I8" s="87">
        <v>34284</v>
      </c>
      <c r="J8" s="87" t="s">
        <v>103</v>
      </c>
      <c r="K8" s="87">
        <v>2532</v>
      </c>
      <c r="L8" s="87">
        <v>1686404</v>
      </c>
      <c r="M8" s="87">
        <f t="shared" si="2"/>
        <v>226166</v>
      </c>
      <c r="N8" s="87">
        <f t="shared" si="3"/>
        <v>57544</v>
      </c>
      <c r="O8" s="87">
        <v>0</v>
      </c>
      <c r="P8" s="87">
        <v>0</v>
      </c>
      <c r="Q8" s="87">
        <v>0</v>
      </c>
      <c r="R8" s="87">
        <v>57544</v>
      </c>
      <c r="S8" s="87" t="s">
        <v>103</v>
      </c>
      <c r="T8" s="87">
        <v>0</v>
      </c>
      <c r="U8" s="87">
        <v>168622</v>
      </c>
      <c r="V8" s="87">
        <f t="shared" si="4"/>
        <v>2559714</v>
      </c>
      <c r="W8" s="87">
        <f t="shared" si="4"/>
        <v>704688</v>
      </c>
      <c r="X8" s="87">
        <f t="shared" si="4"/>
        <v>42000</v>
      </c>
      <c r="Y8" s="87">
        <f t="shared" si="4"/>
        <v>828</v>
      </c>
      <c r="Z8" s="87">
        <f t="shared" si="4"/>
        <v>567500</v>
      </c>
      <c r="AA8" s="87">
        <f t="shared" si="4"/>
        <v>91828</v>
      </c>
      <c r="AB8" s="87" t="s">
        <v>23</v>
      </c>
      <c r="AC8" s="87">
        <f t="shared" si="5"/>
        <v>2532</v>
      </c>
      <c r="AD8" s="87">
        <f t="shared" si="5"/>
        <v>1855026</v>
      </c>
    </row>
    <row r="9" spans="1:30" ht="13.5">
      <c r="A9" s="17" t="s">
        <v>106</v>
      </c>
      <c r="B9" s="76" t="s">
        <v>111</v>
      </c>
      <c r="C9" s="77" t="s">
        <v>112</v>
      </c>
      <c r="D9" s="87">
        <f t="shared" si="0"/>
        <v>861466</v>
      </c>
      <c r="E9" s="87">
        <f t="shared" si="1"/>
        <v>37782</v>
      </c>
      <c r="F9" s="87">
        <v>19203</v>
      </c>
      <c r="G9" s="87">
        <v>0</v>
      </c>
      <c r="H9" s="87">
        <v>4100</v>
      </c>
      <c r="I9" s="87">
        <v>14479</v>
      </c>
      <c r="J9" s="87" t="s">
        <v>103</v>
      </c>
      <c r="K9" s="87">
        <v>0</v>
      </c>
      <c r="L9" s="87">
        <v>823684</v>
      </c>
      <c r="M9" s="87">
        <f t="shared" si="2"/>
        <v>95906</v>
      </c>
      <c r="N9" s="87">
        <f t="shared" si="3"/>
        <v>0</v>
      </c>
      <c r="O9" s="87">
        <v>0</v>
      </c>
      <c r="P9" s="87">
        <v>0</v>
      </c>
      <c r="Q9" s="87">
        <v>0</v>
      </c>
      <c r="R9" s="87">
        <v>0</v>
      </c>
      <c r="S9" s="87" t="s">
        <v>103</v>
      </c>
      <c r="T9" s="87">
        <v>0</v>
      </c>
      <c r="U9" s="87">
        <v>95906</v>
      </c>
      <c r="V9" s="87">
        <f t="shared" si="4"/>
        <v>957372</v>
      </c>
      <c r="W9" s="87">
        <f t="shared" si="4"/>
        <v>37782</v>
      </c>
      <c r="X9" s="87">
        <f t="shared" si="4"/>
        <v>19203</v>
      </c>
      <c r="Y9" s="87">
        <f t="shared" si="4"/>
        <v>0</v>
      </c>
      <c r="Z9" s="87">
        <f t="shared" si="4"/>
        <v>4100</v>
      </c>
      <c r="AA9" s="87">
        <f t="shared" si="4"/>
        <v>14479</v>
      </c>
      <c r="AB9" s="87" t="s">
        <v>23</v>
      </c>
      <c r="AC9" s="87">
        <f t="shared" si="5"/>
        <v>0</v>
      </c>
      <c r="AD9" s="87">
        <f t="shared" si="5"/>
        <v>919590</v>
      </c>
    </row>
    <row r="10" spans="1:30" ht="13.5">
      <c r="A10" s="17" t="s">
        <v>106</v>
      </c>
      <c r="B10" s="76" t="s">
        <v>113</v>
      </c>
      <c r="C10" s="77" t="s">
        <v>114</v>
      </c>
      <c r="D10" s="87">
        <f t="shared" si="0"/>
        <v>989761</v>
      </c>
      <c r="E10" s="87">
        <f t="shared" si="1"/>
        <v>0</v>
      </c>
      <c r="F10" s="87">
        <v>0</v>
      </c>
      <c r="G10" s="87">
        <v>0</v>
      </c>
      <c r="H10" s="87">
        <v>0</v>
      </c>
      <c r="I10" s="87">
        <v>0</v>
      </c>
      <c r="J10" s="87" t="s">
        <v>103</v>
      </c>
      <c r="K10" s="87">
        <v>0</v>
      </c>
      <c r="L10" s="87">
        <v>989761</v>
      </c>
      <c r="M10" s="87">
        <f t="shared" si="2"/>
        <v>385083</v>
      </c>
      <c r="N10" s="87">
        <f t="shared" si="3"/>
        <v>0</v>
      </c>
      <c r="O10" s="87">
        <v>0</v>
      </c>
      <c r="P10" s="87">
        <v>0</v>
      </c>
      <c r="Q10" s="87">
        <v>0</v>
      </c>
      <c r="R10" s="87">
        <v>0</v>
      </c>
      <c r="S10" s="87" t="s">
        <v>103</v>
      </c>
      <c r="T10" s="87">
        <v>0</v>
      </c>
      <c r="U10" s="87">
        <v>385083</v>
      </c>
      <c r="V10" s="87">
        <f t="shared" si="4"/>
        <v>1374844</v>
      </c>
      <c r="W10" s="87">
        <f t="shared" si="4"/>
        <v>0</v>
      </c>
      <c r="X10" s="87">
        <f t="shared" si="4"/>
        <v>0</v>
      </c>
      <c r="Y10" s="87">
        <f t="shared" si="4"/>
        <v>0</v>
      </c>
      <c r="Z10" s="87">
        <f t="shared" si="4"/>
        <v>0</v>
      </c>
      <c r="AA10" s="87">
        <f t="shared" si="4"/>
        <v>0</v>
      </c>
      <c r="AB10" s="87" t="s">
        <v>23</v>
      </c>
      <c r="AC10" s="87">
        <f t="shared" si="5"/>
        <v>0</v>
      </c>
      <c r="AD10" s="87">
        <f t="shared" si="5"/>
        <v>1374844</v>
      </c>
    </row>
    <row r="11" spans="1:30" ht="13.5">
      <c r="A11" s="17" t="s">
        <v>106</v>
      </c>
      <c r="B11" s="76" t="s">
        <v>115</v>
      </c>
      <c r="C11" s="77" t="s">
        <v>116</v>
      </c>
      <c r="D11" s="87">
        <f t="shared" si="0"/>
        <v>73324</v>
      </c>
      <c r="E11" s="87">
        <f t="shared" si="1"/>
        <v>6387</v>
      </c>
      <c r="F11" s="87">
        <v>0</v>
      </c>
      <c r="G11" s="87">
        <v>0</v>
      </c>
      <c r="H11" s="87">
        <v>0</v>
      </c>
      <c r="I11" s="87">
        <v>6387</v>
      </c>
      <c r="J11" s="87" t="s">
        <v>103</v>
      </c>
      <c r="K11" s="87">
        <v>0</v>
      </c>
      <c r="L11" s="87">
        <v>66937</v>
      </c>
      <c r="M11" s="87">
        <f t="shared" si="2"/>
        <v>21283</v>
      </c>
      <c r="N11" s="87">
        <f t="shared" si="3"/>
        <v>969</v>
      </c>
      <c r="O11" s="87">
        <v>0</v>
      </c>
      <c r="P11" s="87">
        <v>0</v>
      </c>
      <c r="Q11" s="87">
        <v>0</v>
      </c>
      <c r="R11" s="87">
        <v>969</v>
      </c>
      <c r="S11" s="87" t="s">
        <v>103</v>
      </c>
      <c r="T11" s="87">
        <v>0</v>
      </c>
      <c r="U11" s="87">
        <v>20314</v>
      </c>
      <c r="V11" s="87">
        <f t="shared" si="4"/>
        <v>94607</v>
      </c>
      <c r="W11" s="87">
        <f t="shared" si="4"/>
        <v>7356</v>
      </c>
      <c r="X11" s="87">
        <f t="shared" si="4"/>
        <v>0</v>
      </c>
      <c r="Y11" s="87">
        <f t="shared" si="4"/>
        <v>0</v>
      </c>
      <c r="Z11" s="87">
        <f t="shared" si="4"/>
        <v>0</v>
      </c>
      <c r="AA11" s="87">
        <f t="shared" si="4"/>
        <v>7356</v>
      </c>
      <c r="AB11" s="87" t="s">
        <v>23</v>
      </c>
      <c r="AC11" s="87">
        <f t="shared" si="5"/>
        <v>0</v>
      </c>
      <c r="AD11" s="87">
        <f t="shared" si="5"/>
        <v>87251</v>
      </c>
    </row>
    <row r="12" spans="1:30" ht="13.5">
      <c r="A12" s="17" t="s">
        <v>106</v>
      </c>
      <c r="B12" s="76" t="s">
        <v>117</v>
      </c>
      <c r="C12" s="77" t="s">
        <v>118</v>
      </c>
      <c r="D12" s="87">
        <f t="shared" si="0"/>
        <v>23980</v>
      </c>
      <c r="E12" s="87">
        <f t="shared" si="1"/>
        <v>132</v>
      </c>
      <c r="F12" s="87">
        <v>0</v>
      </c>
      <c r="G12" s="87">
        <v>0</v>
      </c>
      <c r="H12" s="87">
        <v>0</v>
      </c>
      <c r="I12" s="87">
        <v>132</v>
      </c>
      <c r="J12" s="87" t="s">
        <v>103</v>
      </c>
      <c r="K12" s="87">
        <v>0</v>
      </c>
      <c r="L12" s="87">
        <v>23848</v>
      </c>
      <c r="M12" s="87">
        <f t="shared" si="2"/>
        <v>8282</v>
      </c>
      <c r="N12" s="87">
        <f t="shared" si="3"/>
        <v>0</v>
      </c>
      <c r="O12" s="87">
        <v>0</v>
      </c>
      <c r="P12" s="87">
        <v>0</v>
      </c>
      <c r="Q12" s="87">
        <v>0</v>
      </c>
      <c r="R12" s="87">
        <v>0</v>
      </c>
      <c r="S12" s="87" t="s">
        <v>103</v>
      </c>
      <c r="T12" s="87">
        <v>0</v>
      </c>
      <c r="U12" s="87">
        <v>8282</v>
      </c>
      <c r="V12" s="87">
        <f t="shared" si="4"/>
        <v>32262</v>
      </c>
      <c r="W12" s="87">
        <f t="shared" si="4"/>
        <v>132</v>
      </c>
      <c r="X12" s="87">
        <f t="shared" si="4"/>
        <v>0</v>
      </c>
      <c r="Y12" s="87">
        <f t="shared" si="4"/>
        <v>0</v>
      </c>
      <c r="Z12" s="87">
        <f t="shared" si="4"/>
        <v>0</v>
      </c>
      <c r="AA12" s="87">
        <f t="shared" si="4"/>
        <v>132</v>
      </c>
      <c r="AB12" s="87" t="s">
        <v>23</v>
      </c>
      <c r="AC12" s="87">
        <f t="shared" si="5"/>
        <v>0</v>
      </c>
      <c r="AD12" s="87">
        <f t="shared" si="5"/>
        <v>32130</v>
      </c>
    </row>
    <row r="13" spans="1:30" ht="13.5">
      <c r="A13" s="17" t="s">
        <v>106</v>
      </c>
      <c r="B13" s="76" t="s">
        <v>119</v>
      </c>
      <c r="C13" s="77" t="s">
        <v>120</v>
      </c>
      <c r="D13" s="87">
        <f t="shared" si="0"/>
        <v>37671</v>
      </c>
      <c r="E13" s="87">
        <f t="shared" si="1"/>
        <v>1006</v>
      </c>
      <c r="F13" s="87">
        <v>0</v>
      </c>
      <c r="G13" s="87">
        <v>0</v>
      </c>
      <c r="H13" s="87">
        <v>0</v>
      </c>
      <c r="I13" s="87">
        <v>0</v>
      </c>
      <c r="J13" s="87" t="s">
        <v>103</v>
      </c>
      <c r="K13" s="87">
        <v>1006</v>
      </c>
      <c r="L13" s="87">
        <v>36665</v>
      </c>
      <c r="M13" s="87">
        <f t="shared" si="2"/>
        <v>7348</v>
      </c>
      <c r="N13" s="87">
        <f t="shared" si="3"/>
        <v>0</v>
      </c>
      <c r="O13" s="87">
        <v>0</v>
      </c>
      <c r="P13" s="87">
        <v>0</v>
      </c>
      <c r="Q13" s="87">
        <v>0</v>
      </c>
      <c r="R13" s="87">
        <v>0</v>
      </c>
      <c r="S13" s="87" t="s">
        <v>103</v>
      </c>
      <c r="T13" s="87">
        <v>0</v>
      </c>
      <c r="U13" s="87">
        <v>7348</v>
      </c>
      <c r="V13" s="87">
        <f t="shared" si="4"/>
        <v>45019</v>
      </c>
      <c r="W13" s="87">
        <f t="shared" si="4"/>
        <v>1006</v>
      </c>
      <c r="X13" s="87">
        <f t="shared" si="4"/>
        <v>0</v>
      </c>
      <c r="Y13" s="87">
        <f t="shared" si="4"/>
        <v>0</v>
      </c>
      <c r="Z13" s="87">
        <f t="shared" si="4"/>
        <v>0</v>
      </c>
      <c r="AA13" s="87">
        <f t="shared" si="4"/>
        <v>0</v>
      </c>
      <c r="AB13" s="87" t="s">
        <v>23</v>
      </c>
      <c r="AC13" s="87">
        <f t="shared" si="5"/>
        <v>1006</v>
      </c>
      <c r="AD13" s="87">
        <f t="shared" si="5"/>
        <v>44013</v>
      </c>
    </row>
    <row r="14" spans="1:30" ht="13.5">
      <c r="A14" s="17" t="s">
        <v>106</v>
      </c>
      <c r="B14" s="76" t="s">
        <v>121</v>
      </c>
      <c r="C14" s="77" t="s">
        <v>122</v>
      </c>
      <c r="D14" s="87">
        <f t="shared" si="0"/>
        <v>775229</v>
      </c>
      <c r="E14" s="87">
        <f t="shared" si="1"/>
        <v>406518</v>
      </c>
      <c r="F14" s="87">
        <v>50482</v>
      </c>
      <c r="G14" s="87">
        <v>6871</v>
      </c>
      <c r="H14" s="87">
        <v>339600</v>
      </c>
      <c r="I14" s="87">
        <v>2850</v>
      </c>
      <c r="J14" s="87" t="s">
        <v>103</v>
      </c>
      <c r="K14" s="87">
        <v>6715</v>
      </c>
      <c r="L14" s="87">
        <v>368711</v>
      </c>
      <c r="M14" s="87">
        <f t="shared" si="2"/>
        <v>159865</v>
      </c>
      <c r="N14" s="87">
        <f t="shared" si="3"/>
        <v>8026</v>
      </c>
      <c r="O14" s="87">
        <v>0</v>
      </c>
      <c r="P14" s="87">
        <v>0</v>
      </c>
      <c r="Q14" s="87">
        <v>0</v>
      </c>
      <c r="R14" s="87">
        <v>8026</v>
      </c>
      <c r="S14" s="87" t="s">
        <v>103</v>
      </c>
      <c r="T14" s="87">
        <v>0</v>
      </c>
      <c r="U14" s="87">
        <v>151839</v>
      </c>
      <c r="V14" s="87">
        <f t="shared" si="4"/>
        <v>935094</v>
      </c>
      <c r="W14" s="87">
        <f t="shared" si="4"/>
        <v>414544</v>
      </c>
      <c r="X14" s="87">
        <f t="shared" si="4"/>
        <v>50482</v>
      </c>
      <c r="Y14" s="87">
        <f t="shared" si="4"/>
        <v>6871</v>
      </c>
      <c r="Z14" s="87">
        <f t="shared" si="4"/>
        <v>339600</v>
      </c>
      <c r="AA14" s="87">
        <f t="shared" si="4"/>
        <v>10876</v>
      </c>
      <c r="AB14" s="87" t="s">
        <v>23</v>
      </c>
      <c r="AC14" s="87">
        <f t="shared" si="5"/>
        <v>6715</v>
      </c>
      <c r="AD14" s="87">
        <f t="shared" si="5"/>
        <v>520550</v>
      </c>
    </row>
    <row r="15" spans="1:30" ht="13.5">
      <c r="A15" s="17" t="s">
        <v>106</v>
      </c>
      <c r="B15" s="76" t="s">
        <v>123</v>
      </c>
      <c r="C15" s="77" t="s">
        <v>124</v>
      </c>
      <c r="D15" s="87">
        <f t="shared" si="0"/>
        <v>123970</v>
      </c>
      <c r="E15" s="87">
        <f t="shared" si="1"/>
        <v>60</v>
      </c>
      <c r="F15" s="87">
        <v>0</v>
      </c>
      <c r="G15" s="87">
        <v>0</v>
      </c>
      <c r="H15" s="87">
        <v>0</v>
      </c>
      <c r="I15" s="87">
        <v>60</v>
      </c>
      <c r="J15" s="87" t="s">
        <v>103</v>
      </c>
      <c r="K15" s="87">
        <v>0</v>
      </c>
      <c r="L15" s="87">
        <v>123910</v>
      </c>
      <c r="M15" s="87">
        <f t="shared" si="2"/>
        <v>43409</v>
      </c>
      <c r="N15" s="87">
        <f t="shared" si="3"/>
        <v>0</v>
      </c>
      <c r="O15" s="87">
        <v>0</v>
      </c>
      <c r="P15" s="87">
        <v>0</v>
      </c>
      <c r="Q15" s="87">
        <v>0</v>
      </c>
      <c r="R15" s="87">
        <v>0</v>
      </c>
      <c r="S15" s="87" t="s">
        <v>103</v>
      </c>
      <c r="T15" s="87">
        <v>0</v>
      </c>
      <c r="U15" s="87">
        <v>43409</v>
      </c>
      <c r="V15" s="87">
        <f aca="true" t="shared" si="6" ref="V15:AD46">D15+M15</f>
        <v>167379</v>
      </c>
      <c r="W15" s="87">
        <f t="shared" si="6"/>
        <v>60</v>
      </c>
      <c r="X15" s="87">
        <f t="shared" si="6"/>
        <v>0</v>
      </c>
      <c r="Y15" s="87">
        <f t="shared" si="6"/>
        <v>0</v>
      </c>
      <c r="Z15" s="87">
        <f t="shared" si="6"/>
        <v>0</v>
      </c>
      <c r="AA15" s="87">
        <f t="shared" si="6"/>
        <v>60</v>
      </c>
      <c r="AB15" s="87" t="s">
        <v>23</v>
      </c>
      <c r="AC15" s="87">
        <f t="shared" si="6"/>
        <v>0</v>
      </c>
      <c r="AD15" s="87">
        <f t="shared" si="6"/>
        <v>167319</v>
      </c>
    </row>
    <row r="16" spans="1:30" ht="13.5">
      <c r="A16" s="17" t="s">
        <v>106</v>
      </c>
      <c r="B16" s="76" t="s">
        <v>125</v>
      </c>
      <c r="C16" s="77" t="s">
        <v>126</v>
      </c>
      <c r="D16" s="87">
        <f t="shared" si="0"/>
        <v>173662</v>
      </c>
      <c r="E16" s="87">
        <f t="shared" si="1"/>
        <v>0</v>
      </c>
      <c r="F16" s="87">
        <v>0</v>
      </c>
      <c r="G16" s="87">
        <v>0</v>
      </c>
      <c r="H16" s="87">
        <v>0</v>
      </c>
      <c r="I16" s="87">
        <v>0</v>
      </c>
      <c r="J16" s="87" t="s">
        <v>103</v>
      </c>
      <c r="K16" s="87">
        <v>0</v>
      </c>
      <c r="L16" s="87">
        <v>173662</v>
      </c>
      <c r="M16" s="87">
        <f t="shared" si="2"/>
        <v>48996</v>
      </c>
      <c r="N16" s="87">
        <f t="shared" si="3"/>
        <v>2397</v>
      </c>
      <c r="O16" s="87">
        <v>0</v>
      </c>
      <c r="P16" s="87">
        <v>0</v>
      </c>
      <c r="Q16" s="87">
        <v>0</v>
      </c>
      <c r="R16" s="87">
        <v>2387</v>
      </c>
      <c r="S16" s="87" t="s">
        <v>103</v>
      </c>
      <c r="T16" s="87">
        <v>10</v>
      </c>
      <c r="U16" s="87">
        <v>46599</v>
      </c>
      <c r="V16" s="87">
        <f t="shared" si="6"/>
        <v>222658</v>
      </c>
      <c r="W16" s="87">
        <f t="shared" si="6"/>
        <v>2397</v>
      </c>
      <c r="X16" s="87">
        <f t="shared" si="6"/>
        <v>0</v>
      </c>
      <c r="Y16" s="87">
        <f t="shared" si="6"/>
        <v>0</v>
      </c>
      <c r="Z16" s="87">
        <f t="shared" si="6"/>
        <v>0</v>
      </c>
      <c r="AA16" s="87">
        <f t="shared" si="6"/>
        <v>2387</v>
      </c>
      <c r="AB16" s="87" t="s">
        <v>23</v>
      </c>
      <c r="AC16" s="87">
        <f t="shared" si="6"/>
        <v>10</v>
      </c>
      <c r="AD16" s="87">
        <f t="shared" si="6"/>
        <v>220261</v>
      </c>
    </row>
    <row r="17" spans="1:30" ht="13.5">
      <c r="A17" s="17" t="s">
        <v>106</v>
      </c>
      <c r="B17" s="76" t="s">
        <v>127</v>
      </c>
      <c r="C17" s="77" t="s">
        <v>128</v>
      </c>
      <c r="D17" s="87">
        <f t="shared" si="0"/>
        <v>318091</v>
      </c>
      <c r="E17" s="87">
        <f t="shared" si="1"/>
        <v>0</v>
      </c>
      <c r="F17" s="87">
        <v>0</v>
      </c>
      <c r="G17" s="87">
        <v>0</v>
      </c>
      <c r="H17" s="87">
        <v>0</v>
      </c>
      <c r="I17" s="87">
        <v>0</v>
      </c>
      <c r="J17" s="87" t="s">
        <v>103</v>
      </c>
      <c r="K17" s="87">
        <v>0</v>
      </c>
      <c r="L17" s="87">
        <v>318091</v>
      </c>
      <c r="M17" s="87">
        <f t="shared" si="2"/>
        <v>69375</v>
      </c>
      <c r="N17" s="87">
        <f t="shared" si="3"/>
        <v>27714</v>
      </c>
      <c r="O17" s="87">
        <v>0</v>
      </c>
      <c r="P17" s="87">
        <v>0</v>
      </c>
      <c r="Q17" s="87">
        <v>0</v>
      </c>
      <c r="R17" s="87">
        <v>27714</v>
      </c>
      <c r="S17" s="87" t="s">
        <v>103</v>
      </c>
      <c r="T17" s="87">
        <v>0</v>
      </c>
      <c r="U17" s="87">
        <v>41661</v>
      </c>
      <c r="V17" s="87">
        <f t="shared" si="6"/>
        <v>387466</v>
      </c>
      <c r="W17" s="87">
        <f t="shared" si="6"/>
        <v>27714</v>
      </c>
      <c r="X17" s="87">
        <f t="shared" si="6"/>
        <v>0</v>
      </c>
      <c r="Y17" s="87">
        <f t="shared" si="6"/>
        <v>0</v>
      </c>
      <c r="Z17" s="87">
        <f t="shared" si="6"/>
        <v>0</v>
      </c>
      <c r="AA17" s="87">
        <f t="shared" si="6"/>
        <v>27714</v>
      </c>
      <c r="AB17" s="87" t="s">
        <v>23</v>
      </c>
      <c r="AC17" s="87">
        <f t="shared" si="6"/>
        <v>0</v>
      </c>
      <c r="AD17" s="87">
        <f t="shared" si="6"/>
        <v>359752</v>
      </c>
    </row>
    <row r="18" spans="1:30" ht="13.5">
      <c r="A18" s="17" t="s">
        <v>106</v>
      </c>
      <c r="B18" s="76" t="s">
        <v>129</v>
      </c>
      <c r="C18" s="77" t="s">
        <v>130</v>
      </c>
      <c r="D18" s="87">
        <f t="shared" si="0"/>
        <v>51267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 t="s">
        <v>103</v>
      </c>
      <c r="K18" s="87">
        <v>0</v>
      </c>
      <c r="L18" s="87">
        <v>51267</v>
      </c>
      <c r="M18" s="87">
        <f t="shared" si="2"/>
        <v>18032</v>
      </c>
      <c r="N18" s="87">
        <f t="shared" si="3"/>
        <v>0</v>
      </c>
      <c r="O18" s="87">
        <v>0</v>
      </c>
      <c r="P18" s="87">
        <v>0</v>
      </c>
      <c r="Q18" s="87">
        <v>0</v>
      </c>
      <c r="R18" s="87">
        <v>0</v>
      </c>
      <c r="S18" s="87" t="s">
        <v>103</v>
      </c>
      <c r="T18" s="87">
        <v>0</v>
      </c>
      <c r="U18" s="87">
        <v>18032</v>
      </c>
      <c r="V18" s="87">
        <f t="shared" si="6"/>
        <v>69299</v>
      </c>
      <c r="W18" s="87">
        <f t="shared" si="6"/>
        <v>0</v>
      </c>
      <c r="X18" s="87">
        <f t="shared" si="6"/>
        <v>0</v>
      </c>
      <c r="Y18" s="87">
        <f t="shared" si="6"/>
        <v>0</v>
      </c>
      <c r="Z18" s="87">
        <f t="shared" si="6"/>
        <v>0</v>
      </c>
      <c r="AA18" s="87">
        <f t="shared" si="6"/>
        <v>0</v>
      </c>
      <c r="AB18" s="87" t="s">
        <v>23</v>
      </c>
      <c r="AC18" s="87">
        <f t="shared" si="6"/>
        <v>0</v>
      </c>
      <c r="AD18" s="87">
        <f t="shared" si="6"/>
        <v>69299</v>
      </c>
    </row>
    <row r="19" spans="1:30" ht="13.5">
      <c r="A19" s="17" t="s">
        <v>106</v>
      </c>
      <c r="B19" s="76" t="s">
        <v>131</v>
      </c>
      <c r="C19" s="77" t="s">
        <v>132</v>
      </c>
      <c r="D19" s="87">
        <f t="shared" si="0"/>
        <v>55944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 t="s">
        <v>103</v>
      </c>
      <c r="K19" s="87">
        <v>0</v>
      </c>
      <c r="L19" s="87">
        <v>55944</v>
      </c>
      <c r="M19" s="87">
        <f t="shared" si="2"/>
        <v>12502</v>
      </c>
      <c r="N19" s="87">
        <f t="shared" si="3"/>
        <v>0</v>
      </c>
      <c r="O19" s="87">
        <v>0</v>
      </c>
      <c r="P19" s="87">
        <v>0</v>
      </c>
      <c r="Q19" s="87">
        <v>0</v>
      </c>
      <c r="R19" s="87">
        <v>0</v>
      </c>
      <c r="S19" s="87" t="s">
        <v>103</v>
      </c>
      <c r="T19" s="87">
        <v>0</v>
      </c>
      <c r="U19" s="87">
        <v>12502</v>
      </c>
      <c r="V19" s="87">
        <f t="shared" si="6"/>
        <v>68446</v>
      </c>
      <c r="W19" s="87">
        <f t="shared" si="6"/>
        <v>0</v>
      </c>
      <c r="X19" s="87">
        <f t="shared" si="6"/>
        <v>0</v>
      </c>
      <c r="Y19" s="87">
        <f t="shared" si="6"/>
        <v>0</v>
      </c>
      <c r="Z19" s="87">
        <f t="shared" si="6"/>
        <v>0</v>
      </c>
      <c r="AA19" s="87">
        <f t="shared" si="6"/>
        <v>0</v>
      </c>
      <c r="AB19" s="87" t="s">
        <v>23</v>
      </c>
      <c r="AC19" s="87">
        <f t="shared" si="6"/>
        <v>0</v>
      </c>
      <c r="AD19" s="87">
        <f t="shared" si="6"/>
        <v>68446</v>
      </c>
    </row>
    <row r="20" spans="1:30" ht="13.5">
      <c r="A20" s="17" t="s">
        <v>106</v>
      </c>
      <c r="B20" s="76" t="s">
        <v>133</v>
      </c>
      <c r="C20" s="77" t="s">
        <v>134</v>
      </c>
      <c r="D20" s="87">
        <f t="shared" si="0"/>
        <v>39008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 t="s">
        <v>103</v>
      </c>
      <c r="K20" s="87">
        <v>0</v>
      </c>
      <c r="L20" s="87">
        <v>39008</v>
      </c>
      <c r="M20" s="87">
        <f t="shared" si="2"/>
        <v>10415</v>
      </c>
      <c r="N20" s="87">
        <f t="shared" si="3"/>
        <v>0</v>
      </c>
      <c r="O20" s="87">
        <v>0</v>
      </c>
      <c r="P20" s="87">
        <v>0</v>
      </c>
      <c r="Q20" s="87">
        <v>0</v>
      </c>
      <c r="R20" s="87">
        <v>0</v>
      </c>
      <c r="S20" s="87" t="s">
        <v>103</v>
      </c>
      <c r="T20" s="87">
        <v>0</v>
      </c>
      <c r="U20" s="87">
        <v>10415</v>
      </c>
      <c r="V20" s="87">
        <f t="shared" si="6"/>
        <v>49423</v>
      </c>
      <c r="W20" s="87">
        <f t="shared" si="6"/>
        <v>0</v>
      </c>
      <c r="X20" s="87">
        <f t="shared" si="6"/>
        <v>0</v>
      </c>
      <c r="Y20" s="87">
        <f t="shared" si="6"/>
        <v>0</v>
      </c>
      <c r="Z20" s="87">
        <f t="shared" si="6"/>
        <v>0</v>
      </c>
      <c r="AA20" s="87">
        <f t="shared" si="6"/>
        <v>0</v>
      </c>
      <c r="AB20" s="87" t="s">
        <v>23</v>
      </c>
      <c r="AC20" s="87">
        <f t="shared" si="6"/>
        <v>0</v>
      </c>
      <c r="AD20" s="87">
        <f t="shared" si="6"/>
        <v>49423</v>
      </c>
    </row>
    <row r="21" spans="1:30" ht="13.5">
      <c r="A21" s="17" t="s">
        <v>106</v>
      </c>
      <c r="B21" s="76" t="s">
        <v>135</v>
      </c>
      <c r="C21" s="77" t="s">
        <v>136</v>
      </c>
      <c r="D21" s="87">
        <f t="shared" si="0"/>
        <v>16173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0</v>
      </c>
      <c r="J21" s="87" t="s">
        <v>103</v>
      </c>
      <c r="K21" s="87">
        <v>0</v>
      </c>
      <c r="L21" s="87">
        <v>16173</v>
      </c>
      <c r="M21" s="87">
        <f t="shared" si="2"/>
        <v>3614</v>
      </c>
      <c r="N21" s="87">
        <f t="shared" si="3"/>
        <v>0</v>
      </c>
      <c r="O21" s="87">
        <v>0</v>
      </c>
      <c r="P21" s="87">
        <v>0</v>
      </c>
      <c r="Q21" s="87">
        <v>0</v>
      </c>
      <c r="R21" s="87">
        <v>0</v>
      </c>
      <c r="S21" s="87" t="s">
        <v>103</v>
      </c>
      <c r="T21" s="87">
        <v>0</v>
      </c>
      <c r="U21" s="87">
        <v>3614</v>
      </c>
      <c r="V21" s="87">
        <f t="shared" si="6"/>
        <v>19787</v>
      </c>
      <c r="W21" s="87">
        <f t="shared" si="6"/>
        <v>0</v>
      </c>
      <c r="X21" s="87">
        <f t="shared" si="6"/>
        <v>0</v>
      </c>
      <c r="Y21" s="87">
        <f t="shared" si="6"/>
        <v>0</v>
      </c>
      <c r="Z21" s="87">
        <f t="shared" si="6"/>
        <v>0</v>
      </c>
      <c r="AA21" s="87">
        <f t="shared" si="6"/>
        <v>0</v>
      </c>
      <c r="AB21" s="87" t="s">
        <v>23</v>
      </c>
      <c r="AC21" s="87">
        <f t="shared" si="6"/>
        <v>0</v>
      </c>
      <c r="AD21" s="87">
        <f t="shared" si="6"/>
        <v>19787</v>
      </c>
    </row>
    <row r="22" spans="1:30" ht="13.5">
      <c r="A22" s="17" t="s">
        <v>106</v>
      </c>
      <c r="B22" s="76" t="s">
        <v>137</v>
      </c>
      <c r="C22" s="77" t="s">
        <v>138</v>
      </c>
      <c r="D22" s="87">
        <f t="shared" si="0"/>
        <v>29776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 t="s">
        <v>103</v>
      </c>
      <c r="K22" s="87">
        <v>0</v>
      </c>
      <c r="L22" s="87">
        <v>29776</v>
      </c>
      <c r="M22" s="87">
        <f t="shared" si="2"/>
        <v>8644</v>
      </c>
      <c r="N22" s="87">
        <f t="shared" si="3"/>
        <v>0</v>
      </c>
      <c r="O22" s="87">
        <v>0</v>
      </c>
      <c r="P22" s="87">
        <v>0</v>
      </c>
      <c r="Q22" s="87">
        <v>0</v>
      </c>
      <c r="R22" s="87">
        <v>0</v>
      </c>
      <c r="S22" s="87" t="s">
        <v>103</v>
      </c>
      <c r="T22" s="87">
        <v>0</v>
      </c>
      <c r="U22" s="87">
        <v>8644</v>
      </c>
      <c r="V22" s="87">
        <f t="shared" si="6"/>
        <v>38420</v>
      </c>
      <c r="W22" s="87">
        <f t="shared" si="6"/>
        <v>0</v>
      </c>
      <c r="X22" s="87">
        <f t="shared" si="6"/>
        <v>0</v>
      </c>
      <c r="Y22" s="87">
        <f t="shared" si="6"/>
        <v>0</v>
      </c>
      <c r="Z22" s="87">
        <f t="shared" si="6"/>
        <v>0</v>
      </c>
      <c r="AA22" s="87">
        <f t="shared" si="6"/>
        <v>0</v>
      </c>
      <c r="AB22" s="87" t="s">
        <v>23</v>
      </c>
      <c r="AC22" s="87">
        <f t="shared" si="6"/>
        <v>0</v>
      </c>
      <c r="AD22" s="87">
        <f t="shared" si="6"/>
        <v>38420</v>
      </c>
    </row>
    <row r="23" spans="1:30" ht="13.5">
      <c r="A23" s="17" t="s">
        <v>106</v>
      </c>
      <c r="B23" s="76" t="s">
        <v>139</v>
      </c>
      <c r="C23" s="77" t="s">
        <v>140</v>
      </c>
      <c r="D23" s="87">
        <f t="shared" si="0"/>
        <v>57503</v>
      </c>
      <c r="E23" s="87">
        <f t="shared" si="1"/>
        <v>18772</v>
      </c>
      <c r="F23" s="87">
        <v>0</v>
      </c>
      <c r="G23" s="87">
        <v>0</v>
      </c>
      <c r="H23" s="87">
        <v>0</v>
      </c>
      <c r="I23" s="87">
        <v>0</v>
      </c>
      <c r="J23" s="87" t="s">
        <v>103</v>
      </c>
      <c r="K23" s="87">
        <v>18772</v>
      </c>
      <c r="L23" s="87">
        <v>38731</v>
      </c>
      <c r="M23" s="87">
        <f t="shared" si="2"/>
        <v>18067</v>
      </c>
      <c r="N23" s="87">
        <f t="shared" si="3"/>
        <v>0</v>
      </c>
      <c r="O23" s="87">
        <v>0</v>
      </c>
      <c r="P23" s="87">
        <v>0</v>
      </c>
      <c r="Q23" s="87">
        <v>0</v>
      </c>
      <c r="R23" s="87">
        <v>0</v>
      </c>
      <c r="S23" s="87" t="s">
        <v>103</v>
      </c>
      <c r="T23" s="87">
        <v>0</v>
      </c>
      <c r="U23" s="87">
        <v>18067</v>
      </c>
      <c r="V23" s="87">
        <f t="shared" si="6"/>
        <v>75570</v>
      </c>
      <c r="W23" s="87">
        <f t="shared" si="6"/>
        <v>18772</v>
      </c>
      <c r="X23" s="87">
        <f t="shared" si="6"/>
        <v>0</v>
      </c>
      <c r="Y23" s="87">
        <f t="shared" si="6"/>
        <v>0</v>
      </c>
      <c r="Z23" s="87">
        <f t="shared" si="6"/>
        <v>0</v>
      </c>
      <c r="AA23" s="87">
        <f t="shared" si="6"/>
        <v>0</v>
      </c>
      <c r="AB23" s="87" t="s">
        <v>23</v>
      </c>
      <c r="AC23" s="87">
        <f t="shared" si="6"/>
        <v>18772</v>
      </c>
      <c r="AD23" s="87">
        <f t="shared" si="6"/>
        <v>56798</v>
      </c>
    </row>
    <row r="24" spans="1:30" ht="13.5">
      <c r="A24" s="17" t="s">
        <v>106</v>
      </c>
      <c r="B24" s="76" t="s">
        <v>141</v>
      </c>
      <c r="C24" s="77" t="s">
        <v>142</v>
      </c>
      <c r="D24" s="87">
        <f t="shared" si="0"/>
        <v>87242</v>
      </c>
      <c r="E24" s="87">
        <f t="shared" si="1"/>
        <v>3492</v>
      </c>
      <c r="F24" s="87">
        <v>0</v>
      </c>
      <c r="G24" s="87">
        <v>600</v>
      </c>
      <c r="H24" s="87">
        <v>0</v>
      </c>
      <c r="I24" s="87">
        <v>56</v>
      </c>
      <c r="J24" s="87" t="s">
        <v>103</v>
      </c>
      <c r="K24" s="87">
        <v>2836</v>
      </c>
      <c r="L24" s="87">
        <v>83750</v>
      </c>
      <c r="M24" s="87">
        <f t="shared" si="2"/>
        <v>19804</v>
      </c>
      <c r="N24" s="87">
        <f t="shared" si="3"/>
        <v>0</v>
      </c>
      <c r="O24" s="87">
        <v>0</v>
      </c>
      <c r="P24" s="87">
        <v>0</v>
      </c>
      <c r="Q24" s="87">
        <v>0</v>
      </c>
      <c r="R24" s="87">
        <v>0</v>
      </c>
      <c r="S24" s="87" t="s">
        <v>103</v>
      </c>
      <c r="T24" s="87">
        <v>0</v>
      </c>
      <c r="U24" s="87">
        <v>19804</v>
      </c>
      <c r="V24" s="87">
        <f t="shared" si="6"/>
        <v>107046</v>
      </c>
      <c r="W24" s="87">
        <f t="shared" si="6"/>
        <v>3492</v>
      </c>
      <c r="X24" s="87">
        <f t="shared" si="6"/>
        <v>0</v>
      </c>
      <c r="Y24" s="87">
        <f t="shared" si="6"/>
        <v>600</v>
      </c>
      <c r="Z24" s="87">
        <f t="shared" si="6"/>
        <v>0</v>
      </c>
      <c r="AA24" s="87">
        <f t="shared" si="6"/>
        <v>56</v>
      </c>
      <c r="AB24" s="87" t="s">
        <v>23</v>
      </c>
      <c r="AC24" s="87">
        <f t="shared" si="6"/>
        <v>2836</v>
      </c>
      <c r="AD24" s="87">
        <f t="shared" si="6"/>
        <v>103554</v>
      </c>
    </row>
    <row r="25" spans="1:30" ht="13.5">
      <c r="A25" s="17" t="s">
        <v>106</v>
      </c>
      <c r="B25" s="76" t="s">
        <v>143</v>
      </c>
      <c r="C25" s="77" t="s">
        <v>144</v>
      </c>
      <c r="D25" s="87">
        <f t="shared" si="0"/>
        <v>102062</v>
      </c>
      <c r="E25" s="87">
        <f t="shared" si="1"/>
        <v>8574</v>
      </c>
      <c r="F25" s="87">
        <v>0</v>
      </c>
      <c r="G25" s="87">
        <v>0</v>
      </c>
      <c r="H25" s="87">
        <v>0</v>
      </c>
      <c r="I25" s="87">
        <v>0</v>
      </c>
      <c r="J25" s="87" t="s">
        <v>103</v>
      </c>
      <c r="K25" s="87">
        <v>8574</v>
      </c>
      <c r="L25" s="87">
        <v>93488</v>
      </c>
      <c r="M25" s="87">
        <f t="shared" si="2"/>
        <v>22523</v>
      </c>
      <c r="N25" s="87">
        <f t="shared" si="3"/>
        <v>0</v>
      </c>
      <c r="O25" s="87">
        <v>0</v>
      </c>
      <c r="P25" s="87">
        <v>0</v>
      </c>
      <c r="Q25" s="87">
        <v>0</v>
      </c>
      <c r="R25" s="87">
        <v>0</v>
      </c>
      <c r="S25" s="87" t="s">
        <v>103</v>
      </c>
      <c r="T25" s="87">
        <v>0</v>
      </c>
      <c r="U25" s="87">
        <v>22523</v>
      </c>
      <c r="V25" s="87">
        <f t="shared" si="6"/>
        <v>124585</v>
      </c>
      <c r="W25" s="87">
        <f t="shared" si="6"/>
        <v>8574</v>
      </c>
      <c r="X25" s="87">
        <f t="shared" si="6"/>
        <v>0</v>
      </c>
      <c r="Y25" s="87">
        <f t="shared" si="6"/>
        <v>0</v>
      </c>
      <c r="Z25" s="87">
        <f t="shared" si="6"/>
        <v>0</v>
      </c>
      <c r="AA25" s="87">
        <f t="shared" si="6"/>
        <v>0</v>
      </c>
      <c r="AB25" s="87" t="s">
        <v>23</v>
      </c>
      <c r="AC25" s="87">
        <f t="shared" si="6"/>
        <v>8574</v>
      </c>
      <c r="AD25" s="87">
        <f t="shared" si="6"/>
        <v>116011</v>
      </c>
    </row>
    <row r="26" spans="1:30" ht="13.5">
      <c r="A26" s="17" t="s">
        <v>106</v>
      </c>
      <c r="B26" s="76" t="s">
        <v>145</v>
      </c>
      <c r="C26" s="77" t="s">
        <v>146</v>
      </c>
      <c r="D26" s="87">
        <f t="shared" si="0"/>
        <v>72489</v>
      </c>
      <c r="E26" s="87">
        <f t="shared" si="1"/>
        <v>6103</v>
      </c>
      <c r="F26" s="87">
        <v>0</v>
      </c>
      <c r="G26" s="87">
        <v>0</v>
      </c>
      <c r="H26" s="87">
        <v>0</v>
      </c>
      <c r="I26" s="87">
        <v>6103</v>
      </c>
      <c r="J26" s="87" t="s">
        <v>103</v>
      </c>
      <c r="K26" s="87">
        <v>0</v>
      </c>
      <c r="L26" s="87">
        <v>66386</v>
      </c>
      <c r="M26" s="87">
        <f t="shared" si="2"/>
        <v>20267</v>
      </c>
      <c r="N26" s="87">
        <f t="shared" si="3"/>
        <v>0</v>
      </c>
      <c r="O26" s="87">
        <v>0</v>
      </c>
      <c r="P26" s="87">
        <v>0</v>
      </c>
      <c r="Q26" s="87">
        <v>0</v>
      </c>
      <c r="R26" s="87">
        <v>0</v>
      </c>
      <c r="S26" s="87" t="s">
        <v>103</v>
      </c>
      <c r="T26" s="87">
        <v>0</v>
      </c>
      <c r="U26" s="87">
        <v>20267</v>
      </c>
      <c r="V26" s="87">
        <f t="shared" si="6"/>
        <v>92756</v>
      </c>
      <c r="W26" s="87">
        <f t="shared" si="6"/>
        <v>6103</v>
      </c>
      <c r="X26" s="87">
        <f t="shared" si="6"/>
        <v>0</v>
      </c>
      <c r="Y26" s="87">
        <f t="shared" si="6"/>
        <v>0</v>
      </c>
      <c r="Z26" s="87">
        <f t="shared" si="6"/>
        <v>0</v>
      </c>
      <c r="AA26" s="87">
        <f t="shared" si="6"/>
        <v>6103</v>
      </c>
      <c r="AB26" s="87" t="s">
        <v>23</v>
      </c>
      <c r="AC26" s="87">
        <f t="shared" si="6"/>
        <v>0</v>
      </c>
      <c r="AD26" s="87">
        <f t="shared" si="6"/>
        <v>86653</v>
      </c>
    </row>
    <row r="27" spans="1:30" ht="13.5">
      <c r="A27" s="17" t="s">
        <v>106</v>
      </c>
      <c r="B27" s="76" t="s">
        <v>147</v>
      </c>
      <c r="C27" s="77" t="s">
        <v>148</v>
      </c>
      <c r="D27" s="87">
        <f t="shared" si="0"/>
        <v>46069</v>
      </c>
      <c r="E27" s="87">
        <f t="shared" si="1"/>
        <v>2745</v>
      </c>
      <c r="F27" s="87">
        <v>0</v>
      </c>
      <c r="G27" s="87">
        <v>0</v>
      </c>
      <c r="H27" s="87">
        <v>0</v>
      </c>
      <c r="I27" s="87">
        <v>4</v>
      </c>
      <c r="J27" s="87" t="s">
        <v>103</v>
      </c>
      <c r="K27" s="87">
        <v>2741</v>
      </c>
      <c r="L27" s="87">
        <v>43324</v>
      </c>
      <c r="M27" s="87">
        <f t="shared" si="2"/>
        <v>15485</v>
      </c>
      <c r="N27" s="87">
        <f t="shared" si="3"/>
        <v>0</v>
      </c>
      <c r="O27" s="87">
        <v>0</v>
      </c>
      <c r="P27" s="87">
        <v>0</v>
      </c>
      <c r="Q27" s="87">
        <v>0</v>
      </c>
      <c r="R27" s="87">
        <v>0</v>
      </c>
      <c r="S27" s="87" t="s">
        <v>103</v>
      </c>
      <c r="T27" s="87">
        <v>0</v>
      </c>
      <c r="U27" s="87">
        <v>15485</v>
      </c>
      <c r="V27" s="87">
        <f t="shared" si="6"/>
        <v>61554</v>
      </c>
      <c r="W27" s="87">
        <f t="shared" si="6"/>
        <v>2745</v>
      </c>
      <c r="X27" s="87">
        <f t="shared" si="6"/>
        <v>0</v>
      </c>
      <c r="Y27" s="87">
        <f t="shared" si="6"/>
        <v>0</v>
      </c>
      <c r="Z27" s="87">
        <f t="shared" si="6"/>
        <v>0</v>
      </c>
      <c r="AA27" s="87">
        <f t="shared" si="6"/>
        <v>4</v>
      </c>
      <c r="AB27" s="87" t="s">
        <v>23</v>
      </c>
      <c r="AC27" s="87">
        <f t="shared" si="6"/>
        <v>2741</v>
      </c>
      <c r="AD27" s="87">
        <f t="shared" si="6"/>
        <v>58809</v>
      </c>
    </row>
    <row r="28" spans="1:30" ht="13.5">
      <c r="A28" s="17" t="s">
        <v>106</v>
      </c>
      <c r="B28" s="76" t="s">
        <v>149</v>
      </c>
      <c r="C28" s="77" t="s">
        <v>150</v>
      </c>
      <c r="D28" s="87">
        <f t="shared" si="0"/>
        <v>59164</v>
      </c>
      <c r="E28" s="87">
        <f t="shared" si="1"/>
        <v>7141</v>
      </c>
      <c r="F28" s="87">
        <v>0</v>
      </c>
      <c r="G28" s="87">
        <v>800</v>
      </c>
      <c r="H28" s="87">
        <v>0</v>
      </c>
      <c r="I28" s="87">
        <v>0</v>
      </c>
      <c r="J28" s="87" t="s">
        <v>103</v>
      </c>
      <c r="K28" s="87">
        <v>6341</v>
      </c>
      <c r="L28" s="87">
        <v>52023</v>
      </c>
      <c r="M28" s="87">
        <f t="shared" si="2"/>
        <v>16636</v>
      </c>
      <c r="N28" s="87">
        <f t="shared" si="3"/>
        <v>0</v>
      </c>
      <c r="O28" s="87">
        <v>0</v>
      </c>
      <c r="P28" s="87">
        <v>0</v>
      </c>
      <c r="Q28" s="87">
        <v>0</v>
      </c>
      <c r="R28" s="87">
        <v>0</v>
      </c>
      <c r="S28" s="87" t="s">
        <v>103</v>
      </c>
      <c r="T28" s="87">
        <v>0</v>
      </c>
      <c r="U28" s="87">
        <v>16636</v>
      </c>
      <c r="V28" s="87">
        <f t="shared" si="6"/>
        <v>75800</v>
      </c>
      <c r="W28" s="87">
        <f t="shared" si="6"/>
        <v>7141</v>
      </c>
      <c r="X28" s="87">
        <f t="shared" si="6"/>
        <v>0</v>
      </c>
      <c r="Y28" s="87">
        <f t="shared" si="6"/>
        <v>800</v>
      </c>
      <c r="Z28" s="87">
        <f t="shared" si="6"/>
        <v>0</v>
      </c>
      <c r="AA28" s="87">
        <f t="shared" si="6"/>
        <v>0</v>
      </c>
      <c r="AB28" s="87" t="s">
        <v>23</v>
      </c>
      <c r="AC28" s="87">
        <f t="shared" si="6"/>
        <v>6341</v>
      </c>
      <c r="AD28" s="87">
        <f t="shared" si="6"/>
        <v>68659</v>
      </c>
    </row>
    <row r="29" spans="1:30" ht="13.5">
      <c r="A29" s="17" t="s">
        <v>106</v>
      </c>
      <c r="B29" s="76" t="s">
        <v>151</v>
      </c>
      <c r="C29" s="77" t="s">
        <v>152</v>
      </c>
      <c r="D29" s="87">
        <f t="shared" si="0"/>
        <v>249735</v>
      </c>
      <c r="E29" s="87">
        <f t="shared" si="1"/>
        <v>4374</v>
      </c>
      <c r="F29" s="87">
        <v>0</v>
      </c>
      <c r="G29" s="87">
        <v>86</v>
      </c>
      <c r="H29" s="87">
        <v>0</v>
      </c>
      <c r="I29" s="87">
        <v>2795</v>
      </c>
      <c r="J29" s="87" t="s">
        <v>103</v>
      </c>
      <c r="K29" s="87">
        <v>1493</v>
      </c>
      <c r="L29" s="87">
        <v>245361</v>
      </c>
      <c r="M29" s="87">
        <f t="shared" si="2"/>
        <v>50652</v>
      </c>
      <c r="N29" s="87">
        <f t="shared" si="3"/>
        <v>6043</v>
      </c>
      <c r="O29" s="87">
        <v>0</v>
      </c>
      <c r="P29" s="87">
        <v>0</v>
      </c>
      <c r="Q29" s="87">
        <v>0</v>
      </c>
      <c r="R29" s="87">
        <v>5652</v>
      </c>
      <c r="S29" s="87" t="s">
        <v>103</v>
      </c>
      <c r="T29" s="87">
        <v>391</v>
      </c>
      <c r="U29" s="87">
        <v>44609</v>
      </c>
      <c r="V29" s="87">
        <f t="shared" si="6"/>
        <v>300387</v>
      </c>
      <c r="W29" s="87">
        <f t="shared" si="6"/>
        <v>10417</v>
      </c>
      <c r="X29" s="87">
        <f t="shared" si="6"/>
        <v>0</v>
      </c>
      <c r="Y29" s="87">
        <f t="shared" si="6"/>
        <v>86</v>
      </c>
      <c r="Z29" s="87">
        <f t="shared" si="6"/>
        <v>0</v>
      </c>
      <c r="AA29" s="87">
        <f t="shared" si="6"/>
        <v>8447</v>
      </c>
      <c r="AB29" s="87" t="s">
        <v>23</v>
      </c>
      <c r="AC29" s="87">
        <f t="shared" si="6"/>
        <v>1884</v>
      </c>
      <c r="AD29" s="87">
        <f t="shared" si="6"/>
        <v>289970</v>
      </c>
    </row>
    <row r="30" spans="1:30" ht="13.5">
      <c r="A30" s="17" t="s">
        <v>106</v>
      </c>
      <c r="B30" s="76" t="s">
        <v>153</v>
      </c>
      <c r="C30" s="77" t="s">
        <v>154</v>
      </c>
      <c r="D30" s="87">
        <f t="shared" si="0"/>
        <v>658171</v>
      </c>
      <c r="E30" s="87">
        <f t="shared" si="1"/>
        <v>319020</v>
      </c>
      <c r="F30" s="87">
        <v>52248</v>
      </c>
      <c r="G30" s="87">
        <v>127</v>
      </c>
      <c r="H30" s="87">
        <v>261700</v>
      </c>
      <c r="I30" s="87">
        <v>4447</v>
      </c>
      <c r="J30" s="87" t="s">
        <v>103</v>
      </c>
      <c r="K30" s="87">
        <v>498</v>
      </c>
      <c r="L30" s="87">
        <v>339151</v>
      </c>
      <c r="M30" s="87">
        <f t="shared" si="2"/>
        <v>120387</v>
      </c>
      <c r="N30" s="87">
        <f t="shared" si="3"/>
        <v>8598</v>
      </c>
      <c r="O30" s="87">
        <v>0</v>
      </c>
      <c r="P30" s="87">
        <v>0</v>
      </c>
      <c r="Q30" s="87">
        <v>0</v>
      </c>
      <c r="R30" s="87">
        <v>8598</v>
      </c>
      <c r="S30" s="87" t="s">
        <v>103</v>
      </c>
      <c r="T30" s="87">
        <v>0</v>
      </c>
      <c r="U30" s="87">
        <v>111789</v>
      </c>
      <c r="V30" s="87">
        <f t="shared" si="6"/>
        <v>778558</v>
      </c>
      <c r="W30" s="87">
        <f t="shared" si="6"/>
        <v>327618</v>
      </c>
      <c r="X30" s="87">
        <f t="shared" si="6"/>
        <v>52248</v>
      </c>
      <c r="Y30" s="87">
        <f t="shared" si="6"/>
        <v>127</v>
      </c>
      <c r="Z30" s="87">
        <f t="shared" si="6"/>
        <v>261700</v>
      </c>
      <c r="AA30" s="87">
        <f t="shared" si="6"/>
        <v>13045</v>
      </c>
      <c r="AB30" s="87" t="s">
        <v>23</v>
      </c>
      <c r="AC30" s="87">
        <f t="shared" si="6"/>
        <v>498</v>
      </c>
      <c r="AD30" s="87">
        <f t="shared" si="6"/>
        <v>450940</v>
      </c>
    </row>
    <row r="31" spans="1:30" ht="13.5">
      <c r="A31" s="17" t="s">
        <v>106</v>
      </c>
      <c r="B31" s="76" t="s">
        <v>155</v>
      </c>
      <c r="C31" s="77" t="s">
        <v>156</v>
      </c>
      <c r="D31" s="87">
        <f t="shared" si="0"/>
        <v>546080</v>
      </c>
      <c r="E31" s="87">
        <f t="shared" si="1"/>
        <v>6860</v>
      </c>
      <c r="F31" s="87">
        <v>0</v>
      </c>
      <c r="G31" s="87">
        <v>0</v>
      </c>
      <c r="H31" s="87">
        <v>0</v>
      </c>
      <c r="I31" s="87">
        <v>6860</v>
      </c>
      <c r="J31" s="87" t="s">
        <v>103</v>
      </c>
      <c r="K31" s="87">
        <v>0</v>
      </c>
      <c r="L31" s="87">
        <v>539220</v>
      </c>
      <c r="M31" s="87">
        <f t="shared" si="2"/>
        <v>176685</v>
      </c>
      <c r="N31" s="87">
        <f t="shared" si="3"/>
        <v>35796</v>
      </c>
      <c r="O31" s="87">
        <v>0</v>
      </c>
      <c r="P31" s="87">
        <v>0</v>
      </c>
      <c r="Q31" s="87">
        <v>0</v>
      </c>
      <c r="R31" s="87">
        <v>35796</v>
      </c>
      <c r="S31" s="87" t="s">
        <v>103</v>
      </c>
      <c r="T31" s="87">
        <v>0</v>
      </c>
      <c r="U31" s="87">
        <v>140889</v>
      </c>
      <c r="V31" s="87">
        <f t="shared" si="6"/>
        <v>722765</v>
      </c>
      <c r="W31" s="87">
        <f t="shared" si="6"/>
        <v>42656</v>
      </c>
      <c r="X31" s="87">
        <f t="shared" si="6"/>
        <v>0</v>
      </c>
      <c r="Y31" s="87">
        <f t="shared" si="6"/>
        <v>0</v>
      </c>
      <c r="Z31" s="87">
        <f t="shared" si="6"/>
        <v>0</v>
      </c>
      <c r="AA31" s="87">
        <f t="shared" si="6"/>
        <v>42656</v>
      </c>
      <c r="AB31" s="87" t="s">
        <v>23</v>
      </c>
      <c r="AC31" s="87">
        <f t="shared" si="6"/>
        <v>0</v>
      </c>
      <c r="AD31" s="87">
        <f t="shared" si="6"/>
        <v>680109</v>
      </c>
    </row>
    <row r="32" spans="1:30" ht="13.5">
      <c r="A32" s="17" t="s">
        <v>106</v>
      </c>
      <c r="B32" s="76" t="s">
        <v>157</v>
      </c>
      <c r="C32" s="77" t="s">
        <v>158</v>
      </c>
      <c r="D32" s="87">
        <f t="shared" si="0"/>
        <v>166381</v>
      </c>
      <c r="E32" s="87">
        <f t="shared" si="1"/>
        <v>2824</v>
      </c>
      <c r="F32" s="87">
        <v>0</v>
      </c>
      <c r="G32" s="87">
        <v>0</v>
      </c>
      <c r="H32" s="87">
        <v>0</v>
      </c>
      <c r="I32" s="87">
        <v>2824</v>
      </c>
      <c r="J32" s="87" t="s">
        <v>103</v>
      </c>
      <c r="K32" s="87">
        <v>0</v>
      </c>
      <c r="L32" s="87">
        <v>163557</v>
      </c>
      <c r="M32" s="87">
        <f t="shared" si="2"/>
        <v>88301</v>
      </c>
      <c r="N32" s="87">
        <f t="shared" si="3"/>
        <v>5438</v>
      </c>
      <c r="O32" s="87">
        <v>0</v>
      </c>
      <c r="P32" s="87">
        <v>0</v>
      </c>
      <c r="Q32" s="87">
        <v>0</v>
      </c>
      <c r="R32" s="87">
        <v>5086</v>
      </c>
      <c r="S32" s="87" t="s">
        <v>103</v>
      </c>
      <c r="T32" s="87">
        <v>352</v>
      </c>
      <c r="U32" s="87">
        <v>82863</v>
      </c>
      <c r="V32" s="87">
        <f t="shared" si="6"/>
        <v>254682</v>
      </c>
      <c r="W32" s="87">
        <f t="shared" si="6"/>
        <v>8262</v>
      </c>
      <c r="X32" s="87">
        <f t="shared" si="6"/>
        <v>0</v>
      </c>
      <c r="Y32" s="87">
        <f t="shared" si="6"/>
        <v>0</v>
      </c>
      <c r="Z32" s="87">
        <f t="shared" si="6"/>
        <v>0</v>
      </c>
      <c r="AA32" s="87">
        <f t="shared" si="6"/>
        <v>7910</v>
      </c>
      <c r="AB32" s="87" t="s">
        <v>23</v>
      </c>
      <c r="AC32" s="87">
        <f t="shared" si="6"/>
        <v>352</v>
      </c>
      <c r="AD32" s="87">
        <f t="shared" si="6"/>
        <v>246420</v>
      </c>
    </row>
    <row r="33" spans="1:30" ht="13.5">
      <c r="A33" s="17" t="s">
        <v>106</v>
      </c>
      <c r="B33" s="76" t="s">
        <v>159</v>
      </c>
      <c r="C33" s="77" t="s">
        <v>160</v>
      </c>
      <c r="D33" s="87">
        <f t="shared" si="0"/>
        <v>151523</v>
      </c>
      <c r="E33" s="87">
        <f t="shared" si="1"/>
        <v>8164</v>
      </c>
      <c r="F33" s="87">
        <v>0</v>
      </c>
      <c r="G33" s="87">
        <v>0</v>
      </c>
      <c r="H33" s="87">
        <v>0</v>
      </c>
      <c r="I33" s="87">
        <v>8164</v>
      </c>
      <c r="J33" s="87" t="s">
        <v>103</v>
      </c>
      <c r="K33" s="87">
        <v>0</v>
      </c>
      <c r="L33" s="87">
        <v>143359</v>
      </c>
      <c r="M33" s="87">
        <f t="shared" si="2"/>
        <v>104728</v>
      </c>
      <c r="N33" s="87">
        <f t="shared" si="3"/>
        <v>5847</v>
      </c>
      <c r="O33" s="87">
        <v>0</v>
      </c>
      <c r="P33" s="87">
        <v>0</v>
      </c>
      <c r="Q33" s="87">
        <v>0</v>
      </c>
      <c r="R33" s="87">
        <v>5847</v>
      </c>
      <c r="S33" s="87" t="s">
        <v>103</v>
      </c>
      <c r="T33" s="87">
        <v>0</v>
      </c>
      <c r="U33" s="87">
        <v>98881</v>
      </c>
      <c r="V33" s="87">
        <f t="shared" si="6"/>
        <v>256251</v>
      </c>
      <c r="W33" s="87">
        <f t="shared" si="6"/>
        <v>14011</v>
      </c>
      <c r="X33" s="87">
        <f t="shared" si="6"/>
        <v>0</v>
      </c>
      <c r="Y33" s="87">
        <f t="shared" si="6"/>
        <v>0</v>
      </c>
      <c r="Z33" s="87">
        <f t="shared" si="6"/>
        <v>0</v>
      </c>
      <c r="AA33" s="87">
        <f t="shared" si="6"/>
        <v>14011</v>
      </c>
      <c r="AB33" s="87" t="s">
        <v>23</v>
      </c>
      <c r="AC33" s="87">
        <f t="shared" si="6"/>
        <v>0</v>
      </c>
      <c r="AD33" s="87">
        <f t="shared" si="6"/>
        <v>242240</v>
      </c>
    </row>
    <row r="34" spans="1:30" ht="13.5">
      <c r="A34" s="17" t="s">
        <v>106</v>
      </c>
      <c r="B34" s="76" t="s">
        <v>161</v>
      </c>
      <c r="C34" s="77" t="s">
        <v>102</v>
      </c>
      <c r="D34" s="87">
        <f t="shared" si="0"/>
        <v>92005</v>
      </c>
      <c r="E34" s="87">
        <f t="shared" si="1"/>
        <v>8123</v>
      </c>
      <c r="F34" s="87">
        <v>0</v>
      </c>
      <c r="G34" s="87">
        <v>0</v>
      </c>
      <c r="H34" s="87">
        <v>0</v>
      </c>
      <c r="I34" s="87">
        <v>0</v>
      </c>
      <c r="J34" s="87" t="s">
        <v>103</v>
      </c>
      <c r="K34" s="87">
        <v>8123</v>
      </c>
      <c r="L34" s="87">
        <v>83882</v>
      </c>
      <c r="M34" s="87">
        <f t="shared" si="2"/>
        <v>32004</v>
      </c>
      <c r="N34" s="87">
        <f t="shared" si="3"/>
        <v>0</v>
      </c>
      <c r="O34" s="87">
        <v>0</v>
      </c>
      <c r="P34" s="87">
        <v>0</v>
      </c>
      <c r="Q34" s="87">
        <v>0</v>
      </c>
      <c r="R34" s="87">
        <v>0</v>
      </c>
      <c r="S34" s="87" t="s">
        <v>103</v>
      </c>
      <c r="T34" s="87">
        <v>0</v>
      </c>
      <c r="U34" s="87">
        <v>32004</v>
      </c>
      <c r="V34" s="87">
        <f t="shared" si="6"/>
        <v>124009</v>
      </c>
      <c r="W34" s="87">
        <f t="shared" si="6"/>
        <v>8123</v>
      </c>
      <c r="X34" s="87">
        <f t="shared" si="6"/>
        <v>0</v>
      </c>
      <c r="Y34" s="87">
        <f t="shared" si="6"/>
        <v>0</v>
      </c>
      <c r="Z34" s="87">
        <f t="shared" si="6"/>
        <v>0</v>
      </c>
      <c r="AA34" s="87">
        <f t="shared" si="6"/>
        <v>0</v>
      </c>
      <c r="AB34" s="87" t="s">
        <v>23</v>
      </c>
      <c r="AC34" s="87">
        <f t="shared" si="6"/>
        <v>8123</v>
      </c>
      <c r="AD34" s="87">
        <f t="shared" si="6"/>
        <v>115886</v>
      </c>
    </row>
    <row r="35" spans="1:30" ht="13.5">
      <c r="A35" s="17" t="s">
        <v>106</v>
      </c>
      <c r="B35" s="76" t="s">
        <v>162</v>
      </c>
      <c r="C35" s="77" t="s">
        <v>163</v>
      </c>
      <c r="D35" s="87">
        <f t="shared" si="0"/>
        <v>107650</v>
      </c>
      <c r="E35" s="87">
        <f t="shared" si="1"/>
        <v>3018</v>
      </c>
      <c r="F35" s="87">
        <v>0</v>
      </c>
      <c r="G35" s="87">
        <v>0</v>
      </c>
      <c r="H35" s="87">
        <v>0</v>
      </c>
      <c r="I35" s="87">
        <v>0</v>
      </c>
      <c r="J35" s="87" t="s">
        <v>103</v>
      </c>
      <c r="K35" s="87">
        <v>3018</v>
      </c>
      <c r="L35" s="87">
        <v>104632</v>
      </c>
      <c r="M35" s="87">
        <f t="shared" si="2"/>
        <v>31225</v>
      </c>
      <c r="N35" s="87">
        <f t="shared" si="3"/>
        <v>0</v>
      </c>
      <c r="O35" s="87">
        <v>0</v>
      </c>
      <c r="P35" s="87">
        <v>0</v>
      </c>
      <c r="Q35" s="87">
        <v>0</v>
      </c>
      <c r="R35" s="87">
        <v>0</v>
      </c>
      <c r="S35" s="87" t="s">
        <v>103</v>
      </c>
      <c r="T35" s="87">
        <v>0</v>
      </c>
      <c r="U35" s="87">
        <v>31225</v>
      </c>
      <c r="V35" s="87">
        <f t="shared" si="6"/>
        <v>138875</v>
      </c>
      <c r="W35" s="87">
        <f t="shared" si="6"/>
        <v>3018</v>
      </c>
      <c r="X35" s="87">
        <f t="shared" si="6"/>
        <v>0</v>
      </c>
      <c r="Y35" s="87">
        <f t="shared" si="6"/>
        <v>0</v>
      </c>
      <c r="Z35" s="87">
        <f t="shared" si="6"/>
        <v>0</v>
      </c>
      <c r="AA35" s="87">
        <f t="shared" si="6"/>
        <v>0</v>
      </c>
      <c r="AB35" s="87" t="s">
        <v>23</v>
      </c>
      <c r="AC35" s="87">
        <f t="shared" si="6"/>
        <v>3018</v>
      </c>
      <c r="AD35" s="87">
        <f t="shared" si="6"/>
        <v>135857</v>
      </c>
    </row>
    <row r="36" spans="1:30" ht="13.5">
      <c r="A36" s="17" t="s">
        <v>106</v>
      </c>
      <c r="B36" s="76" t="s">
        <v>164</v>
      </c>
      <c r="C36" s="77" t="s">
        <v>165</v>
      </c>
      <c r="D36" s="87">
        <f aca="true" t="shared" si="7" ref="D36:D67">E36+L36</f>
        <v>152085</v>
      </c>
      <c r="E36" s="87">
        <f aca="true" t="shared" si="8" ref="E36:E67">F36+G36+H36+I36+K36</f>
        <v>6569</v>
      </c>
      <c r="F36" s="87">
        <v>0</v>
      </c>
      <c r="G36" s="87">
        <v>0</v>
      </c>
      <c r="H36" s="87">
        <v>0</v>
      </c>
      <c r="I36" s="87">
        <v>0</v>
      </c>
      <c r="J36" s="87" t="s">
        <v>103</v>
      </c>
      <c r="K36" s="87">
        <v>6569</v>
      </c>
      <c r="L36" s="87">
        <v>145516</v>
      </c>
      <c r="M36" s="87">
        <f aca="true" t="shared" si="9" ref="M36:M67">N36+U36</f>
        <v>41247</v>
      </c>
      <c r="N36" s="87">
        <f aca="true" t="shared" si="10" ref="N36:N67">O36+P36+Q36+R36+T36</f>
        <v>0</v>
      </c>
      <c r="O36" s="87">
        <v>0</v>
      </c>
      <c r="P36" s="87">
        <v>0</v>
      </c>
      <c r="Q36" s="87">
        <v>0</v>
      </c>
      <c r="R36" s="87">
        <v>0</v>
      </c>
      <c r="S36" s="87" t="s">
        <v>103</v>
      </c>
      <c r="T36" s="87">
        <v>0</v>
      </c>
      <c r="U36" s="87">
        <v>41247</v>
      </c>
      <c r="V36" s="87">
        <f t="shared" si="6"/>
        <v>193332</v>
      </c>
      <c r="W36" s="87">
        <f t="shared" si="6"/>
        <v>6569</v>
      </c>
      <c r="X36" s="87">
        <f t="shared" si="6"/>
        <v>0</v>
      </c>
      <c r="Y36" s="87">
        <f t="shared" si="6"/>
        <v>0</v>
      </c>
      <c r="Z36" s="87">
        <f t="shared" si="6"/>
        <v>0</v>
      </c>
      <c r="AA36" s="87">
        <f t="shared" si="6"/>
        <v>0</v>
      </c>
      <c r="AB36" s="87" t="s">
        <v>23</v>
      </c>
      <c r="AC36" s="87">
        <f t="shared" si="6"/>
        <v>6569</v>
      </c>
      <c r="AD36" s="87">
        <f t="shared" si="6"/>
        <v>186763</v>
      </c>
    </row>
    <row r="37" spans="1:30" ht="13.5">
      <c r="A37" s="17" t="s">
        <v>106</v>
      </c>
      <c r="B37" s="76" t="s">
        <v>166</v>
      </c>
      <c r="C37" s="77" t="s">
        <v>167</v>
      </c>
      <c r="D37" s="87">
        <f t="shared" si="7"/>
        <v>75058</v>
      </c>
      <c r="E37" s="87">
        <f t="shared" si="8"/>
        <v>0</v>
      </c>
      <c r="F37" s="87">
        <v>0</v>
      </c>
      <c r="G37" s="87">
        <v>0</v>
      </c>
      <c r="H37" s="87">
        <v>0</v>
      </c>
      <c r="I37" s="87">
        <v>0</v>
      </c>
      <c r="J37" s="87" t="s">
        <v>103</v>
      </c>
      <c r="K37" s="87">
        <v>0</v>
      </c>
      <c r="L37" s="87">
        <v>75058</v>
      </c>
      <c r="M37" s="87">
        <f t="shared" si="9"/>
        <v>46858</v>
      </c>
      <c r="N37" s="87">
        <f t="shared" si="10"/>
        <v>0</v>
      </c>
      <c r="O37" s="87">
        <v>0</v>
      </c>
      <c r="P37" s="87">
        <v>0</v>
      </c>
      <c r="Q37" s="87">
        <v>0</v>
      </c>
      <c r="R37" s="87">
        <v>0</v>
      </c>
      <c r="S37" s="87" t="s">
        <v>103</v>
      </c>
      <c r="T37" s="87">
        <v>0</v>
      </c>
      <c r="U37" s="87">
        <v>46858</v>
      </c>
      <c r="V37" s="87">
        <f t="shared" si="6"/>
        <v>121916</v>
      </c>
      <c r="W37" s="87">
        <f t="shared" si="6"/>
        <v>0</v>
      </c>
      <c r="X37" s="87">
        <f t="shared" si="6"/>
        <v>0</v>
      </c>
      <c r="Y37" s="87">
        <f t="shared" si="6"/>
        <v>0</v>
      </c>
      <c r="Z37" s="87">
        <f t="shared" si="6"/>
        <v>0</v>
      </c>
      <c r="AA37" s="87">
        <f t="shared" si="6"/>
        <v>0</v>
      </c>
      <c r="AB37" s="87" t="s">
        <v>23</v>
      </c>
      <c r="AC37" s="87">
        <f t="shared" si="6"/>
        <v>0</v>
      </c>
      <c r="AD37" s="87">
        <f t="shared" si="6"/>
        <v>121916</v>
      </c>
    </row>
    <row r="38" spans="1:30" ht="13.5">
      <c r="A38" s="17" t="s">
        <v>106</v>
      </c>
      <c r="B38" s="76" t="s">
        <v>168</v>
      </c>
      <c r="C38" s="77" t="s">
        <v>169</v>
      </c>
      <c r="D38" s="87">
        <f t="shared" si="7"/>
        <v>421199</v>
      </c>
      <c r="E38" s="87">
        <f t="shared" si="8"/>
        <v>123595</v>
      </c>
      <c r="F38" s="87">
        <v>11310</v>
      </c>
      <c r="G38" s="87">
        <v>243</v>
      </c>
      <c r="H38" s="87">
        <v>84200</v>
      </c>
      <c r="I38" s="87">
        <v>25157</v>
      </c>
      <c r="J38" s="87" t="s">
        <v>103</v>
      </c>
      <c r="K38" s="87">
        <v>2685</v>
      </c>
      <c r="L38" s="87">
        <v>297604</v>
      </c>
      <c r="M38" s="87">
        <f t="shared" si="9"/>
        <v>61872</v>
      </c>
      <c r="N38" s="87">
        <f t="shared" si="10"/>
        <v>0</v>
      </c>
      <c r="O38" s="87">
        <v>0</v>
      </c>
      <c r="P38" s="87">
        <v>0</v>
      </c>
      <c r="Q38" s="87">
        <v>0</v>
      </c>
      <c r="R38" s="87">
        <v>0</v>
      </c>
      <c r="S38" s="87" t="s">
        <v>103</v>
      </c>
      <c r="T38" s="87">
        <v>0</v>
      </c>
      <c r="U38" s="87">
        <v>61872</v>
      </c>
      <c r="V38" s="87">
        <f t="shared" si="6"/>
        <v>483071</v>
      </c>
      <c r="W38" s="87">
        <f t="shared" si="6"/>
        <v>123595</v>
      </c>
      <c r="X38" s="87">
        <f t="shared" si="6"/>
        <v>11310</v>
      </c>
      <c r="Y38" s="87">
        <f t="shared" si="6"/>
        <v>243</v>
      </c>
      <c r="Z38" s="87">
        <f t="shared" si="6"/>
        <v>84200</v>
      </c>
      <c r="AA38" s="87">
        <f t="shared" si="6"/>
        <v>25157</v>
      </c>
      <c r="AB38" s="87" t="s">
        <v>23</v>
      </c>
      <c r="AC38" s="87">
        <f t="shared" si="6"/>
        <v>2685</v>
      </c>
      <c r="AD38" s="87">
        <f t="shared" si="6"/>
        <v>359476</v>
      </c>
    </row>
    <row r="39" spans="1:30" ht="13.5">
      <c r="A39" s="17" t="s">
        <v>106</v>
      </c>
      <c r="B39" s="76" t="s">
        <v>170</v>
      </c>
      <c r="C39" s="77" t="s">
        <v>81</v>
      </c>
      <c r="D39" s="87">
        <f t="shared" si="7"/>
        <v>78352</v>
      </c>
      <c r="E39" s="87">
        <f t="shared" si="8"/>
        <v>0</v>
      </c>
      <c r="F39" s="87">
        <v>0</v>
      </c>
      <c r="G39" s="87">
        <v>0</v>
      </c>
      <c r="H39" s="87">
        <v>0</v>
      </c>
      <c r="I39" s="87">
        <v>0</v>
      </c>
      <c r="J39" s="87" t="s">
        <v>103</v>
      </c>
      <c r="K39" s="87">
        <v>0</v>
      </c>
      <c r="L39" s="87">
        <v>78352</v>
      </c>
      <c r="M39" s="87">
        <f t="shared" si="9"/>
        <v>31543</v>
      </c>
      <c r="N39" s="87">
        <f t="shared" si="10"/>
        <v>0</v>
      </c>
      <c r="O39" s="87">
        <v>0</v>
      </c>
      <c r="P39" s="87">
        <v>0</v>
      </c>
      <c r="Q39" s="87">
        <v>0</v>
      </c>
      <c r="R39" s="87">
        <v>0</v>
      </c>
      <c r="S39" s="87" t="s">
        <v>103</v>
      </c>
      <c r="T39" s="87">
        <v>0</v>
      </c>
      <c r="U39" s="87">
        <v>31543</v>
      </c>
      <c r="V39" s="87">
        <f t="shared" si="6"/>
        <v>109895</v>
      </c>
      <c r="W39" s="87">
        <f t="shared" si="6"/>
        <v>0</v>
      </c>
      <c r="X39" s="87">
        <f t="shared" si="6"/>
        <v>0</v>
      </c>
      <c r="Y39" s="87">
        <f t="shared" si="6"/>
        <v>0</v>
      </c>
      <c r="Z39" s="87">
        <f t="shared" si="6"/>
        <v>0</v>
      </c>
      <c r="AA39" s="87">
        <f t="shared" si="6"/>
        <v>0</v>
      </c>
      <c r="AB39" s="87" t="s">
        <v>23</v>
      </c>
      <c r="AC39" s="87">
        <f t="shared" si="6"/>
        <v>0</v>
      </c>
      <c r="AD39" s="87">
        <f t="shared" si="6"/>
        <v>109895</v>
      </c>
    </row>
    <row r="40" spans="1:30" ht="13.5">
      <c r="A40" s="17" t="s">
        <v>106</v>
      </c>
      <c r="B40" s="76" t="s">
        <v>171</v>
      </c>
      <c r="C40" s="77" t="s">
        <v>172</v>
      </c>
      <c r="D40" s="87">
        <f t="shared" si="7"/>
        <v>166097</v>
      </c>
      <c r="E40" s="87">
        <f t="shared" si="8"/>
        <v>14465</v>
      </c>
      <c r="F40" s="87">
        <v>0</v>
      </c>
      <c r="G40" s="87">
        <v>1700</v>
      </c>
      <c r="H40" s="87">
        <v>0</v>
      </c>
      <c r="I40" s="87">
        <v>11537</v>
      </c>
      <c r="J40" s="87" t="s">
        <v>103</v>
      </c>
      <c r="K40" s="87">
        <v>1228</v>
      </c>
      <c r="L40" s="87">
        <v>151632</v>
      </c>
      <c r="M40" s="87">
        <f t="shared" si="9"/>
        <v>40939</v>
      </c>
      <c r="N40" s="87">
        <f t="shared" si="10"/>
        <v>0</v>
      </c>
      <c r="O40" s="87">
        <v>0</v>
      </c>
      <c r="P40" s="87">
        <v>0</v>
      </c>
      <c r="Q40" s="87">
        <v>0</v>
      </c>
      <c r="R40" s="87">
        <v>0</v>
      </c>
      <c r="S40" s="87" t="s">
        <v>103</v>
      </c>
      <c r="T40" s="87">
        <v>0</v>
      </c>
      <c r="U40" s="87">
        <v>40939</v>
      </c>
      <c r="V40" s="87">
        <f t="shared" si="6"/>
        <v>207036</v>
      </c>
      <c r="W40" s="87">
        <f t="shared" si="6"/>
        <v>14465</v>
      </c>
      <c r="X40" s="87">
        <f t="shared" si="6"/>
        <v>0</v>
      </c>
      <c r="Y40" s="87">
        <f t="shared" si="6"/>
        <v>1700</v>
      </c>
      <c r="Z40" s="87">
        <f t="shared" si="6"/>
        <v>0</v>
      </c>
      <c r="AA40" s="87">
        <f t="shared" si="6"/>
        <v>11537</v>
      </c>
      <c r="AB40" s="87" t="s">
        <v>23</v>
      </c>
      <c r="AC40" s="87">
        <f t="shared" si="6"/>
        <v>1228</v>
      </c>
      <c r="AD40" s="87">
        <f t="shared" si="6"/>
        <v>192571</v>
      </c>
    </row>
    <row r="41" spans="1:30" ht="13.5">
      <c r="A41" s="17" t="s">
        <v>106</v>
      </c>
      <c r="B41" s="76" t="s">
        <v>173</v>
      </c>
      <c r="C41" s="77" t="s">
        <v>174</v>
      </c>
      <c r="D41" s="87">
        <f t="shared" si="7"/>
        <v>15796</v>
      </c>
      <c r="E41" s="87">
        <f t="shared" si="8"/>
        <v>260</v>
      </c>
      <c r="F41" s="87">
        <v>0</v>
      </c>
      <c r="G41" s="87">
        <v>0</v>
      </c>
      <c r="H41" s="87">
        <v>0</v>
      </c>
      <c r="I41" s="87">
        <v>0</v>
      </c>
      <c r="J41" s="87" t="s">
        <v>103</v>
      </c>
      <c r="K41" s="87">
        <v>260</v>
      </c>
      <c r="L41" s="87">
        <v>15536</v>
      </c>
      <c r="M41" s="87">
        <f t="shared" si="9"/>
        <v>11351</v>
      </c>
      <c r="N41" s="87">
        <f t="shared" si="10"/>
        <v>0</v>
      </c>
      <c r="O41" s="87">
        <v>0</v>
      </c>
      <c r="P41" s="87">
        <v>0</v>
      </c>
      <c r="Q41" s="87">
        <v>0</v>
      </c>
      <c r="R41" s="87">
        <v>0</v>
      </c>
      <c r="S41" s="87" t="s">
        <v>103</v>
      </c>
      <c r="T41" s="87">
        <v>0</v>
      </c>
      <c r="U41" s="87">
        <v>11351</v>
      </c>
      <c r="V41" s="87">
        <f t="shared" si="6"/>
        <v>27147</v>
      </c>
      <c r="W41" s="87">
        <f t="shared" si="6"/>
        <v>260</v>
      </c>
      <c r="X41" s="87">
        <f t="shared" si="6"/>
        <v>0</v>
      </c>
      <c r="Y41" s="87">
        <f t="shared" si="6"/>
        <v>0</v>
      </c>
      <c r="Z41" s="87">
        <f t="shared" si="6"/>
        <v>0</v>
      </c>
      <c r="AA41" s="87">
        <f t="shared" si="6"/>
        <v>0</v>
      </c>
      <c r="AB41" s="87" t="s">
        <v>23</v>
      </c>
      <c r="AC41" s="87">
        <f t="shared" si="6"/>
        <v>260</v>
      </c>
      <c r="AD41" s="87">
        <f t="shared" si="6"/>
        <v>26887</v>
      </c>
    </row>
    <row r="42" spans="1:30" ht="13.5">
      <c r="A42" s="17" t="s">
        <v>106</v>
      </c>
      <c r="B42" s="76" t="s">
        <v>175</v>
      </c>
      <c r="C42" s="77" t="s">
        <v>176</v>
      </c>
      <c r="D42" s="87">
        <f t="shared" si="7"/>
        <v>307624</v>
      </c>
      <c r="E42" s="87">
        <f t="shared" si="8"/>
        <v>900</v>
      </c>
      <c r="F42" s="87">
        <v>0</v>
      </c>
      <c r="G42" s="87">
        <v>900</v>
      </c>
      <c r="H42" s="87">
        <v>0</v>
      </c>
      <c r="I42" s="87">
        <v>0</v>
      </c>
      <c r="J42" s="87" t="s">
        <v>103</v>
      </c>
      <c r="K42" s="87">
        <v>0</v>
      </c>
      <c r="L42" s="87">
        <v>306724</v>
      </c>
      <c r="M42" s="87">
        <f t="shared" si="9"/>
        <v>52713</v>
      </c>
      <c r="N42" s="87">
        <f t="shared" si="10"/>
        <v>0</v>
      </c>
      <c r="O42" s="87">
        <v>0</v>
      </c>
      <c r="P42" s="87">
        <v>0</v>
      </c>
      <c r="Q42" s="87">
        <v>0</v>
      </c>
      <c r="R42" s="87">
        <v>0</v>
      </c>
      <c r="S42" s="87" t="s">
        <v>103</v>
      </c>
      <c r="T42" s="87">
        <v>0</v>
      </c>
      <c r="U42" s="87">
        <v>52713</v>
      </c>
      <c r="V42" s="87">
        <f t="shared" si="6"/>
        <v>360337</v>
      </c>
      <c r="W42" s="87">
        <f t="shared" si="6"/>
        <v>900</v>
      </c>
      <c r="X42" s="87">
        <f t="shared" si="6"/>
        <v>0</v>
      </c>
      <c r="Y42" s="87">
        <f t="shared" si="6"/>
        <v>900</v>
      </c>
      <c r="Z42" s="87">
        <f t="shared" si="6"/>
        <v>0</v>
      </c>
      <c r="AA42" s="87">
        <f t="shared" si="6"/>
        <v>0</v>
      </c>
      <c r="AB42" s="87" t="s">
        <v>23</v>
      </c>
      <c r="AC42" s="87">
        <f t="shared" si="6"/>
        <v>0</v>
      </c>
      <c r="AD42" s="87">
        <f t="shared" si="6"/>
        <v>359437</v>
      </c>
    </row>
    <row r="43" spans="1:30" ht="13.5">
      <c r="A43" s="17" t="s">
        <v>106</v>
      </c>
      <c r="B43" s="76" t="s">
        <v>177</v>
      </c>
      <c r="C43" s="77" t="s">
        <v>178</v>
      </c>
      <c r="D43" s="87">
        <f t="shared" si="7"/>
        <v>156336</v>
      </c>
      <c r="E43" s="87">
        <f t="shared" si="8"/>
        <v>0</v>
      </c>
      <c r="F43" s="87">
        <v>0</v>
      </c>
      <c r="G43" s="87">
        <v>0</v>
      </c>
      <c r="H43" s="87">
        <v>0</v>
      </c>
      <c r="I43" s="87">
        <v>0</v>
      </c>
      <c r="J43" s="87" t="s">
        <v>103</v>
      </c>
      <c r="K43" s="87">
        <v>0</v>
      </c>
      <c r="L43" s="87">
        <v>156336</v>
      </c>
      <c r="M43" s="87">
        <f t="shared" si="9"/>
        <v>22941</v>
      </c>
      <c r="N43" s="87">
        <f t="shared" si="10"/>
        <v>0</v>
      </c>
      <c r="O43" s="87">
        <v>0</v>
      </c>
      <c r="P43" s="87">
        <v>0</v>
      </c>
      <c r="Q43" s="87">
        <v>0</v>
      </c>
      <c r="R43" s="87">
        <v>0</v>
      </c>
      <c r="S43" s="87" t="s">
        <v>103</v>
      </c>
      <c r="T43" s="87">
        <v>0</v>
      </c>
      <c r="U43" s="87">
        <v>22941</v>
      </c>
      <c r="V43" s="87">
        <f t="shared" si="6"/>
        <v>179277</v>
      </c>
      <c r="W43" s="87">
        <f t="shared" si="6"/>
        <v>0</v>
      </c>
      <c r="X43" s="87">
        <f t="shared" si="6"/>
        <v>0</v>
      </c>
      <c r="Y43" s="87">
        <f t="shared" si="6"/>
        <v>0</v>
      </c>
      <c r="Z43" s="87">
        <f t="shared" si="6"/>
        <v>0</v>
      </c>
      <c r="AA43" s="87">
        <f t="shared" si="6"/>
        <v>0</v>
      </c>
      <c r="AB43" s="87" t="s">
        <v>23</v>
      </c>
      <c r="AC43" s="87">
        <f t="shared" si="6"/>
        <v>0</v>
      </c>
      <c r="AD43" s="87">
        <f t="shared" si="6"/>
        <v>179277</v>
      </c>
    </row>
    <row r="44" spans="1:30" ht="13.5">
      <c r="A44" s="17" t="s">
        <v>106</v>
      </c>
      <c r="B44" s="76" t="s">
        <v>179</v>
      </c>
      <c r="C44" s="77" t="s">
        <v>180</v>
      </c>
      <c r="D44" s="87">
        <f t="shared" si="7"/>
        <v>116402</v>
      </c>
      <c r="E44" s="87">
        <f t="shared" si="8"/>
        <v>0</v>
      </c>
      <c r="F44" s="87">
        <v>0</v>
      </c>
      <c r="G44" s="87">
        <v>0</v>
      </c>
      <c r="H44" s="87">
        <v>0</v>
      </c>
      <c r="I44" s="87">
        <v>0</v>
      </c>
      <c r="J44" s="87" t="s">
        <v>103</v>
      </c>
      <c r="K44" s="87">
        <v>0</v>
      </c>
      <c r="L44" s="87">
        <v>116402</v>
      </c>
      <c r="M44" s="87">
        <f t="shared" si="9"/>
        <v>13896</v>
      </c>
      <c r="N44" s="87">
        <f t="shared" si="10"/>
        <v>0</v>
      </c>
      <c r="O44" s="87">
        <v>0</v>
      </c>
      <c r="P44" s="87">
        <v>0</v>
      </c>
      <c r="Q44" s="87">
        <v>0</v>
      </c>
      <c r="R44" s="87">
        <v>0</v>
      </c>
      <c r="S44" s="87" t="s">
        <v>103</v>
      </c>
      <c r="T44" s="87">
        <v>0</v>
      </c>
      <c r="U44" s="87">
        <v>13896</v>
      </c>
      <c r="V44" s="87">
        <f t="shared" si="6"/>
        <v>130298</v>
      </c>
      <c r="W44" s="87">
        <f t="shared" si="6"/>
        <v>0</v>
      </c>
      <c r="X44" s="87">
        <f t="shared" si="6"/>
        <v>0</v>
      </c>
      <c r="Y44" s="87">
        <f t="shared" si="6"/>
        <v>0</v>
      </c>
      <c r="Z44" s="87">
        <f t="shared" si="6"/>
        <v>0</v>
      </c>
      <c r="AA44" s="87">
        <f t="shared" si="6"/>
        <v>0</v>
      </c>
      <c r="AB44" s="87" t="s">
        <v>23</v>
      </c>
      <c r="AC44" s="87">
        <f t="shared" si="6"/>
        <v>0</v>
      </c>
      <c r="AD44" s="87">
        <f t="shared" si="6"/>
        <v>130298</v>
      </c>
    </row>
    <row r="45" spans="1:30" ht="13.5">
      <c r="A45" s="17" t="s">
        <v>106</v>
      </c>
      <c r="B45" s="76" t="s">
        <v>181</v>
      </c>
      <c r="C45" s="77" t="s">
        <v>182</v>
      </c>
      <c r="D45" s="87">
        <f t="shared" si="7"/>
        <v>133395</v>
      </c>
      <c r="E45" s="87">
        <f t="shared" si="8"/>
        <v>0</v>
      </c>
      <c r="F45" s="87">
        <v>0</v>
      </c>
      <c r="G45" s="87">
        <v>0</v>
      </c>
      <c r="H45" s="87">
        <v>0</v>
      </c>
      <c r="I45" s="87">
        <v>0</v>
      </c>
      <c r="J45" s="87" t="s">
        <v>103</v>
      </c>
      <c r="K45" s="87">
        <v>0</v>
      </c>
      <c r="L45" s="87">
        <v>133395</v>
      </c>
      <c r="M45" s="87">
        <f t="shared" si="9"/>
        <v>16950</v>
      </c>
      <c r="N45" s="87">
        <f t="shared" si="10"/>
        <v>0</v>
      </c>
      <c r="O45" s="87">
        <v>0</v>
      </c>
      <c r="P45" s="87">
        <v>0</v>
      </c>
      <c r="Q45" s="87">
        <v>0</v>
      </c>
      <c r="R45" s="87">
        <v>0</v>
      </c>
      <c r="S45" s="87" t="s">
        <v>103</v>
      </c>
      <c r="T45" s="87">
        <v>0</v>
      </c>
      <c r="U45" s="87">
        <v>16950</v>
      </c>
      <c r="V45" s="87">
        <f t="shared" si="6"/>
        <v>150345</v>
      </c>
      <c r="W45" s="87">
        <f t="shared" si="6"/>
        <v>0</v>
      </c>
      <c r="X45" s="87">
        <f t="shared" si="6"/>
        <v>0</v>
      </c>
      <c r="Y45" s="87">
        <f t="shared" si="6"/>
        <v>0</v>
      </c>
      <c r="Z45" s="87">
        <f t="shared" si="6"/>
        <v>0</v>
      </c>
      <c r="AA45" s="87">
        <f t="shared" si="6"/>
        <v>0</v>
      </c>
      <c r="AB45" s="87" t="s">
        <v>23</v>
      </c>
      <c r="AC45" s="87">
        <f t="shared" si="6"/>
        <v>0</v>
      </c>
      <c r="AD45" s="87">
        <f t="shared" si="6"/>
        <v>150345</v>
      </c>
    </row>
    <row r="46" spans="1:30" ht="13.5">
      <c r="A46" s="17" t="s">
        <v>106</v>
      </c>
      <c r="B46" s="76" t="s">
        <v>183</v>
      </c>
      <c r="C46" s="77" t="s">
        <v>184</v>
      </c>
      <c r="D46" s="87">
        <f t="shared" si="7"/>
        <v>26122</v>
      </c>
      <c r="E46" s="87">
        <f t="shared" si="8"/>
        <v>0</v>
      </c>
      <c r="F46" s="87">
        <v>0</v>
      </c>
      <c r="G46" s="87">
        <v>0</v>
      </c>
      <c r="H46" s="87">
        <v>0</v>
      </c>
      <c r="I46" s="87">
        <v>0</v>
      </c>
      <c r="J46" s="87" t="s">
        <v>103</v>
      </c>
      <c r="K46" s="87">
        <v>0</v>
      </c>
      <c r="L46" s="87">
        <v>26122</v>
      </c>
      <c r="M46" s="87">
        <f t="shared" si="9"/>
        <v>5661</v>
      </c>
      <c r="N46" s="87">
        <f t="shared" si="10"/>
        <v>0</v>
      </c>
      <c r="O46" s="87">
        <v>0</v>
      </c>
      <c r="P46" s="87">
        <v>0</v>
      </c>
      <c r="Q46" s="87">
        <v>0</v>
      </c>
      <c r="R46" s="87">
        <v>0</v>
      </c>
      <c r="S46" s="87" t="s">
        <v>103</v>
      </c>
      <c r="T46" s="87">
        <v>0</v>
      </c>
      <c r="U46" s="87">
        <v>5661</v>
      </c>
      <c r="V46" s="87">
        <f t="shared" si="6"/>
        <v>31783</v>
      </c>
      <c r="W46" s="87">
        <f t="shared" si="6"/>
        <v>0</v>
      </c>
      <c r="X46" s="87">
        <f t="shared" si="6"/>
        <v>0</v>
      </c>
      <c r="Y46" s="87">
        <f t="shared" si="6"/>
        <v>0</v>
      </c>
      <c r="Z46" s="87">
        <f t="shared" si="6"/>
        <v>0</v>
      </c>
      <c r="AA46" s="87">
        <f t="shared" si="6"/>
        <v>0</v>
      </c>
      <c r="AB46" s="87" t="s">
        <v>23</v>
      </c>
      <c r="AC46" s="87">
        <f t="shared" si="6"/>
        <v>0</v>
      </c>
      <c r="AD46" s="87">
        <f aca="true" t="shared" si="11" ref="V46:AD61">L46+U46</f>
        <v>31783</v>
      </c>
    </row>
    <row r="47" spans="1:30" ht="13.5">
      <c r="A47" s="17" t="s">
        <v>106</v>
      </c>
      <c r="B47" s="76" t="s">
        <v>185</v>
      </c>
      <c r="C47" s="77" t="s">
        <v>186</v>
      </c>
      <c r="D47" s="87">
        <f t="shared" si="7"/>
        <v>136801</v>
      </c>
      <c r="E47" s="87">
        <f t="shared" si="8"/>
        <v>0</v>
      </c>
      <c r="F47" s="87">
        <v>0</v>
      </c>
      <c r="G47" s="87">
        <v>0</v>
      </c>
      <c r="H47" s="87">
        <v>0</v>
      </c>
      <c r="I47" s="87">
        <v>0</v>
      </c>
      <c r="J47" s="87" t="s">
        <v>103</v>
      </c>
      <c r="K47" s="87">
        <v>0</v>
      </c>
      <c r="L47" s="87">
        <v>136801</v>
      </c>
      <c r="M47" s="87">
        <f t="shared" si="9"/>
        <v>22403</v>
      </c>
      <c r="N47" s="87">
        <f t="shared" si="10"/>
        <v>0</v>
      </c>
      <c r="O47" s="87">
        <v>0</v>
      </c>
      <c r="P47" s="87">
        <v>0</v>
      </c>
      <c r="Q47" s="87">
        <v>0</v>
      </c>
      <c r="R47" s="87">
        <v>0</v>
      </c>
      <c r="S47" s="87" t="s">
        <v>103</v>
      </c>
      <c r="T47" s="87">
        <v>0</v>
      </c>
      <c r="U47" s="87">
        <v>22403</v>
      </c>
      <c r="V47" s="87">
        <f t="shared" si="11"/>
        <v>159204</v>
      </c>
      <c r="W47" s="87">
        <f t="shared" si="11"/>
        <v>0</v>
      </c>
      <c r="X47" s="87">
        <f t="shared" si="11"/>
        <v>0</v>
      </c>
      <c r="Y47" s="87">
        <f t="shared" si="11"/>
        <v>0</v>
      </c>
      <c r="Z47" s="87">
        <f t="shared" si="11"/>
        <v>0</v>
      </c>
      <c r="AA47" s="87">
        <f t="shared" si="11"/>
        <v>0</v>
      </c>
      <c r="AB47" s="87" t="s">
        <v>23</v>
      </c>
      <c r="AC47" s="87">
        <f t="shared" si="11"/>
        <v>0</v>
      </c>
      <c r="AD47" s="87">
        <f t="shared" si="11"/>
        <v>159204</v>
      </c>
    </row>
    <row r="48" spans="1:30" ht="13.5">
      <c r="A48" s="17" t="s">
        <v>106</v>
      </c>
      <c r="B48" s="76" t="s">
        <v>187</v>
      </c>
      <c r="C48" s="77" t="s">
        <v>188</v>
      </c>
      <c r="D48" s="87">
        <f t="shared" si="7"/>
        <v>17577</v>
      </c>
      <c r="E48" s="87">
        <f t="shared" si="8"/>
        <v>2626</v>
      </c>
      <c r="F48" s="87">
        <v>0</v>
      </c>
      <c r="G48" s="87">
        <v>0</v>
      </c>
      <c r="H48" s="87">
        <v>0</v>
      </c>
      <c r="I48" s="87">
        <v>126</v>
      </c>
      <c r="J48" s="87" t="s">
        <v>103</v>
      </c>
      <c r="K48" s="87">
        <v>2500</v>
      </c>
      <c r="L48" s="87">
        <v>14951</v>
      </c>
      <c r="M48" s="87">
        <f t="shared" si="9"/>
        <v>5800</v>
      </c>
      <c r="N48" s="87">
        <f t="shared" si="10"/>
        <v>0</v>
      </c>
      <c r="O48" s="87">
        <v>0</v>
      </c>
      <c r="P48" s="87">
        <v>0</v>
      </c>
      <c r="Q48" s="87">
        <v>0</v>
      </c>
      <c r="R48" s="87">
        <v>0</v>
      </c>
      <c r="S48" s="87" t="s">
        <v>103</v>
      </c>
      <c r="T48" s="87">
        <v>0</v>
      </c>
      <c r="U48" s="87">
        <v>5800</v>
      </c>
      <c r="V48" s="87">
        <f t="shared" si="11"/>
        <v>23377</v>
      </c>
      <c r="W48" s="87">
        <f t="shared" si="11"/>
        <v>2626</v>
      </c>
      <c r="X48" s="87">
        <f t="shared" si="11"/>
        <v>0</v>
      </c>
      <c r="Y48" s="87">
        <f t="shared" si="11"/>
        <v>0</v>
      </c>
      <c r="Z48" s="87">
        <f t="shared" si="11"/>
        <v>0</v>
      </c>
      <c r="AA48" s="87">
        <f t="shared" si="11"/>
        <v>126</v>
      </c>
      <c r="AB48" s="87" t="s">
        <v>23</v>
      </c>
      <c r="AC48" s="87">
        <f t="shared" si="11"/>
        <v>2500</v>
      </c>
      <c r="AD48" s="87">
        <f t="shared" si="11"/>
        <v>20751</v>
      </c>
    </row>
    <row r="49" spans="1:30" ht="13.5">
      <c r="A49" s="17" t="s">
        <v>106</v>
      </c>
      <c r="B49" s="76" t="s">
        <v>189</v>
      </c>
      <c r="C49" s="77" t="s">
        <v>190</v>
      </c>
      <c r="D49" s="87">
        <f t="shared" si="7"/>
        <v>60930</v>
      </c>
      <c r="E49" s="87">
        <f t="shared" si="8"/>
        <v>4</v>
      </c>
      <c r="F49" s="87">
        <v>0</v>
      </c>
      <c r="G49" s="87">
        <v>0</v>
      </c>
      <c r="H49" s="87">
        <v>0</v>
      </c>
      <c r="I49" s="87">
        <v>0</v>
      </c>
      <c r="J49" s="87" t="s">
        <v>103</v>
      </c>
      <c r="K49" s="87">
        <v>4</v>
      </c>
      <c r="L49" s="87">
        <v>60926</v>
      </c>
      <c r="M49" s="87">
        <f t="shared" si="9"/>
        <v>10888</v>
      </c>
      <c r="N49" s="87">
        <f t="shared" si="10"/>
        <v>0</v>
      </c>
      <c r="O49" s="87">
        <v>0</v>
      </c>
      <c r="P49" s="87">
        <v>0</v>
      </c>
      <c r="Q49" s="87">
        <v>0</v>
      </c>
      <c r="R49" s="87">
        <v>0</v>
      </c>
      <c r="S49" s="87" t="s">
        <v>103</v>
      </c>
      <c r="T49" s="87">
        <v>0</v>
      </c>
      <c r="U49" s="87">
        <v>10888</v>
      </c>
      <c r="V49" s="87">
        <f t="shared" si="11"/>
        <v>71818</v>
      </c>
      <c r="W49" s="87">
        <f t="shared" si="11"/>
        <v>4</v>
      </c>
      <c r="X49" s="87">
        <f t="shared" si="11"/>
        <v>0</v>
      </c>
      <c r="Y49" s="87">
        <f t="shared" si="11"/>
        <v>0</v>
      </c>
      <c r="Z49" s="87">
        <f t="shared" si="11"/>
        <v>0</v>
      </c>
      <c r="AA49" s="87">
        <f t="shared" si="11"/>
        <v>0</v>
      </c>
      <c r="AB49" s="87" t="s">
        <v>23</v>
      </c>
      <c r="AC49" s="87">
        <f t="shared" si="11"/>
        <v>4</v>
      </c>
      <c r="AD49" s="87">
        <f t="shared" si="11"/>
        <v>71814</v>
      </c>
    </row>
    <row r="50" spans="1:30" ht="13.5">
      <c r="A50" s="17" t="s">
        <v>106</v>
      </c>
      <c r="B50" s="76" t="s">
        <v>191</v>
      </c>
      <c r="C50" s="77" t="s">
        <v>10</v>
      </c>
      <c r="D50" s="87">
        <f t="shared" si="7"/>
        <v>55805</v>
      </c>
      <c r="E50" s="87">
        <f t="shared" si="8"/>
        <v>8</v>
      </c>
      <c r="F50" s="87">
        <v>0</v>
      </c>
      <c r="G50" s="87">
        <v>0</v>
      </c>
      <c r="H50" s="87">
        <v>0</v>
      </c>
      <c r="I50" s="87">
        <v>0</v>
      </c>
      <c r="J50" s="87" t="s">
        <v>103</v>
      </c>
      <c r="K50" s="87">
        <v>8</v>
      </c>
      <c r="L50" s="87">
        <v>55797</v>
      </c>
      <c r="M50" s="87">
        <f t="shared" si="9"/>
        <v>15438</v>
      </c>
      <c r="N50" s="87">
        <f t="shared" si="10"/>
        <v>0</v>
      </c>
      <c r="O50" s="87">
        <v>0</v>
      </c>
      <c r="P50" s="87">
        <v>0</v>
      </c>
      <c r="Q50" s="87">
        <v>0</v>
      </c>
      <c r="R50" s="87">
        <v>0</v>
      </c>
      <c r="S50" s="87" t="s">
        <v>103</v>
      </c>
      <c r="T50" s="87">
        <v>0</v>
      </c>
      <c r="U50" s="87">
        <v>15438</v>
      </c>
      <c r="V50" s="87">
        <f t="shared" si="11"/>
        <v>71243</v>
      </c>
      <c r="W50" s="87">
        <f t="shared" si="11"/>
        <v>8</v>
      </c>
      <c r="X50" s="87">
        <f t="shared" si="11"/>
        <v>0</v>
      </c>
      <c r="Y50" s="87">
        <f t="shared" si="11"/>
        <v>0</v>
      </c>
      <c r="Z50" s="87">
        <f t="shared" si="11"/>
        <v>0</v>
      </c>
      <c r="AA50" s="87">
        <f t="shared" si="11"/>
        <v>0</v>
      </c>
      <c r="AB50" s="87" t="s">
        <v>23</v>
      </c>
      <c r="AC50" s="87">
        <f t="shared" si="11"/>
        <v>8</v>
      </c>
      <c r="AD50" s="87">
        <f t="shared" si="11"/>
        <v>71235</v>
      </c>
    </row>
    <row r="51" spans="1:30" ht="13.5">
      <c r="A51" s="17" t="s">
        <v>106</v>
      </c>
      <c r="B51" s="76" t="s">
        <v>192</v>
      </c>
      <c r="C51" s="77" t="s">
        <v>1</v>
      </c>
      <c r="D51" s="87">
        <f t="shared" si="7"/>
        <v>251576</v>
      </c>
      <c r="E51" s="87">
        <f t="shared" si="8"/>
        <v>1420</v>
      </c>
      <c r="F51" s="87">
        <v>0</v>
      </c>
      <c r="G51" s="87">
        <v>0</v>
      </c>
      <c r="H51" s="87">
        <v>0</v>
      </c>
      <c r="I51" s="87">
        <v>1420</v>
      </c>
      <c r="J51" s="87" t="s">
        <v>103</v>
      </c>
      <c r="K51" s="87">
        <v>0</v>
      </c>
      <c r="L51" s="87">
        <v>250156</v>
      </c>
      <c r="M51" s="87">
        <f t="shared" si="9"/>
        <v>39861</v>
      </c>
      <c r="N51" s="87">
        <f t="shared" si="10"/>
        <v>0</v>
      </c>
      <c r="O51" s="87">
        <v>0</v>
      </c>
      <c r="P51" s="87">
        <v>0</v>
      </c>
      <c r="Q51" s="87">
        <v>0</v>
      </c>
      <c r="R51" s="87">
        <v>0</v>
      </c>
      <c r="S51" s="87" t="s">
        <v>103</v>
      </c>
      <c r="T51" s="87">
        <v>0</v>
      </c>
      <c r="U51" s="87">
        <v>39861</v>
      </c>
      <c r="V51" s="87">
        <f t="shared" si="11"/>
        <v>291437</v>
      </c>
      <c r="W51" s="87">
        <f t="shared" si="11"/>
        <v>1420</v>
      </c>
      <c r="X51" s="87">
        <f t="shared" si="11"/>
        <v>0</v>
      </c>
      <c r="Y51" s="87">
        <f t="shared" si="11"/>
        <v>0</v>
      </c>
      <c r="Z51" s="87">
        <f t="shared" si="11"/>
        <v>0</v>
      </c>
      <c r="AA51" s="87">
        <f t="shared" si="11"/>
        <v>1420</v>
      </c>
      <c r="AB51" s="87" t="s">
        <v>23</v>
      </c>
      <c r="AC51" s="87">
        <f t="shared" si="11"/>
        <v>0</v>
      </c>
      <c r="AD51" s="87">
        <f t="shared" si="11"/>
        <v>290017</v>
      </c>
    </row>
    <row r="52" spans="1:30" ht="13.5">
      <c r="A52" s="17" t="s">
        <v>106</v>
      </c>
      <c r="B52" s="76" t="s">
        <v>193</v>
      </c>
      <c r="C52" s="77" t="s">
        <v>11</v>
      </c>
      <c r="D52" s="87">
        <f t="shared" si="7"/>
        <v>57803</v>
      </c>
      <c r="E52" s="87">
        <f t="shared" si="8"/>
        <v>3</v>
      </c>
      <c r="F52" s="87">
        <v>0</v>
      </c>
      <c r="G52" s="87">
        <v>0</v>
      </c>
      <c r="H52" s="87">
        <v>0</v>
      </c>
      <c r="I52" s="87">
        <v>3</v>
      </c>
      <c r="J52" s="87" t="s">
        <v>103</v>
      </c>
      <c r="K52" s="87">
        <v>0</v>
      </c>
      <c r="L52" s="87">
        <v>57800</v>
      </c>
      <c r="M52" s="87">
        <f t="shared" si="9"/>
        <v>8659</v>
      </c>
      <c r="N52" s="87">
        <f t="shared" si="10"/>
        <v>0</v>
      </c>
      <c r="O52" s="87">
        <v>0</v>
      </c>
      <c r="P52" s="87">
        <v>0</v>
      </c>
      <c r="Q52" s="87">
        <v>0</v>
      </c>
      <c r="R52" s="87">
        <v>0</v>
      </c>
      <c r="S52" s="87" t="s">
        <v>103</v>
      </c>
      <c r="T52" s="87">
        <v>0</v>
      </c>
      <c r="U52" s="87">
        <v>8659</v>
      </c>
      <c r="V52" s="87">
        <f t="shared" si="11"/>
        <v>66462</v>
      </c>
      <c r="W52" s="87">
        <f t="shared" si="11"/>
        <v>3</v>
      </c>
      <c r="X52" s="87">
        <f t="shared" si="11"/>
        <v>0</v>
      </c>
      <c r="Y52" s="87">
        <f t="shared" si="11"/>
        <v>0</v>
      </c>
      <c r="Z52" s="87">
        <f t="shared" si="11"/>
        <v>0</v>
      </c>
      <c r="AA52" s="87">
        <f t="shared" si="11"/>
        <v>3</v>
      </c>
      <c r="AB52" s="87" t="s">
        <v>23</v>
      </c>
      <c r="AC52" s="87">
        <f t="shared" si="11"/>
        <v>0</v>
      </c>
      <c r="AD52" s="87">
        <f t="shared" si="11"/>
        <v>66459</v>
      </c>
    </row>
    <row r="53" spans="1:30" ht="13.5">
      <c r="A53" s="17" t="s">
        <v>106</v>
      </c>
      <c r="B53" s="76" t="s">
        <v>194</v>
      </c>
      <c r="C53" s="77" t="s">
        <v>89</v>
      </c>
      <c r="D53" s="87">
        <f t="shared" si="7"/>
        <v>71216</v>
      </c>
      <c r="E53" s="87">
        <f t="shared" si="8"/>
        <v>629</v>
      </c>
      <c r="F53" s="87">
        <v>0</v>
      </c>
      <c r="G53" s="87">
        <v>600</v>
      </c>
      <c r="H53" s="87">
        <v>0</v>
      </c>
      <c r="I53" s="87">
        <v>29</v>
      </c>
      <c r="J53" s="87" t="s">
        <v>103</v>
      </c>
      <c r="K53" s="87">
        <v>0</v>
      </c>
      <c r="L53" s="87">
        <v>70587</v>
      </c>
      <c r="M53" s="87">
        <f t="shared" si="9"/>
        <v>12095</v>
      </c>
      <c r="N53" s="87">
        <f t="shared" si="10"/>
        <v>0</v>
      </c>
      <c r="O53" s="87">
        <v>0</v>
      </c>
      <c r="P53" s="87">
        <v>0</v>
      </c>
      <c r="Q53" s="87">
        <v>0</v>
      </c>
      <c r="R53" s="87">
        <v>0</v>
      </c>
      <c r="S53" s="87" t="s">
        <v>103</v>
      </c>
      <c r="T53" s="87">
        <v>0</v>
      </c>
      <c r="U53" s="87">
        <v>12095</v>
      </c>
      <c r="V53" s="87">
        <f t="shared" si="11"/>
        <v>83311</v>
      </c>
      <c r="W53" s="87">
        <f t="shared" si="11"/>
        <v>629</v>
      </c>
      <c r="X53" s="87">
        <f t="shared" si="11"/>
        <v>0</v>
      </c>
      <c r="Y53" s="87">
        <f t="shared" si="11"/>
        <v>600</v>
      </c>
      <c r="Z53" s="87">
        <f t="shared" si="11"/>
        <v>0</v>
      </c>
      <c r="AA53" s="87">
        <f t="shared" si="11"/>
        <v>29</v>
      </c>
      <c r="AB53" s="87" t="s">
        <v>23</v>
      </c>
      <c r="AC53" s="87">
        <f t="shared" si="11"/>
        <v>0</v>
      </c>
      <c r="AD53" s="87">
        <f t="shared" si="11"/>
        <v>82682</v>
      </c>
    </row>
    <row r="54" spans="1:30" ht="13.5">
      <c r="A54" s="17" t="s">
        <v>106</v>
      </c>
      <c r="B54" s="76" t="s">
        <v>195</v>
      </c>
      <c r="C54" s="77" t="s">
        <v>196</v>
      </c>
      <c r="D54" s="87">
        <f t="shared" si="7"/>
        <v>56434</v>
      </c>
      <c r="E54" s="87">
        <f t="shared" si="8"/>
        <v>0</v>
      </c>
      <c r="F54" s="87">
        <v>0</v>
      </c>
      <c r="G54" s="87">
        <v>0</v>
      </c>
      <c r="H54" s="87">
        <v>0</v>
      </c>
      <c r="I54" s="87">
        <v>0</v>
      </c>
      <c r="J54" s="87" t="s">
        <v>103</v>
      </c>
      <c r="K54" s="87">
        <v>0</v>
      </c>
      <c r="L54" s="87">
        <v>56434</v>
      </c>
      <c r="M54" s="87">
        <f t="shared" si="9"/>
        <v>21010</v>
      </c>
      <c r="N54" s="87">
        <f t="shared" si="10"/>
        <v>0</v>
      </c>
      <c r="O54" s="87">
        <v>0</v>
      </c>
      <c r="P54" s="87">
        <v>0</v>
      </c>
      <c r="Q54" s="87">
        <v>0</v>
      </c>
      <c r="R54" s="87">
        <v>0</v>
      </c>
      <c r="S54" s="87" t="s">
        <v>103</v>
      </c>
      <c r="T54" s="87">
        <v>0</v>
      </c>
      <c r="U54" s="87">
        <v>21010</v>
      </c>
      <c r="V54" s="87">
        <f t="shared" si="11"/>
        <v>77444</v>
      </c>
      <c r="W54" s="87">
        <f t="shared" si="11"/>
        <v>0</v>
      </c>
      <c r="X54" s="87">
        <f t="shared" si="11"/>
        <v>0</v>
      </c>
      <c r="Y54" s="87">
        <f t="shared" si="11"/>
        <v>0</v>
      </c>
      <c r="Z54" s="87">
        <f t="shared" si="11"/>
        <v>0</v>
      </c>
      <c r="AA54" s="87">
        <f t="shared" si="11"/>
        <v>0</v>
      </c>
      <c r="AB54" s="87" t="s">
        <v>23</v>
      </c>
      <c r="AC54" s="87">
        <f t="shared" si="11"/>
        <v>0</v>
      </c>
      <c r="AD54" s="87">
        <f t="shared" si="11"/>
        <v>77444</v>
      </c>
    </row>
    <row r="55" spans="1:30" ht="13.5">
      <c r="A55" s="17" t="s">
        <v>106</v>
      </c>
      <c r="B55" s="76" t="s">
        <v>197</v>
      </c>
      <c r="C55" s="77" t="s">
        <v>198</v>
      </c>
      <c r="D55" s="87">
        <f t="shared" si="7"/>
        <v>28801</v>
      </c>
      <c r="E55" s="87">
        <f t="shared" si="8"/>
        <v>0</v>
      </c>
      <c r="F55" s="87">
        <v>0</v>
      </c>
      <c r="G55" s="87">
        <v>0</v>
      </c>
      <c r="H55" s="87">
        <v>0</v>
      </c>
      <c r="I55" s="87">
        <v>0</v>
      </c>
      <c r="J55" s="87" t="s">
        <v>103</v>
      </c>
      <c r="K55" s="87">
        <v>0</v>
      </c>
      <c r="L55" s="87">
        <v>28801</v>
      </c>
      <c r="M55" s="87">
        <f t="shared" si="9"/>
        <v>3645</v>
      </c>
      <c r="N55" s="87">
        <f t="shared" si="10"/>
        <v>0</v>
      </c>
      <c r="O55" s="87">
        <v>0</v>
      </c>
      <c r="P55" s="87">
        <v>0</v>
      </c>
      <c r="Q55" s="87">
        <v>0</v>
      </c>
      <c r="R55" s="87">
        <v>0</v>
      </c>
      <c r="S55" s="87" t="s">
        <v>103</v>
      </c>
      <c r="T55" s="87">
        <v>0</v>
      </c>
      <c r="U55" s="87">
        <v>3645</v>
      </c>
      <c r="V55" s="87">
        <f t="shared" si="11"/>
        <v>32446</v>
      </c>
      <c r="W55" s="87">
        <f t="shared" si="11"/>
        <v>0</v>
      </c>
      <c r="X55" s="87">
        <f t="shared" si="11"/>
        <v>0</v>
      </c>
      <c r="Y55" s="87">
        <f t="shared" si="11"/>
        <v>0</v>
      </c>
      <c r="Z55" s="87">
        <f t="shared" si="11"/>
        <v>0</v>
      </c>
      <c r="AA55" s="87">
        <f t="shared" si="11"/>
        <v>0</v>
      </c>
      <c r="AB55" s="87" t="s">
        <v>23</v>
      </c>
      <c r="AC55" s="87">
        <f t="shared" si="11"/>
        <v>0</v>
      </c>
      <c r="AD55" s="87">
        <f t="shared" si="11"/>
        <v>32446</v>
      </c>
    </row>
    <row r="56" spans="1:30" ht="13.5">
      <c r="A56" s="17" t="s">
        <v>106</v>
      </c>
      <c r="B56" s="76" t="s">
        <v>199</v>
      </c>
      <c r="C56" s="77" t="s">
        <v>200</v>
      </c>
      <c r="D56" s="87">
        <f t="shared" si="7"/>
        <v>25020</v>
      </c>
      <c r="E56" s="87">
        <f t="shared" si="8"/>
        <v>0</v>
      </c>
      <c r="F56" s="87">
        <v>0</v>
      </c>
      <c r="G56" s="87">
        <v>0</v>
      </c>
      <c r="H56" s="87">
        <v>0</v>
      </c>
      <c r="I56" s="87">
        <v>0</v>
      </c>
      <c r="J56" s="87" t="s">
        <v>103</v>
      </c>
      <c r="K56" s="87">
        <v>0</v>
      </c>
      <c r="L56" s="87">
        <v>25020</v>
      </c>
      <c r="M56" s="87">
        <f t="shared" si="9"/>
        <v>4482</v>
      </c>
      <c r="N56" s="87">
        <f t="shared" si="10"/>
        <v>0</v>
      </c>
      <c r="O56" s="87">
        <v>0</v>
      </c>
      <c r="P56" s="87">
        <v>0</v>
      </c>
      <c r="Q56" s="87">
        <v>0</v>
      </c>
      <c r="R56" s="87">
        <v>0</v>
      </c>
      <c r="S56" s="87" t="s">
        <v>103</v>
      </c>
      <c r="T56" s="87">
        <v>0</v>
      </c>
      <c r="U56" s="87">
        <v>4482</v>
      </c>
      <c r="V56" s="87">
        <f t="shared" si="11"/>
        <v>29502</v>
      </c>
      <c r="W56" s="87">
        <f t="shared" si="11"/>
        <v>0</v>
      </c>
      <c r="X56" s="87">
        <f t="shared" si="11"/>
        <v>0</v>
      </c>
      <c r="Y56" s="87">
        <f t="shared" si="11"/>
        <v>0</v>
      </c>
      <c r="Z56" s="87">
        <f t="shared" si="11"/>
        <v>0</v>
      </c>
      <c r="AA56" s="87">
        <f t="shared" si="11"/>
        <v>0</v>
      </c>
      <c r="AB56" s="87" t="s">
        <v>23</v>
      </c>
      <c r="AC56" s="87">
        <f t="shared" si="11"/>
        <v>0</v>
      </c>
      <c r="AD56" s="87">
        <f t="shared" si="11"/>
        <v>29502</v>
      </c>
    </row>
    <row r="57" spans="1:30" ht="13.5">
      <c r="A57" s="17" t="s">
        <v>106</v>
      </c>
      <c r="B57" s="78" t="s">
        <v>201</v>
      </c>
      <c r="C57" s="79" t="s">
        <v>202</v>
      </c>
      <c r="D57" s="87">
        <f t="shared" si="7"/>
        <v>0</v>
      </c>
      <c r="E57" s="87">
        <f t="shared" si="8"/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f t="shared" si="9"/>
        <v>52566</v>
      </c>
      <c r="N57" s="87">
        <f t="shared" si="10"/>
        <v>22238</v>
      </c>
      <c r="O57" s="87">
        <v>0</v>
      </c>
      <c r="P57" s="87">
        <v>0</v>
      </c>
      <c r="Q57" s="87">
        <v>0</v>
      </c>
      <c r="R57" s="87">
        <v>22238</v>
      </c>
      <c r="S57" s="87">
        <v>140364</v>
      </c>
      <c r="T57" s="87">
        <v>0</v>
      </c>
      <c r="U57" s="87">
        <v>30328</v>
      </c>
      <c r="V57" s="87">
        <f t="shared" si="11"/>
        <v>52566</v>
      </c>
      <c r="W57" s="87">
        <f t="shared" si="11"/>
        <v>22238</v>
      </c>
      <c r="X57" s="87">
        <f t="shared" si="11"/>
        <v>0</v>
      </c>
      <c r="Y57" s="87">
        <f t="shared" si="11"/>
        <v>0</v>
      </c>
      <c r="Z57" s="87">
        <f t="shared" si="11"/>
        <v>0</v>
      </c>
      <c r="AA57" s="87">
        <f t="shared" si="11"/>
        <v>22238</v>
      </c>
      <c r="AB57" s="87">
        <f aca="true" t="shared" si="12" ref="AB57:AB67">J57+S57</f>
        <v>140364</v>
      </c>
      <c r="AC57" s="87">
        <f t="shared" si="11"/>
        <v>0</v>
      </c>
      <c r="AD57" s="87">
        <f t="shared" si="11"/>
        <v>30328</v>
      </c>
    </row>
    <row r="58" spans="1:30" ht="13.5">
      <c r="A58" s="17" t="s">
        <v>106</v>
      </c>
      <c r="B58" s="78" t="s">
        <v>203</v>
      </c>
      <c r="C58" s="79" t="s">
        <v>204</v>
      </c>
      <c r="D58" s="87">
        <f t="shared" si="7"/>
        <v>21131</v>
      </c>
      <c r="E58" s="87">
        <f t="shared" si="8"/>
        <v>6472</v>
      </c>
      <c r="F58" s="87">
        <v>0</v>
      </c>
      <c r="G58" s="87">
        <v>0</v>
      </c>
      <c r="H58" s="87">
        <v>0</v>
      </c>
      <c r="I58" s="87">
        <v>6472</v>
      </c>
      <c r="J58" s="87">
        <v>277170</v>
      </c>
      <c r="K58" s="87">
        <v>0</v>
      </c>
      <c r="L58" s="87">
        <v>14659</v>
      </c>
      <c r="M58" s="87">
        <f t="shared" si="9"/>
        <v>153629</v>
      </c>
      <c r="N58" s="87">
        <f t="shared" si="10"/>
        <v>150518</v>
      </c>
      <c r="O58" s="87">
        <v>0</v>
      </c>
      <c r="P58" s="87">
        <v>0</v>
      </c>
      <c r="Q58" s="87">
        <v>3500</v>
      </c>
      <c r="R58" s="87">
        <v>147018</v>
      </c>
      <c r="S58" s="87">
        <v>112782</v>
      </c>
      <c r="T58" s="87">
        <v>0</v>
      </c>
      <c r="U58" s="87">
        <v>3111</v>
      </c>
      <c r="V58" s="87">
        <f t="shared" si="11"/>
        <v>174760</v>
      </c>
      <c r="W58" s="87">
        <f t="shared" si="11"/>
        <v>156990</v>
      </c>
      <c r="X58" s="87">
        <f t="shared" si="11"/>
        <v>0</v>
      </c>
      <c r="Y58" s="87">
        <f t="shared" si="11"/>
        <v>0</v>
      </c>
      <c r="Z58" s="87">
        <f t="shared" si="11"/>
        <v>3500</v>
      </c>
      <c r="AA58" s="87">
        <f t="shared" si="11"/>
        <v>153490</v>
      </c>
      <c r="AB58" s="87">
        <f t="shared" si="12"/>
        <v>389952</v>
      </c>
      <c r="AC58" s="87">
        <f t="shared" si="11"/>
        <v>0</v>
      </c>
      <c r="AD58" s="87">
        <f t="shared" si="11"/>
        <v>17770</v>
      </c>
    </row>
    <row r="59" spans="1:30" ht="13.5">
      <c r="A59" s="17" t="s">
        <v>106</v>
      </c>
      <c r="B59" s="78" t="s">
        <v>205</v>
      </c>
      <c r="C59" s="79" t="s">
        <v>206</v>
      </c>
      <c r="D59" s="87">
        <f t="shared" si="7"/>
        <v>0</v>
      </c>
      <c r="E59" s="87">
        <f t="shared" si="8"/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f t="shared" si="9"/>
        <v>156585</v>
      </c>
      <c r="N59" s="87">
        <f t="shared" si="10"/>
        <v>73368</v>
      </c>
      <c r="O59" s="87">
        <v>0</v>
      </c>
      <c r="P59" s="87">
        <v>0</v>
      </c>
      <c r="Q59" s="87">
        <v>0</v>
      </c>
      <c r="R59" s="87">
        <v>73368</v>
      </c>
      <c r="S59" s="87">
        <v>116078</v>
      </c>
      <c r="T59" s="87">
        <v>0</v>
      </c>
      <c r="U59" s="87">
        <v>83217</v>
      </c>
      <c r="V59" s="87">
        <f t="shared" si="11"/>
        <v>156585</v>
      </c>
      <c r="W59" s="87">
        <f t="shared" si="11"/>
        <v>73368</v>
      </c>
      <c r="X59" s="87">
        <f t="shared" si="11"/>
        <v>0</v>
      </c>
      <c r="Y59" s="87">
        <f t="shared" si="11"/>
        <v>0</v>
      </c>
      <c r="Z59" s="87">
        <f t="shared" si="11"/>
        <v>0</v>
      </c>
      <c r="AA59" s="87">
        <f t="shared" si="11"/>
        <v>73368</v>
      </c>
      <c r="AB59" s="87">
        <f t="shared" si="12"/>
        <v>116078</v>
      </c>
      <c r="AC59" s="87">
        <f t="shared" si="11"/>
        <v>0</v>
      </c>
      <c r="AD59" s="87">
        <f t="shared" si="11"/>
        <v>83217</v>
      </c>
    </row>
    <row r="60" spans="1:30" ht="13.5">
      <c r="A60" s="17" t="s">
        <v>106</v>
      </c>
      <c r="B60" s="78" t="s">
        <v>207</v>
      </c>
      <c r="C60" s="79" t="s">
        <v>208</v>
      </c>
      <c r="D60" s="87">
        <f t="shared" si="7"/>
        <v>0</v>
      </c>
      <c r="E60" s="87">
        <f t="shared" si="8"/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f t="shared" si="9"/>
        <v>24375</v>
      </c>
      <c r="N60" s="87">
        <f t="shared" si="10"/>
        <v>24375</v>
      </c>
      <c r="O60" s="87">
        <v>0</v>
      </c>
      <c r="P60" s="87">
        <v>0</v>
      </c>
      <c r="Q60" s="87">
        <v>0</v>
      </c>
      <c r="R60" s="87">
        <v>24325</v>
      </c>
      <c r="S60" s="87">
        <v>340448</v>
      </c>
      <c r="T60" s="87">
        <v>50</v>
      </c>
      <c r="U60" s="87">
        <v>0</v>
      </c>
      <c r="V60" s="87">
        <f t="shared" si="11"/>
        <v>24375</v>
      </c>
      <c r="W60" s="87">
        <f t="shared" si="11"/>
        <v>24375</v>
      </c>
      <c r="X60" s="87">
        <f t="shared" si="11"/>
        <v>0</v>
      </c>
      <c r="Y60" s="87">
        <f t="shared" si="11"/>
        <v>0</v>
      </c>
      <c r="Z60" s="87">
        <f t="shared" si="11"/>
        <v>0</v>
      </c>
      <c r="AA60" s="87">
        <f t="shared" si="11"/>
        <v>24325</v>
      </c>
      <c r="AB60" s="87">
        <f t="shared" si="12"/>
        <v>340448</v>
      </c>
      <c r="AC60" s="87">
        <f t="shared" si="11"/>
        <v>50</v>
      </c>
      <c r="AD60" s="87">
        <f t="shared" si="11"/>
        <v>0</v>
      </c>
    </row>
    <row r="61" spans="1:30" ht="13.5">
      <c r="A61" s="17" t="s">
        <v>106</v>
      </c>
      <c r="B61" s="78" t="s">
        <v>209</v>
      </c>
      <c r="C61" s="79" t="s">
        <v>210</v>
      </c>
      <c r="D61" s="87">
        <f t="shared" si="7"/>
        <v>160430</v>
      </c>
      <c r="E61" s="87">
        <f t="shared" si="8"/>
        <v>160430</v>
      </c>
      <c r="F61" s="87">
        <v>0</v>
      </c>
      <c r="G61" s="87">
        <v>966</v>
      </c>
      <c r="H61" s="87">
        <v>107800</v>
      </c>
      <c r="I61" s="87">
        <v>31778</v>
      </c>
      <c r="J61" s="87">
        <v>1367740</v>
      </c>
      <c r="K61" s="87">
        <v>19886</v>
      </c>
      <c r="L61" s="87">
        <v>0</v>
      </c>
      <c r="M61" s="87">
        <f t="shared" si="9"/>
        <v>49392</v>
      </c>
      <c r="N61" s="87">
        <f t="shared" si="10"/>
        <v>49392</v>
      </c>
      <c r="O61" s="87">
        <v>0</v>
      </c>
      <c r="P61" s="87">
        <v>0</v>
      </c>
      <c r="Q61" s="87">
        <v>0</v>
      </c>
      <c r="R61" s="87">
        <v>15566</v>
      </c>
      <c r="S61" s="87">
        <v>483958</v>
      </c>
      <c r="T61" s="87">
        <v>33826</v>
      </c>
      <c r="U61" s="87">
        <v>0</v>
      </c>
      <c r="V61" s="87">
        <f t="shared" si="11"/>
        <v>209822</v>
      </c>
      <c r="W61" s="87">
        <f t="shared" si="11"/>
        <v>209822</v>
      </c>
      <c r="X61" s="87">
        <f t="shared" si="11"/>
        <v>0</v>
      </c>
      <c r="Y61" s="87">
        <f t="shared" si="11"/>
        <v>966</v>
      </c>
      <c r="Z61" s="87">
        <f t="shared" si="11"/>
        <v>107800</v>
      </c>
      <c r="AA61" s="87">
        <f t="shared" si="11"/>
        <v>47344</v>
      </c>
      <c r="AB61" s="87">
        <f t="shared" si="12"/>
        <v>1851698</v>
      </c>
      <c r="AC61" s="87">
        <f t="shared" si="11"/>
        <v>53712</v>
      </c>
      <c r="AD61" s="87">
        <f t="shared" si="11"/>
        <v>0</v>
      </c>
    </row>
    <row r="62" spans="1:30" ht="13.5">
      <c r="A62" s="17" t="s">
        <v>106</v>
      </c>
      <c r="B62" s="78" t="s">
        <v>211</v>
      </c>
      <c r="C62" s="79" t="s">
        <v>212</v>
      </c>
      <c r="D62" s="87">
        <f t="shared" si="7"/>
        <v>837566</v>
      </c>
      <c r="E62" s="87">
        <f t="shared" si="8"/>
        <v>832390</v>
      </c>
      <c r="F62" s="87">
        <v>154428</v>
      </c>
      <c r="G62" s="87">
        <v>0</v>
      </c>
      <c r="H62" s="87">
        <v>623600</v>
      </c>
      <c r="I62" s="87">
        <v>54362</v>
      </c>
      <c r="J62" s="87">
        <v>849650</v>
      </c>
      <c r="K62" s="87">
        <v>0</v>
      </c>
      <c r="L62" s="87">
        <v>5176</v>
      </c>
      <c r="M62" s="87">
        <f t="shared" si="9"/>
        <v>0</v>
      </c>
      <c r="N62" s="87">
        <f t="shared" si="10"/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f aca="true" t="shared" si="13" ref="V62:V67">D62+M62</f>
        <v>837566</v>
      </c>
      <c r="W62" s="87">
        <f aca="true" t="shared" si="14" ref="W62:W67">E62+N62</f>
        <v>832390</v>
      </c>
      <c r="X62" s="87">
        <f aca="true" t="shared" si="15" ref="X62:X67">F62+O62</f>
        <v>154428</v>
      </c>
      <c r="Y62" s="87">
        <f aca="true" t="shared" si="16" ref="Y62:Y67">G62+P62</f>
        <v>0</v>
      </c>
      <c r="Z62" s="87">
        <f aca="true" t="shared" si="17" ref="Z62:Z67">H62+Q62</f>
        <v>623600</v>
      </c>
      <c r="AA62" s="87">
        <f aca="true" t="shared" si="18" ref="AA62:AA67">I62+R62</f>
        <v>54362</v>
      </c>
      <c r="AB62" s="87">
        <f t="shared" si="12"/>
        <v>849650</v>
      </c>
      <c r="AC62" s="87">
        <f aca="true" t="shared" si="19" ref="AC62:AC67">K62+T62</f>
        <v>0</v>
      </c>
      <c r="AD62" s="87">
        <f aca="true" t="shared" si="20" ref="AD62:AD67">L62+U62</f>
        <v>5176</v>
      </c>
    </row>
    <row r="63" spans="1:30" ht="13.5">
      <c r="A63" s="17" t="s">
        <v>106</v>
      </c>
      <c r="B63" s="78" t="s">
        <v>213</v>
      </c>
      <c r="C63" s="79" t="s">
        <v>214</v>
      </c>
      <c r="D63" s="87">
        <f t="shared" si="7"/>
        <v>19502</v>
      </c>
      <c r="E63" s="87">
        <f t="shared" si="8"/>
        <v>19502</v>
      </c>
      <c r="F63" s="87">
        <v>0</v>
      </c>
      <c r="G63" s="87">
        <v>0</v>
      </c>
      <c r="H63" s="87">
        <v>0</v>
      </c>
      <c r="I63" s="87">
        <v>18158</v>
      </c>
      <c r="J63" s="87">
        <v>192168</v>
      </c>
      <c r="K63" s="87">
        <v>1344</v>
      </c>
      <c r="L63" s="87">
        <v>0</v>
      </c>
      <c r="M63" s="87">
        <f t="shared" si="9"/>
        <v>0</v>
      </c>
      <c r="N63" s="87">
        <f t="shared" si="10"/>
        <v>0</v>
      </c>
      <c r="O63" s="87">
        <v>0</v>
      </c>
      <c r="P63" s="87">
        <v>0</v>
      </c>
      <c r="Q63" s="87">
        <v>0</v>
      </c>
      <c r="R63" s="87">
        <v>0</v>
      </c>
      <c r="S63" s="87">
        <v>53207</v>
      </c>
      <c r="T63" s="87">
        <v>0</v>
      </c>
      <c r="U63" s="87">
        <v>0</v>
      </c>
      <c r="V63" s="87">
        <f t="shared" si="13"/>
        <v>19502</v>
      </c>
      <c r="W63" s="87">
        <f t="shared" si="14"/>
        <v>19502</v>
      </c>
      <c r="X63" s="87">
        <f t="shared" si="15"/>
        <v>0</v>
      </c>
      <c r="Y63" s="87">
        <f t="shared" si="16"/>
        <v>0</v>
      </c>
      <c r="Z63" s="87">
        <f t="shared" si="17"/>
        <v>0</v>
      </c>
      <c r="AA63" s="87">
        <f t="shared" si="18"/>
        <v>18158</v>
      </c>
      <c r="AB63" s="87">
        <f t="shared" si="12"/>
        <v>245375</v>
      </c>
      <c r="AC63" s="87">
        <f t="shared" si="19"/>
        <v>1344</v>
      </c>
      <c r="AD63" s="87">
        <f t="shared" si="20"/>
        <v>0</v>
      </c>
    </row>
    <row r="64" spans="1:30" ht="13.5">
      <c r="A64" s="17" t="s">
        <v>106</v>
      </c>
      <c r="B64" s="78" t="s">
        <v>215</v>
      </c>
      <c r="C64" s="79" t="s">
        <v>216</v>
      </c>
      <c r="D64" s="87">
        <f t="shared" si="7"/>
        <v>0</v>
      </c>
      <c r="E64" s="87">
        <f t="shared" si="8"/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f t="shared" si="9"/>
        <v>57264</v>
      </c>
      <c r="N64" s="87">
        <f t="shared" si="10"/>
        <v>57264</v>
      </c>
      <c r="O64" s="87">
        <v>0</v>
      </c>
      <c r="P64" s="87">
        <v>0</v>
      </c>
      <c r="Q64" s="87">
        <v>0</v>
      </c>
      <c r="R64" s="87">
        <v>22146</v>
      </c>
      <c r="S64" s="87">
        <v>123450</v>
      </c>
      <c r="T64" s="87">
        <v>35118</v>
      </c>
      <c r="U64" s="87">
        <v>0</v>
      </c>
      <c r="V64" s="87">
        <f t="shared" si="13"/>
        <v>57264</v>
      </c>
      <c r="W64" s="87">
        <f t="shared" si="14"/>
        <v>57264</v>
      </c>
      <c r="X64" s="87">
        <f t="shared" si="15"/>
        <v>0</v>
      </c>
      <c r="Y64" s="87">
        <f t="shared" si="16"/>
        <v>0</v>
      </c>
      <c r="Z64" s="87">
        <f t="shared" si="17"/>
        <v>0</v>
      </c>
      <c r="AA64" s="87">
        <f t="shared" si="18"/>
        <v>22146</v>
      </c>
      <c r="AB64" s="87">
        <f t="shared" si="12"/>
        <v>123450</v>
      </c>
      <c r="AC64" s="87">
        <f t="shared" si="19"/>
        <v>35118</v>
      </c>
      <c r="AD64" s="87">
        <f t="shared" si="20"/>
        <v>0</v>
      </c>
    </row>
    <row r="65" spans="1:30" ht="13.5">
      <c r="A65" s="17" t="s">
        <v>106</v>
      </c>
      <c r="B65" s="78" t="s">
        <v>217</v>
      </c>
      <c r="C65" s="79" t="s">
        <v>218</v>
      </c>
      <c r="D65" s="87">
        <f t="shared" si="7"/>
        <v>10314</v>
      </c>
      <c r="E65" s="87">
        <f t="shared" si="8"/>
        <v>10314</v>
      </c>
      <c r="F65" s="87">
        <v>0</v>
      </c>
      <c r="G65" s="87">
        <v>0</v>
      </c>
      <c r="H65" s="87">
        <v>0</v>
      </c>
      <c r="I65" s="87">
        <v>10314</v>
      </c>
      <c r="J65" s="87">
        <v>324452</v>
      </c>
      <c r="K65" s="87">
        <v>0</v>
      </c>
      <c r="L65" s="87">
        <v>0</v>
      </c>
      <c r="M65" s="87">
        <f t="shared" si="9"/>
        <v>0</v>
      </c>
      <c r="N65" s="87">
        <f t="shared" si="10"/>
        <v>0</v>
      </c>
      <c r="O65" s="87">
        <v>0</v>
      </c>
      <c r="P65" s="87">
        <v>0</v>
      </c>
      <c r="Q65" s="87">
        <v>0</v>
      </c>
      <c r="R65" s="87">
        <v>0</v>
      </c>
      <c r="S65" s="87">
        <v>0</v>
      </c>
      <c r="T65" s="87">
        <v>0</v>
      </c>
      <c r="U65" s="87">
        <v>0</v>
      </c>
      <c r="V65" s="87">
        <f t="shared" si="13"/>
        <v>10314</v>
      </c>
      <c r="W65" s="87">
        <f t="shared" si="14"/>
        <v>10314</v>
      </c>
      <c r="X65" s="87">
        <f t="shared" si="15"/>
        <v>0</v>
      </c>
      <c r="Y65" s="87">
        <f t="shared" si="16"/>
        <v>0</v>
      </c>
      <c r="Z65" s="87">
        <f t="shared" si="17"/>
        <v>0</v>
      </c>
      <c r="AA65" s="87">
        <f t="shared" si="18"/>
        <v>10314</v>
      </c>
      <c r="AB65" s="87">
        <f t="shared" si="12"/>
        <v>324452</v>
      </c>
      <c r="AC65" s="87">
        <f t="shared" si="19"/>
        <v>0</v>
      </c>
      <c r="AD65" s="87">
        <f t="shared" si="20"/>
        <v>0</v>
      </c>
    </row>
    <row r="66" spans="1:30" ht="13.5">
      <c r="A66" s="17" t="s">
        <v>106</v>
      </c>
      <c r="B66" s="78" t="s">
        <v>219</v>
      </c>
      <c r="C66" s="79" t="s">
        <v>220</v>
      </c>
      <c r="D66" s="87">
        <f t="shared" si="7"/>
        <v>26884</v>
      </c>
      <c r="E66" s="87">
        <f t="shared" si="8"/>
        <v>26884</v>
      </c>
      <c r="F66" s="87">
        <v>0</v>
      </c>
      <c r="G66" s="87">
        <v>1480</v>
      </c>
      <c r="H66" s="87">
        <v>0</v>
      </c>
      <c r="I66" s="87">
        <v>25404</v>
      </c>
      <c r="J66" s="87">
        <v>281610</v>
      </c>
      <c r="K66" s="87">
        <v>0</v>
      </c>
      <c r="L66" s="87">
        <v>0</v>
      </c>
      <c r="M66" s="87">
        <f t="shared" si="9"/>
        <v>0</v>
      </c>
      <c r="N66" s="87">
        <f t="shared" si="10"/>
        <v>0</v>
      </c>
      <c r="O66" s="87">
        <v>0</v>
      </c>
      <c r="P66" s="87">
        <v>0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f t="shared" si="13"/>
        <v>26884</v>
      </c>
      <c r="W66" s="87">
        <f t="shared" si="14"/>
        <v>26884</v>
      </c>
      <c r="X66" s="87">
        <f t="shared" si="15"/>
        <v>0</v>
      </c>
      <c r="Y66" s="87">
        <f t="shared" si="16"/>
        <v>1480</v>
      </c>
      <c r="Z66" s="87">
        <f t="shared" si="17"/>
        <v>0</v>
      </c>
      <c r="AA66" s="87">
        <f t="shared" si="18"/>
        <v>25404</v>
      </c>
      <c r="AB66" s="87">
        <f t="shared" si="12"/>
        <v>281610</v>
      </c>
      <c r="AC66" s="87">
        <f t="shared" si="19"/>
        <v>0</v>
      </c>
      <c r="AD66" s="87">
        <f t="shared" si="20"/>
        <v>0</v>
      </c>
    </row>
    <row r="67" spans="1:30" ht="13.5">
      <c r="A67" s="17" t="s">
        <v>106</v>
      </c>
      <c r="B67" s="78" t="s">
        <v>221</v>
      </c>
      <c r="C67" s="79" t="s">
        <v>222</v>
      </c>
      <c r="D67" s="87">
        <f t="shared" si="7"/>
        <v>15944</v>
      </c>
      <c r="E67" s="87">
        <f t="shared" si="8"/>
        <v>2219</v>
      </c>
      <c r="F67" s="87">
        <v>0</v>
      </c>
      <c r="G67" s="87">
        <v>2219</v>
      </c>
      <c r="H67" s="87">
        <v>0</v>
      </c>
      <c r="I67" s="87">
        <v>0</v>
      </c>
      <c r="J67" s="87">
        <v>20472</v>
      </c>
      <c r="K67" s="87">
        <v>0</v>
      </c>
      <c r="L67" s="87">
        <v>13725</v>
      </c>
      <c r="M67" s="87">
        <f t="shared" si="9"/>
        <v>0</v>
      </c>
      <c r="N67" s="87">
        <f t="shared" si="10"/>
        <v>0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f t="shared" si="13"/>
        <v>15944</v>
      </c>
      <c r="W67" s="87">
        <f t="shared" si="14"/>
        <v>2219</v>
      </c>
      <c r="X67" s="87">
        <f t="shared" si="15"/>
        <v>0</v>
      </c>
      <c r="Y67" s="87">
        <f t="shared" si="16"/>
        <v>2219</v>
      </c>
      <c r="Z67" s="87">
        <f t="shared" si="17"/>
        <v>0</v>
      </c>
      <c r="AA67" s="87">
        <f t="shared" si="18"/>
        <v>0</v>
      </c>
      <c r="AB67" s="87">
        <f t="shared" si="12"/>
        <v>20472</v>
      </c>
      <c r="AC67" s="87">
        <f t="shared" si="19"/>
        <v>0</v>
      </c>
      <c r="AD67" s="87">
        <f t="shared" si="20"/>
        <v>13725</v>
      </c>
    </row>
    <row r="68" spans="1:30" ht="13.5">
      <c r="A68" s="95" t="s">
        <v>0</v>
      </c>
      <c r="B68" s="96"/>
      <c r="C68" s="97"/>
      <c r="D68" s="87">
        <f aca="true" t="shared" si="21" ref="D68:AD68">SUM(D7:D67)</f>
        <v>18646058</v>
      </c>
      <c r="E68" s="87">
        <f t="shared" si="21"/>
        <v>5088845</v>
      </c>
      <c r="F68" s="87">
        <f t="shared" si="21"/>
        <v>789692</v>
      </c>
      <c r="G68" s="87">
        <f t="shared" si="21"/>
        <v>20628</v>
      </c>
      <c r="H68" s="87">
        <f t="shared" si="21"/>
        <v>3716600</v>
      </c>
      <c r="I68" s="87">
        <f t="shared" si="21"/>
        <v>453881</v>
      </c>
      <c r="J68" s="87">
        <f t="shared" si="21"/>
        <v>3313262</v>
      </c>
      <c r="K68" s="87">
        <f t="shared" si="21"/>
        <v>108044</v>
      </c>
      <c r="L68" s="87">
        <f t="shared" si="21"/>
        <v>13557213</v>
      </c>
      <c r="M68" s="87">
        <f t="shared" si="21"/>
        <v>3425650</v>
      </c>
      <c r="N68" s="87">
        <f t="shared" si="21"/>
        <v>535527</v>
      </c>
      <c r="O68" s="87">
        <f t="shared" si="21"/>
        <v>0</v>
      </c>
      <c r="P68" s="87">
        <f t="shared" si="21"/>
        <v>0</v>
      </c>
      <c r="Q68" s="87">
        <f t="shared" si="21"/>
        <v>3500</v>
      </c>
      <c r="R68" s="87">
        <f t="shared" si="21"/>
        <v>462280</v>
      </c>
      <c r="S68" s="87">
        <f t="shared" si="21"/>
        <v>1370287</v>
      </c>
      <c r="T68" s="87">
        <f t="shared" si="21"/>
        <v>69747</v>
      </c>
      <c r="U68" s="87">
        <f t="shared" si="21"/>
        <v>2890123</v>
      </c>
      <c r="V68" s="87">
        <f t="shared" si="21"/>
        <v>22071708</v>
      </c>
      <c r="W68" s="87">
        <f t="shared" si="21"/>
        <v>5624372</v>
      </c>
      <c r="X68" s="87">
        <f t="shared" si="21"/>
        <v>789692</v>
      </c>
      <c r="Y68" s="87">
        <f t="shared" si="21"/>
        <v>20628</v>
      </c>
      <c r="Z68" s="87">
        <f t="shared" si="21"/>
        <v>3720100</v>
      </c>
      <c r="AA68" s="87">
        <f t="shared" si="21"/>
        <v>916161</v>
      </c>
      <c r="AB68" s="87">
        <f t="shared" si="21"/>
        <v>4683549</v>
      </c>
      <c r="AC68" s="87">
        <f t="shared" si="21"/>
        <v>177791</v>
      </c>
      <c r="AD68" s="87">
        <f t="shared" si="21"/>
        <v>16447336</v>
      </c>
    </row>
  </sheetData>
  <mergeCells count="4">
    <mergeCell ref="A2:A6"/>
    <mergeCell ref="B2:B6"/>
    <mergeCell ref="C2:C6"/>
    <mergeCell ref="A68:C6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68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229</v>
      </c>
    </row>
    <row r="2" spans="1:60" s="70" customFormat="1" ht="22.5" customHeight="1">
      <c r="A2" s="107" t="s">
        <v>82</v>
      </c>
      <c r="B2" s="109" t="s">
        <v>25</v>
      </c>
      <c r="C2" s="105" t="s">
        <v>62</v>
      </c>
      <c r="D2" s="25" t="s">
        <v>63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83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84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64</v>
      </c>
      <c r="E3" s="26"/>
      <c r="F3" s="26"/>
      <c r="G3" s="26"/>
      <c r="H3" s="26"/>
      <c r="I3" s="29"/>
      <c r="J3" s="91" t="s">
        <v>65</v>
      </c>
      <c r="K3" s="28" t="s">
        <v>85</v>
      </c>
      <c r="L3" s="26"/>
      <c r="M3" s="26"/>
      <c r="N3" s="26"/>
      <c r="O3" s="26"/>
      <c r="P3" s="26"/>
      <c r="Q3" s="26"/>
      <c r="R3" s="26"/>
      <c r="S3" s="29"/>
      <c r="T3" s="105" t="s">
        <v>66</v>
      </c>
      <c r="U3" s="105" t="s">
        <v>67</v>
      </c>
      <c r="V3" s="27" t="s">
        <v>86</v>
      </c>
      <c r="W3" s="28" t="s">
        <v>68</v>
      </c>
      <c r="X3" s="26"/>
      <c r="Y3" s="26"/>
      <c r="Z3" s="26"/>
      <c r="AA3" s="26"/>
      <c r="AB3" s="29"/>
      <c r="AC3" s="91" t="s">
        <v>69</v>
      </c>
      <c r="AD3" s="28" t="s">
        <v>85</v>
      </c>
      <c r="AE3" s="26"/>
      <c r="AF3" s="26"/>
      <c r="AG3" s="26"/>
      <c r="AH3" s="26"/>
      <c r="AI3" s="26"/>
      <c r="AJ3" s="26"/>
      <c r="AK3" s="26"/>
      <c r="AL3" s="29"/>
      <c r="AM3" s="105" t="s">
        <v>66</v>
      </c>
      <c r="AN3" s="105" t="s">
        <v>67</v>
      </c>
      <c r="AO3" s="27" t="s">
        <v>86</v>
      </c>
      <c r="AP3" s="28" t="s">
        <v>68</v>
      </c>
      <c r="AQ3" s="26"/>
      <c r="AR3" s="26"/>
      <c r="AS3" s="26"/>
      <c r="AT3" s="26"/>
      <c r="AU3" s="29"/>
      <c r="AV3" s="91" t="s">
        <v>69</v>
      </c>
      <c r="AW3" s="28" t="s">
        <v>85</v>
      </c>
      <c r="AX3" s="26"/>
      <c r="AY3" s="26"/>
      <c r="AZ3" s="26"/>
      <c r="BA3" s="26"/>
      <c r="BB3" s="26"/>
      <c r="BC3" s="26"/>
      <c r="BD3" s="26"/>
      <c r="BE3" s="29"/>
      <c r="BF3" s="105" t="s">
        <v>66</v>
      </c>
      <c r="BG3" s="105" t="s">
        <v>67</v>
      </c>
      <c r="BH3" s="27" t="s">
        <v>86</v>
      </c>
    </row>
    <row r="4" spans="1:60" s="70" customFormat="1" ht="22.5" customHeight="1">
      <c r="A4" s="106"/>
      <c r="B4" s="110"/>
      <c r="C4" s="106"/>
      <c r="D4" s="27" t="s">
        <v>5</v>
      </c>
      <c r="E4" s="30" t="s">
        <v>87</v>
      </c>
      <c r="F4" s="31"/>
      <c r="G4" s="32"/>
      <c r="H4" s="29"/>
      <c r="I4" s="93" t="s">
        <v>70</v>
      </c>
      <c r="J4" s="92"/>
      <c r="K4" s="27" t="s">
        <v>5</v>
      </c>
      <c r="L4" s="105" t="s">
        <v>71</v>
      </c>
      <c r="M4" s="28" t="s">
        <v>88</v>
      </c>
      <c r="N4" s="26"/>
      <c r="O4" s="26"/>
      <c r="P4" s="29"/>
      <c r="Q4" s="105" t="s">
        <v>72</v>
      </c>
      <c r="R4" s="105" t="s">
        <v>73</v>
      </c>
      <c r="S4" s="105" t="s">
        <v>74</v>
      </c>
      <c r="T4" s="106"/>
      <c r="U4" s="106"/>
      <c r="V4" s="34"/>
      <c r="W4" s="27" t="s">
        <v>5</v>
      </c>
      <c r="X4" s="30" t="s">
        <v>87</v>
      </c>
      <c r="Y4" s="31"/>
      <c r="Z4" s="32"/>
      <c r="AA4" s="29"/>
      <c r="AB4" s="93" t="s">
        <v>70</v>
      </c>
      <c r="AC4" s="92"/>
      <c r="AD4" s="27" t="s">
        <v>5</v>
      </c>
      <c r="AE4" s="105" t="s">
        <v>71</v>
      </c>
      <c r="AF4" s="28" t="s">
        <v>88</v>
      </c>
      <c r="AG4" s="26"/>
      <c r="AH4" s="26"/>
      <c r="AI4" s="29"/>
      <c r="AJ4" s="105" t="s">
        <v>72</v>
      </c>
      <c r="AK4" s="105" t="s">
        <v>73</v>
      </c>
      <c r="AL4" s="105" t="s">
        <v>74</v>
      </c>
      <c r="AM4" s="106"/>
      <c r="AN4" s="106"/>
      <c r="AO4" s="34"/>
      <c r="AP4" s="27" t="s">
        <v>5</v>
      </c>
      <c r="AQ4" s="30" t="s">
        <v>87</v>
      </c>
      <c r="AR4" s="31"/>
      <c r="AS4" s="32"/>
      <c r="AT4" s="29"/>
      <c r="AU4" s="93" t="s">
        <v>70</v>
      </c>
      <c r="AV4" s="92"/>
      <c r="AW4" s="27" t="s">
        <v>5</v>
      </c>
      <c r="AX4" s="105" t="s">
        <v>71</v>
      </c>
      <c r="AY4" s="28" t="s">
        <v>88</v>
      </c>
      <c r="AZ4" s="26"/>
      <c r="BA4" s="26"/>
      <c r="BB4" s="29"/>
      <c r="BC4" s="105" t="s">
        <v>72</v>
      </c>
      <c r="BD4" s="105" t="s">
        <v>73</v>
      </c>
      <c r="BE4" s="105" t="s">
        <v>74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5</v>
      </c>
      <c r="F5" s="33" t="s">
        <v>75</v>
      </c>
      <c r="G5" s="33" t="s">
        <v>76</v>
      </c>
      <c r="H5" s="33" t="s">
        <v>77</v>
      </c>
      <c r="I5" s="94"/>
      <c r="J5" s="92"/>
      <c r="K5" s="34"/>
      <c r="L5" s="106"/>
      <c r="M5" s="27" t="s">
        <v>5</v>
      </c>
      <c r="N5" s="24" t="s">
        <v>78</v>
      </c>
      <c r="O5" s="24" t="s">
        <v>79</v>
      </c>
      <c r="P5" s="24" t="s">
        <v>80</v>
      </c>
      <c r="Q5" s="106"/>
      <c r="R5" s="106"/>
      <c r="S5" s="106"/>
      <c r="T5" s="106"/>
      <c r="U5" s="106"/>
      <c r="V5" s="34"/>
      <c r="W5" s="34"/>
      <c r="X5" s="27" t="s">
        <v>5</v>
      </c>
      <c r="Y5" s="33" t="s">
        <v>75</v>
      </c>
      <c r="Z5" s="33" t="s">
        <v>76</v>
      </c>
      <c r="AA5" s="33" t="s">
        <v>77</v>
      </c>
      <c r="AB5" s="94"/>
      <c r="AC5" s="92"/>
      <c r="AD5" s="34"/>
      <c r="AE5" s="106"/>
      <c r="AF5" s="27" t="s">
        <v>5</v>
      </c>
      <c r="AG5" s="24" t="s">
        <v>78</v>
      </c>
      <c r="AH5" s="24" t="s">
        <v>79</v>
      </c>
      <c r="AI5" s="24" t="s">
        <v>80</v>
      </c>
      <c r="AJ5" s="106"/>
      <c r="AK5" s="106"/>
      <c r="AL5" s="106"/>
      <c r="AM5" s="106"/>
      <c r="AN5" s="106"/>
      <c r="AO5" s="34"/>
      <c r="AP5" s="34"/>
      <c r="AQ5" s="27" t="s">
        <v>5</v>
      </c>
      <c r="AR5" s="33" t="s">
        <v>75</v>
      </c>
      <c r="AS5" s="33" t="s">
        <v>76</v>
      </c>
      <c r="AT5" s="33" t="s">
        <v>77</v>
      </c>
      <c r="AU5" s="94"/>
      <c r="AV5" s="92"/>
      <c r="AW5" s="34"/>
      <c r="AX5" s="106"/>
      <c r="AY5" s="27" t="s">
        <v>5</v>
      </c>
      <c r="AZ5" s="24" t="s">
        <v>78</v>
      </c>
      <c r="BA5" s="24" t="s">
        <v>79</v>
      </c>
      <c r="BB5" s="24" t="s">
        <v>80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8</v>
      </c>
      <c r="E6" s="35" t="s">
        <v>9</v>
      </c>
      <c r="F6" s="36" t="s">
        <v>9</v>
      </c>
      <c r="G6" s="36" t="s">
        <v>9</v>
      </c>
      <c r="H6" s="36" t="s">
        <v>9</v>
      </c>
      <c r="I6" s="39" t="s">
        <v>9</v>
      </c>
      <c r="J6" s="39" t="s">
        <v>9</v>
      </c>
      <c r="K6" s="35" t="s">
        <v>9</v>
      </c>
      <c r="L6" s="35" t="s">
        <v>9</v>
      </c>
      <c r="M6" s="35" t="s">
        <v>9</v>
      </c>
      <c r="N6" s="40" t="s">
        <v>9</v>
      </c>
      <c r="O6" s="40" t="s">
        <v>9</v>
      </c>
      <c r="P6" s="40" t="s">
        <v>9</v>
      </c>
      <c r="Q6" s="35" t="s">
        <v>9</v>
      </c>
      <c r="R6" s="35" t="s">
        <v>9</v>
      </c>
      <c r="S6" s="35" t="s">
        <v>9</v>
      </c>
      <c r="T6" s="35" t="s">
        <v>9</v>
      </c>
      <c r="U6" s="35" t="s">
        <v>9</v>
      </c>
      <c r="V6" s="35" t="s">
        <v>9</v>
      </c>
      <c r="W6" s="35" t="s">
        <v>8</v>
      </c>
      <c r="X6" s="35" t="s">
        <v>9</v>
      </c>
      <c r="Y6" s="36" t="s">
        <v>9</v>
      </c>
      <c r="Z6" s="36" t="s">
        <v>9</v>
      </c>
      <c r="AA6" s="36" t="s">
        <v>9</v>
      </c>
      <c r="AB6" s="39" t="s">
        <v>9</v>
      </c>
      <c r="AC6" s="39" t="s">
        <v>9</v>
      </c>
      <c r="AD6" s="35" t="s">
        <v>9</v>
      </c>
      <c r="AE6" s="35" t="s">
        <v>9</v>
      </c>
      <c r="AF6" s="35" t="s">
        <v>9</v>
      </c>
      <c r="AG6" s="40" t="s">
        <v>9</v>
      </c>
      <c r="AH6" s="40" t="s">
        <v>9</v>
      </c>
      <c r="AI6" s="40" t="s">
        <v>9</v>
      </c>
      <c r="AJ6" s="35" t="s">
        <v>9</v>
      </c>
      <c r="AK6" s="35" t="s">
        <v>9</v>
      </c>
      <c r="AL6" s="35" t="s">
        <v>9</v>
      </c>
      <c r="AM6" s="35" t="s">
        <v>9</v>
      </c>
      <c r="AN6" s="35" t="s">
        <v>9</v>
      </c>
      <c r="AO6" s="35" t="s">
        <v>9</v>
      </c>
      <c r="AP6" s="35" t="s">
        <v>8</v>
      </c>
      <c r="AQ6" s="35" t="s">
        <v>9</v>
      </c>
      <c r="AR6" s="36" t="s">
        <v>9</v>
      </c>
      <c r="AS6" s="36" t="s">
        <v>9</v>
      </c>
      <c r="AT6" s="36" t="s">
        <v>9</v>
      </c>
      <c r="AU6" s="39" t="s">
        <v>9</v>
      </c>
      <c r="AV6" s="39" t="s">
        <v>9</v>
      </c>
      <c r="AW6" s="35" t="s">
        <v>9</v>
      </c>
      <c r="AX6" s="35" t="s">
        <v>9</v>
      </c>
      <c r="AY6" s="35" t="s">
        <v>9</v>
      </c>
      <c r="AZ6" s="40" t="s">
        <v>9</v>
      </c>
      <c r="BA6" s="40" t="s">
        <v>9</v>
      </c>
      <c r="BB6" s="40" t="s">
        <v>9</v>
      </c>
      <c r="BC6" s="35" t="s">
        <v>9</v>
      </c>
      <c r="BD6" s="35" t="s">
        <v>9</v>
      </c>
      <c r="BE6" s="35" t="s">
        <v>9</v>
      </c>
      <c r="BF6" s="35" t="s">
        <v>9</v>
      </c>
      <c r="BG6" s="35" t="s">
        <v>9</v>
      </c>
      <c r="BH6" s="35" t="s">
        <v>9</v>
      </c>
    </row>
    <row r="7" spans="1:60" ht="13.5">
      <c r="A7" s="17" t="s">
        <v>106</v>
      </c>
      <c r="B7" s="76" t="s">
        <v>107</v>
      </c>
      <c r="C7" s="77" t="s">
        <v>108</v>
      </c>
      <c r="D7" s="87">
        <f aca="true" t="shared" si="0" ref="D7:D31">E7+I7</f>
        <v>2303297</v>
      </c>
      <c r="E7" s="87">
        <f aca="true" t="shared" si="1" ref="E7:E31">SUM(F7:H7)</f>
        <v>2303297</v>
      </c>
      <c r="F7" s="87">
        <v>2303297</v>
      </c>
      <c r="G7" s="87">
        <v>0</v>
      </c>
      <c r="H7" s="87">
        <v>0</v>
      </c>
      <c r="I7" s="87">
        <v>0</v>
      </c>
      <c r="J7" s="87">
        <v>0</v>
      </c>
      <c r="K7" s="87">
        <f aca="true" t="shared" si="2" ref="K7:K31">L7+M7+Q7+R7+S7</f>
        <v>3974837</v>
      </c>
      <c r="L7" s="87">
        <v>2170273</v>
      </c>
      <c r="M7" s="88">
        <f aca="true" t="shared" si="3" ref="M7:M31">SUM(N7:P7)</f>
        <v>736035</v>
      </c>
      <c r="N7" s="87">
        <v>255444</v>
      </c>
      <c r="O7" s="87">
        <v>470448</v>
      </c>
      <c r="P7" s="87">
        <v>10143</v>
      </c>
      <c r="Q7" s="87">
        <v>51135</v>
      </c>
      <c r="R7" s="87">
        <v>1017394</v>
      </c>
      <c r="S7" s="87">
        <v>0</v>
      </c>
      <c r="T7" s="87">
        <v>0</v>
      </c>
      <c r="U7" s="87">
        <v>566780</v>
      </c>
      <c r="V7" s="87">
        <f aca="true" t="shared" si="4" ref="V7:V31">D7+K7+U7</f>
        <v>6844914</v>
      </c>
      <c r="W7" s="87">
        <f aca="true" t="shared" si="5" ref="W7:W31">X7+AB7</f>
        <v>166765</v>
      </c>
      <c r="X7" s="87">
        <f aca="true" t="shared" si="6" ref="X7:X31">SUM(Y7:AA7)</f>
        <v>166765</v>
      </c>
      <c r="Y7" s="87">
        <v>166765</v>
      </c>
      <c r="Z7" s="87">
        <v>0</v>
      </c>
      <c r="AA7" s="87">
        <v>0</v>
      </c>
      <c r="AB7" s="87">
        <v>0</v>
      </c>
      <c r="AC7" s="87">
        <v>0</v>
      </c>
      <c r="AD7" s="87">
        <f aca="true" t="shared" si="7" ref="AD7:AD31">AE7+AF7+AJ7+AK7+AL7</f>
        <v>438843</v>
      </c>
      <c r="AE7" s="87">
        <v>153863</v>
      </c>
      <c r="AF7" s="88">
        <f aca="true" t="shared" si="8" ref="AF7:AF31">SUM(AG7:AI7)</f>
        <v>270026</v>
      </c>
      <c r="AG7" s="87">
        <v>302</v>
      </c>
      <c r="AH7" s="87">
        <v>269724</v>
      </c>
      <c r="AI7" s="87">
        <v>0</v>
      </c>
      <c r="AJ7" s="87">
        <v>0</v>
      </c>
      <c r="AK7" s="87">
        <v>14954</v>
      </c>
      <c r="AL7" s="87">
        <v>0</v>
      </c>
      <c r="AM7" s="87">
        <v>0</v>
      </c>
      <c r="AN7" s="87">
        <v>295</v>
      </c>
      <c r="AO7" s="87">
        <f aca="true" t="shared" si="9" ref="AO7:AO31">W7+AD7+AN7</f>
        <v>605903</v>
      </c>
      <c r="AP7" s="87">
        <f aca="true" t="shared" si="10" ref="AP7:AS56">D7+W7</f>
        <v>2470062</v>
      </c>
      <c r="AQ7" s="87">
        <f t="shared" si="10"/>
        <v>2470062</v>
      </c>
      <c r="AR7" s="87">
        <f t="shared" si="10"/>
        <v>2470062</v>
      </c>
      <c r="AS7" s="87">
        <f t="shared" si="10"/>
        <v>0</v>
      </c>
      <c r="AT7" s="87">
        <f aca="true" t="shared" si="11" ref="AT7:AT67">H7+AA7</f>
        <v>0</v>
      </c>
      <c r="AU7" s="87">
        <f aca="true" t="shared" si="12" ref="AU7:AV67">I7+AB7</f>
        <v>0</v>
      </c>
      <c r="AV7" s="87">
        <f t="shared" si="12"/>
        <v>0</v>
      </c>
      <c r="AW7" s="87">
        <f aca="true" t="shared" si="13" ref="AW7:AW18">K7+AD7</f>
        <v>4413680</v>
      </c>
      <c r="AX7" s="87">
        <f aca="true" t="shared" si="14" ref="AX7:AX67">L7+AE7</f>
        <v>2324136</v>
      </c>
      <c r="AY7" s="87">
        <f aca="true" t="shared" si="15" ref="AY7:AY67">M7+AF7</f>
        <v>1006061</v>
      </c>
      <c r="AZ7" s="87">
        <f aca="true" t="shared" si="16" ref="AZ7:AZ67">N7+AG7</f>
        <v>255746</v>
      </c>
      <c r="BA7" s="87">
        <f aca="true" t="shared" si="17" ref="BA7:BA67">O7+AH7</f>
        <v>740172</v>
      </c>
      <c r="BB7" s="87">
        <f aca="true" t="shared" si="18" ref="BB7:BB67">P7+AI7</f>
        <v>10143</v>
      </c>
      <c r="BC7" s="87">
        <f aca="true" t="shared" si="19" ref="BC7:BC67">Q7+AJ7</f>
        <v>51135</v>
      </c>
      <c r="BD7" s="87">
        <f aca="true" t="shared" si="20" ref="BD7:BD67">R7+AK7</f>
        <v>1032348</v>
      </c>
      <c r="BE7" s="87">
        <f aca="true" t="shared" si="21" ref="BE7:BF67">S7+AL7</f>
        <v>0</v>
      </c>
      <c r="BF7" s="87">
        <f t="shared" si="21"/>
        <v>0</v>
      </c>
      <c r="BG7" s="87">
        <f aca="true" t="shared" si="22" ref="BG7:BG38">U7+AN7</f>
        <v>567075</v>
      </c>
      <c r="BH7" s="87">
        <f aca="true" t="shared" si="23" ref="BH7:BH67">V7+AO7</f>
        <v>7450817</v>
      </c>
    </row>
    <row r="8" spans="1:60" ht="13.5">
      <c r="A8" s="17" t="s">
        <v>106</v>
      </c>
      <c r="B8" s="76" t="s">
        <v>109</v>
      </c>
      <c r="C8" s="77" t="s">
        <v>110</v>
      </c>
      <c r="D8" s="87">
        <f t="shared" si="0"/>
        <v>466315</v>
      </c>
      <c r="E8" s="87">
        <f t="shared" si="1"/>
        <v>466315</v>
      </c>
      <c r="F8" s="87">
        <v>414940</v>
      </c>
      <c r="G8" s="87">
        <v>51375</v>
      </c>
      <c r="H8" s="87">
        <v>0</v>
      </c>
      <c r="I8" s="87">
        <v>0</v>
      </c>
      <c r="J8" s="87">
        <v>14240</v>
      </c>
      <c r="K8" s="87">
        <f t="shared" si="2"/>
        <v>1515295</v>
      </c>
      <c r="L8" s="87">
        <v>594789</v>
      </c>
      <c r="M8" s="88">
        <f t="shared" si="3"/>
        <v>118217</v>
      </c>
      <c r="N8" s="87">
        <v>16433</v>
      </c>
      <c r="O8" s="87">
        <v>84394</v>
      </c>
      <c r="P8" s="87">
        <v>17390</v>
      </c>
      <c r="Q8" s="87">
        <v>4879</v>
      </c>
      <c r="R8" s="87">
        <v>797410</v>
      </c>
      <c r="S8" s="87">
        <v>0</v>
      </c>
      <c r="T8" s="87">
        <v>0</v>
      </c>
      <c r="U8" s="87">
        <v>337698</v>
      </c>
      <c r="V8" s="87">
        <f t="shared" si="4"/>
        <v>2319308</v>
      </c>
      <c r="W8" s="87">
        <f t="shared" si="5"/>
        <v>0</v>
      </c>
      <c r="X8" s="87">
        <f t="shared" si="6"/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f t="shared" si="7"/>
        <v>226166</v>
      </c>
      <c r="AE8" s="87">
        <v>147546</v>
      </c>
      <c r="AF8" s="88">
        <f t="shared" si="8"/>
        <v>78620</v>
      </c>
      <c r="AG8" s="87">
        <v>8084</v>
      </c>
      <c r="AH8" s="87">
        <v>70536</v>
      </c>
      <c r="AI8" s="87">
        <v>0</v>
      </c>
      <c r="AJ8" s="87">
        <v>0</v>
      </c>
      <c r="AK8" s="87">
        <v>0</v>
      </c>
      <c r="AL8" s="87">
        <v>0</v>
      </c>
      <c r="AM8" s="87">
        <v>0</v>
      </c>
      <c r="AN8" s="87">
        <v>0</v>
      </c>
      <c r="AO8" s="87">
        <f t="shared" si="9"/>
        <v>226166</v>
      </c>
      <c r="AP8" s="87">
        <f t="shared" si="10"/>
        <v>466315</v>
      </c>
      <c r="AQ8" s="87">
        <f t="shared" si="10"/>
        <v>466315</v>
      </c>
      <c r="AR8" s="87">
        <f t="shared" si="10"/>
        <v>414940</v>
      </c>
      <c r="AS8" s="87">
        <f t="shared" si="10"/>
        <v>51375</v>
      </c>
      <c r="AT8" s="87">
        <f t="shared" si="11"/>
        <v>0</v>
      </c>
      <c r="AU8" s="87">
        <f t="shared" si="12"/>
        <v>0</v>
      </c>
      <c r="AV8" s="87">
        <f t="shared" si="12"/>
        <v>14240</v>
      </c>
      <c r="AW8" s="87">
        <f t="shared" si="13"/>
        <v>1741461</v>
      </c>
      <c r="AX8" s="87">
        <f t="shared" si="14"/>
        <v>742335</v>
      </c>
      <c r="AY8" s="87">
        <f t="shared" si="15"/>
        <v>196837</v>
      </c>
      <c r="AZ8" s="87">
        <f t="shared" si="16"/>
        <v>24517</v>
      </c>
      <c r="BA8" s="87">
        <f t="shared" si="17"/>
        <v>154930</v>
      </c>
      <c r="BB8" s="87">
        <f t="shared" si="18"/>
        <v>17390</v>
      </c>
      <c r="BC8" s="87">
        <f t="shared" si="19"/>
        <v>4879</v>
      </c>
      <c r="BD8" s="87">
        <f t="shared" si="20"/>
        <v>797410</v>
      </c>
      <c r="BE8" s="87">
        <f t="shared" si="21"/>
        <v>0</v>
      </c>
      <c r="BF8" s="87">
        <f t="shared" si="21"/>
        <v>0</v>
      </c>
      <c r="BG8" s="87">
        <f t="shared" si="22"/>
        <v>337698</v>
      </c>
      <c r="BH8" s="87">
        <f t="shared" si="23"/>
        <v>2545474</v>
      </c>
    </row>
    <row r="9" spans="1:60" ht="13.5">
      <c r="A9" s="17" t="s">
        <v>106</v>
      </c>
      <c r="B9" s="76" t="s">
        <v>111</v>
      </c>
      <c r="C9" s="77" t="s">
        <v>112</v>
      </c>
      <c r="D9" s="87">
        <f t="shared" si="0"/>
        <v>65030</v>
      </c>
      <c r="E9" s="87">
        <f t="shared" si="1"/>
        <v>65030</v>
      </c>
      <c r="F9" s="87">
        <v>0</v>
      </c>
      <c r="G9" s="87">
        <v>65030</v>
      </c>
      <c r="H9" s="87">
        <v>0</v>
      </c>
      <c r="I9" s="87">
        <v>0</v>
      </c>
      <c r="J9" s="87">
        <v>0</v>
      </c>
      <c r="K9" s="87">
        <f t="shared" si="2"/>
        <v>779836</v>
      </c>
      <c r="L9" s="87">
        <v>310668</v>
      </c>
      <c r="M9" s="88">
        <f t="shared" si="3"/>
        <v>152256</v>
      </c>
      <c r="N9" s="87">
        <v>19998</v>
      </c>
      <c r="O9" s="87">
        <v>50563</v>
      </c>
      <c r="P9" s="87">
        <v>81695</v>
      </c>
      <c r="Q9" s="87">
        <v>4347</v>
      </c>
      <c r="R9" s="87">
        <v>312565</v>
      </c>
      <c r="S9" s="87">
        <v>0</v>
      </c>
      <c r="T9" s="87">
        <v>0</v>
      </c>
      <c r="U9" s="87">
        <v>16600</v>
      </c>
      <c r="V9" s="87">
        <f t="shared" si="4"/>
        <v>861466</v>
      </c>
      <c r="W9" s="87">
        <f t="shared" si="5"/>
        <v>0</v>
      </c>
      <c r="X9" s="87">
        <f t="shared" si="6"/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f t="shared" si="7"/>
        <v>0</v>
      </c>
      <c r="AE9" s="87">
        <v>0</v>
      </c>
      <c r="AF9" s="88">
        <f t="shared" si="8"/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v>95538</v>
      </c>
      <c r="AN9" s="87">
        <v>368</v>
      </c>
      <c r="AO9" s="87">
        <f t="shared" si="9"/>
        <v>368</v>
      </c>
      <c r="AP9" s="87">
        <f t="shared" si="10"/>
        <v>65030</v>
      </c>
      <c r="AQ9" s="87">
        <f t="shared" si="10"/>
        <v>65030</v>
      </c>
      <c r="AR9" s="87">
        <f t="shared" si="10"/>
        <v>0</v>
      </c>
      <c r="AS9" s="87">
        <f t="shared" si="10"/>
        <v>65030</v>
      </c>
      <c r="AT9" s="87">
        <f t="shared" si="11"/>
        <v>0</v>
      </c>
      <c r="AU9" s="87">
        <f t="shared" si="12"/>
        <v>0</v>
      </c>
      <c r="AV9" s="87">
        <f t="shared" si="12"/>
        <v>0</v>
      </c>
      <c r="AW9" s="87">
        <f t="shared" si="13"/>
        <v>779836</v>
      </c>
      <c r="AX9" s="87">
        <f t="shared" si="14"/>
        <v>310668</v>
      </c>
      <c r="AY9" s="87">
        <f t="shared" si="15"/>
        <v>152256</v>
      </c>
      <c r="AZ9" s="87">
        <f t="shared" si="16"/>
        <v>19998</v>
      </c>
      <c r="BA9" s="87">
        <f t="shared" si="17"/>
        <v>50563</v>
      </c>
      <c r="BB9" s="87">
        <f t="shared" si="18"/>
        <v>81695</v>
      </c>
      <c r="BC9" s="87">
        <f t="shared" si="19"/>
        <v>4347</v>
      </c>
      <c r="BD9" s="87">
        <f t="shared" si="20"/>
        <v>312565</v>
      </c>
      <c r="BE9" s="87">
        <f t="shared" si="21"/>
        <v>0</v>
      </c>
      <c r="BF9" s="87">
        <f t="shared" si="21"/>
        <v>95538</v>
      </c>
      <c r="BG9" s="87">
        <f t="shared" si="22"/>
        <v>16968</v>
      </c>
      <c r="BH9" s="87">
        <f t="shared" si="23"/>
        <v>861834</v>
      </c>
    </row>
    <row r="10" spans="1:60" ht="13.5">
      <c r="A10" s="17" t="s">
        <v>106</v>
      </c>
      <c r="B10" s="76" t="s">
        <v>113</v>
      </c>
      <c r="C10" s="77" t="s">
        <v>114</v>
      </c>
      <c r="D10" s="87">
        <f t="shared" si="0"/>
        <v>0</v>
      </c>
      <c r="E10" s="87">
        <f t="shared" si="1"/>
        <v>0</v>
      </c>
      <c r="F10" s="87">
        <v>0</v>
      </c>
      <c r="G10" s="87">
        <v>0</v>
      </c>
      <c r="H10" s="87">
        <v>0</v>
      </c>
      <c r="I10" s="87">
        <v>0</v>
      </c>
      <c r="J10" s="87">
        <v>3530</v>
      </c>
      <c r="K10" s="87">
        <f t="shared" si="2"/>
        <v>0</v>
      </c>
      <c r="L10" s="87">
        <v>0</v>
      </c>
      <c r="M10" s="88">
        <f t="shared" si="3"/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986231</v>
      </c>
      <c r="U10" s="87">
        <v>0</v>
      </c>
      <c r="V10" s="87">
        <f t="shared" si="4"/>
        <v>0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0</v>
      </c>
      <c r="AE10" s="87">
        <v>0</v>
      </c>
      <c r="AF10" s="88">
        <f t="shared" si="8"/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v>385083</v>
      </c>
      <c r="AN10" s="87">
        <v>0</v>
      </c>
      <c r="AO10" s="87">
        <f t="shared" si="9"/>
        <v>0</v>
      </c>
      <c r="AP10" s="87">
        <f t="shared" si="10"/>
        <v>0</v>
      </c>
      <c r="AQ10" s="87">
        <f t="shared" si="10"/>
        <v>0</v>
      </c>
      <c r="AR10" s="87">
        <f t="shared" si="10"/>
        <v>0</v>
      </c>
      <c r="AS10" s="87">
        <f t="shared" si="10"/>
        <v>0</v>
      </c>
      <c r="AT10" s="87">
        <f t="shared" si="11"/>
        <v>0</v>
      </c>
      <c r="AU10" s="87">
        <f t="shared" si="12"/>
        <v>0</v>
      </c>
      <c r="AV10" s="87">
        <f t="shared" si="12"/>
        <v>3530</v>
      </c>
      <c r="AW10" s="87">
        <f t="shared" si="13"/>
        <v>0</v>
      </c>
      <c r="AX10" s="87">
        <f t="shared" si="14"/>
        <v>0</v>
      </c>
      <c r="AY10" s="87">
        <f t="shared" si="15"/>
        <v>0</v>
      </c>
      <c r="AZ10" s="87">
        <f t="shared" si="16"/>
        <v>0</v>
      </c>
      <c r="BA10" s="87">
        <f t="shared" si="17"/>
        <v>0</v>
      </c>
      <c r="BB10" s="87">
        <f t="shared" si="18"/>
        <v>0</v>
      </c>
      <c r="BC10" s="87">
        <f t="shared" si="19"/>
        <v>0</v>
      </c>
      <c r="BD10" s="87">
        <f t="shared" si="20"/>
        <v>0</v>
      </c>
      <c r="BE10" s="87">
        <f t="shared" si="21"/>
        <v>0</v>
      </c>
      <c r="BF10" s="87">
        <f t="shared" si="21"/>
        <v>1371314</v>
      </c>
      <c r="BG10" s="87">
        <f t="shared" si="22"/>
        <v>0</v>
      </c>
      <c r="BH10" s="87">
        <f t="shared" si="23"/>
        <v>0</v>
      </c>
    </row>
    <row r="11" spans="1:60" ht="13.5">
      <c r="A11" s="17" t="s">
        <v>106</v>
      </c>
      <c r="B11" s="76" t="s">
        <v>115</v>
      </c>
      <c r="C11" s="77" t="s">
        <v>116</v>
      </c>
      <c r="D11" s="87">
        <f t="shared" si="0"/>
        <v>0</v>
      </c>
      <c r="E11" s="87">
        <f t="shared" si="1"/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f t="shared" si="2"/>
        <v>64613</v>
      </c>
      <c r="L11" s="87">
        <v>2301</v>
      </c>
      <c r="M11" s="88">
        <f t="shared" si="3"/>
        <v>15843</v>
      </c>
      <c r="N11" s="87">
        <v>0</v>
      </c>
      <c r="O11" s="87">
        <v>15843</v>
      </c>
      <c r="P11" s="87">
        <v>0</v>
      </c>
      <c r="Q11" s="87">
        <v>0</v>
      </c>
      <c r="R11" s="87">
        <v>46469</v>
      </c>
      <c r="S11" s="87">
        <v>0</v>
      </c>
      <c r="T11" s="87">
        <v>0</v>
      </c>
      <c r="U11" s="87">
        <v>8711</v>
      </c>
      <c r="V11" s="87">
        <f t="shared" si="4"/>
        <v>73324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f t="shared" si="7"/>
        <v>2123</v>
      </c>
      <c r="AE11" s="87">
        <v>0</v>
      </c>
      <c r="AF11" s="88">
        <f t="shared" si="8"/>
        <v>687</v>
      </c>
      <c r="AG11" s="87">
        <v>0</v>
      </c>
      <c r="AH11" s="87">
        <v>687</v>
      </c>
      <c r="AI11" s="87">
        <v>0</v>
      </c>
      <c r="AJ11" s="87">
        <v>0</v>
      </c>
      <c r="AK11" s="87">
        <v>1436</v>
      </c>
      <c r="AL11" s="87">
        <v>0</v>
      </c>
      <c r="AM11" s="87">
        <v>13078</v>
      </c>
      <c r="AN11" s="87">
        <v>6082</v>
      </c>
      <c r="AO11" s="87">
        <f t="shared" si="9"/>
        <v>8205</v>
      </c>
      <c r="AP11" s="87">
        <f t="shared" si="10"/>
        <v>0</v>
      </c>
      <c r="AQ11" s="87">
        <f t="shared" si="10"/>
        <v>0</v>
      </c>
      <c r="AR11" s="87">
        <f t="shared" si="10"/>
        <v>0</v>
      </c>
      <c r="AS11" s="87">
        <f t="shared" si="10"/>
        <v>0</v>
      </c>
      <c r="AT11" s="87">
        <f t="shared" si="11"/>
        <v>0</v>
      </c>
      <c r="AU11" s="87">
        <f t="shared" si="12"/>
        <v>0</v>
      </c>
      <c r="AV11" s="87">
        <f t="shared" si="12"/>
        <v>0</v>
      </c>
      <c r="AW11" s="87">
        <f t="shared" si="13"/>
        <v>66736</v>
      </c>
      <c r="AX11" s="87">
        <f t="shared" si="14"/>
        <v>2301</v>
      </c>
      <c r="AY11" s="87">
        <f t="shared" si="15"/>
        <v>16530</v>
      </c>
      <c r="AZ11" s="87">
        <f t="shared" si="16"/>
        <v>0</v>
      </c>
      <c r="BA11" s="87">
        <f t="shared" si="17"/>
        <v>16530</v>
      </c>
      <c r="BB11" s="87">
        <f t="shared" si="18"/>
        <v>0</v>
      </c>
      <c r="BC11" s="87">
        <f t="shared" si="19"/>
        <v>0</v>
      </c>
      <c r="BD11" s="87">
        <f t="shared" si="20"/>
        <v>47905</v>
      </c>
      <c r="BE11" s="87">
        <f t="shared" si="21"/>
        <v>0</v>
      </c>
      <c r="BF11" s="87">
        <f t="shared" si="21"/>
        <v>13078</v>
      </c>
      <c r="BG11" s="87">
        <f t="shared" si="22"/>
        <v>14793</v>
      </c>
      <c r="BH11" s="87">
        <f t="shared" si="23"/>
        <v>81529</v>
      </c>
    </row>
    <row r="12" spans="1:60" ht="13.5">
      <c r="A12" s="17" t="s">
        <v>106</v>
      </c>
      <c r="B12" s="76" t="s">
        <v>117</v>
      </c>
      <c r="C12" s="77" t="s">
        <v>118</v>
      </c>
      <c r="D12" s="87">
        <f t="shared" si="0"/>
        <v>0</v>
      </c>
      <c r="E12" s="87">
        <f t="shared" si="1"/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f t="shared" si="2"/>
        <v>20610</v>
      </c>
      <c r="L12" s="87">
        <v>3286</v>
      </c>
      <c r="M12" s="88">
        <f t="shared" si="3"/>
        <v>9272</v>
      </c>
      <c r="N12" s="87">
        <v>3617</v>
      </c>
      <c r="O12" s="87">
        <v>5655</v>
      </c>
      <c r="P12" s="87">
        <v>0</v>
      </c>
      <c r="Q12" s="87">
        <v>0</v>
      </c>
      <c r="R12" s="87">
        <v>8052</v>
      </c>
      <c r="S12" s="87">
        <v>0</v>
      </c>
      <c r="T12" s="87">
        <v>0</v>
      </c>
      <c r="U12" s="87">
        <v>3370</v>
      </c>
      <c r="V12" s="87">
        <f t="shared" si="4"/>
        <v>23980</v>
      </c>
      <c r="W12" s="87">
        <f t="shared" si="5"/>
        <v>0</v>
      </c>
      <c r="X12" s="87">
        <f t="shared" si="6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f t="shared" si="7"/>
        <v>0</v>
      </c>
      <c r="AE12" s="87">
        <v>0</v>
      </c>
      <c r="AF12" s="88">
        <f t="shared" si="8"/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7486</v>
      </c>
      <c r="AN12" s="87">
        <v>796</v>
      </c>
      <c r="AO12" s="87">
        <f t="shared" si="9"/>
        <v>796</v>
      </c>
      <c r="AP12" s="87">
        <f t="shared" si="10"/>
        <v>0</v>
      </c>
      <c r="AQ12" s="87">
        <f t="shared" si="10"/>
        <v>0</v>
      </c>
      <c r="AR12" s="87">
        <f t="shared" si="10"/>
        <v>0</v>
      </c>
      <c r="AS12" s="87">
        <f t="shared" si="10"/>
        <v>0</v>
      </c>
      <c r="AT12" s="87">
        <f t="shared" si="11"/>
        <v>0</v>
      </c>
      <c r="AU12" s="87">
        <f t="shared" si="12"/>
        <v>0</v>
      </c>
      <c r="AV12" s="87">
        <f t="shared" si="12"/>
        <v>0</v>
      </c>
      <c r="AW12" s="87">
        <f t="shared" si="13"/>
        <v>20610</v>
      </c>
      <c r="AX12" s="87">
        <f t="shared" si="14"/>
        <v>3286</v>
      </c>
      <c r="AY12" s="87">
        <f t="shared" si="15"/>
        <v>9272</v>
      </c>
      <c r="AZ12" s="87">
        <f t="shared" si="16"/>
        <v>3617</v>
      </c>
      <c r="BA12" s="87">
        <f t="shared" si="17"/>
        <v>5655</v>
      </c>
      <c r="BB12" s="87">
        <f t="shared" si="18"/>
        <v>0</v>
      </c>
      <c r="BC12" s="87">
        <f t="shared" si="19"/>
        <v>0</v>
      </c>
      <c r="BD12" s="87">
        <f t="shared" si="20"/>
        <v>8052</v>
      </c>
      <c r="BE12" s="87">
        <f t="shared" si="21"/>
        <v>0</v>
      </c>
      <c r="BF12" s="87">
        <f t="shared" si="21"/>
        <v>7486</v>
      </c>
      <c r="BG12" s="87">
        <f t="shared" si="22"/>
        <v>4166</v>
      </c>
      <c r="BH12" s="87">
        <f t="shared" si="23"/>
        <v>24776</v>
      </c>
    </row>
    <row r="13" spans="1:60" ht="13.5">
      <c r="A13" s="17" t="s">
        <v>106</v>
      </c>
      <c r="B13" s="76" t="s">
        <v>119</v>
      </c>
      <c r="C13" s="77" t="s">
        <v>120</v>
      </c>
      <c r="D13" s="87">
        <f t="shared" si="0"/>
        <v>0</v>
      </c>
      <c r="E13" s="87">
        <f t="shared" si="1"/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f t="shared" si="2"/>
        <v>37671</v>
      </c>
      <c r="L13" s="87">
        <v>5441</v>
      </c>
      <c r="M13" s="88">
        <f t="shared" si="3"/>
        <v>5713</v>
      </c>
      <c r="N13" s="87">
        <v>371</v>
      </c>
      <c r="O13" s="87">
        <v>5342</v>
      </c>
      <c r="P13" s="87">
        <v>0</v>
      </c>
      <c r="Q13" s="87">
        <v>0</v>
      </c>
      <c r="R13" s="87">
        <v>22677</v>
      </c>
      <c r="S13" s="87">
        <v>3840</v>
      </c>
      <c r="T13" s="87">
        <v>0</v>
      </c>
      <c r="U13" s="87">
        <v>0</v>
      </c>
      <c r="V13" s="87">
        <f t="shared" si="4"/>
        <v>37671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0</v>
      </c>
      <c r="AE13" s="87">
        <v>0</v>
      </c>
      <c r="AF13" s="88">
        <f t="shared" si="8"/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7348</v>
      </c>
      <c r="AN13" s="87">
        <v>0</v>
      </c>
      <c r="AO13" s="87">
        <f t="shared" si="9"/>
        <v>0</v>
      </c>
      <c r="AP13" s="87">
        <f t="shared" si="10"/>
        <v>0</v>
      </c>
      <c r="AQ13" s="87">
        <f t="shared" si="10"/>
        <v>0</v>
      </c>
      <c r="AR13" s="87">
        <f t="shared" si="10"/>
        <v>0</v>
      </c>
      <c r="AS13" s="87">
        <f t="shared" si="10"/>
        <v>0</v>
      </c>
      <c r="AT13" s="87">
        <f t="shared" si="11"/>
        <v>0</v>
      </c>
      <c r="AU13" s="87">
        <f t="shared" si="12"/>
        <v>0</v>
      </c>
      <c r="AV13" s="87">
        <f t="shared" si="12"/>
        <v>0</v>
      </c>
      <c r="AW13" s="87">
        <f t="shared" si="13"/>
        <v>37671</v>
      </c>
      <c r="AX13" s="87">
        <f t="shared" si="14"/>
        <v>5441</v>
      </c>
      <c r="AY13" s="87">
        <f t="shared" si="15"/>
        <v>5713</v>
      </c>
      <c r="AZ13" s="87">
        <f t="shared" si="16"/>
        <v>371</v>
      </c>
      <c r="BA13" s="87">
        <f t="shared" si="17"/>
        <v>5342</v>
      </c>
      <c r="BB13" s="87">
        <f t="shared" si="18"/>
        <v>0</v>
      </c>
      <c r="BC13" s="87">
        <f t="shared" si="19"/>
        <v>0</v>
      </c>
      <c r="BD13" s="87">
        <f t="shared" si="20"/>
        <v>22677</v>
      </c>
      <c r="BE13" s="87">
        <f t="shared" si="21"/>
        <v>3840</v>
      </c>
      <c r="BF13" s="87">
        <f t="shared" si="21"/>
        <v>7348</v>
      </c>
      <c r="BG13" s="87">
        <f t="shared" si="22"/>
        <v>0</v>
      </c>
      <c r="BH13" s="87">
        <f t="shared" si="23"/>
        <v>37671</v>
      </c>
    </row>
    <row r="14" spans="1:60" ht="13.5">
      <c r="A14" s="17" t="s">
        <v>106</v>
      </c>
      <c r="B14" s="76" t="s">
        <v>121</v>
      </c>
      <c r="C14" s="77" t="s">
        <v>122</v>
      </c>
      <c r="D14" s="87">
        <f t="shared" si="0"/>
        <v>420767</v>
      </c>
      <c r="E14" s="87">
        <f t="shared" si="1"/>
        <v>420767</v>
      </c>
      <c r="F14" s="87">
        <v>206901</v>
      </c>
      <c r="G14" s="87">
        <v>0</v>
      </c>
      <c r="H14" s="87">
        <v>213866</v>
      </c>
      <c r="I14" s="87">
        <v>0</v>
      </c>
      <c r="J14" s="87">
        <v>0</v>
      </c>
      <c r="K14" s="87">
        <f t="shared" si="2"/>
        <v>354462</v>
      </c>
      <c r="L14" s="87">
        <v>133523</v>
      </c>
      <c r="M14" s="88">
        <f t="shared" si="3"/>
        <v>101400</v>
      </c>
      <c r="N14" s="87">
        <v>7922</v>
      </c>
      <c r="O14" s="87">
        <v>69506</v>
      </c>
      <c r="P14" s="87">
        <v>23972</v>
      </c>
      <c r="Q14" s="87">
        <v>9934</v>
      </c>
      <c r="R14" s="87">
        <v>105801</v>
      </c>
      <c r="S14" s="87">
        <v>3804</v>
      </c>
      <c r="T14" s="87">
        <v>0</v>
      </c>
      <c r="U14" s="87">
        <v>0</v>
      </c>
      <c r="V14" s="87">
        <f t="shared" si="4"/>
        <v>775229</v>
      </c>
      <c r="W14" s="87">
        <f t="shared" si="5"/>
        <v>0</v>
      </c>
      <c r="X14" s="87">
        <f t="shared" si="6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f t="shared" si="7"/>
        <v>159865</v>
      </c>
      <c r="AE14" s="87">
        <v>37035</v>
      </c>
      <c r="AF14" s="88">
        <f t="shared" si="8"/>
        <v>68569</v>
      </c>
      <c r="AG14" s="87">
        <v>0</v>
      </c>
      <c r="AH14" s="87">
        <v>68569</v>
      </c>
      <c r="AI14" s="87">
        <v>0</v>
      </c>
      <c r="AJ14" s="87">
        <v>0</v>
      </c>
      <c r="AK14" s="87">
        <v>54261</v>
      </c>
      <c r="AL14" s="87">
        <v>0</v>
      </c>
      <c r="AM14" s="87">
        <v>0</v>
      </c>
      <c r="AN14" s="87">
        <v>0</v>
      </c>
      <c r="AO14" s="87">
        <f t="shared" si="9"/>
        <v>159865</v>
      </c>
      <c r="AP14" s="87">
        <f t="shared" si="10"/>
        <v>420767</v>
      </c>
      <c r="AQ14" s="87">
        <f t="shared" si="10"/>
        <v>420767</v>
      </c>
      <c r="AR14" s="87">
        <f t="shared" si="10"/>
        <v>206901</v>
      </c>
      <c r="AS14" s="87">
        <f t="shared" si="10"/>
        <v>0</v>
      </c>
      <c r="AT14" s="87">
        <f t="shared" si="11"/>
        <v>213866</v>
      </c>
      <c r="AU14" s="87">
        <f t="shared" si="12"/>
        <v>0</v>
      </c>
      <c r="AV14" s="87">
        <f t="shared" si="12"/>
        <v>0</v>
      </c>
      <c r="AW14" s="87">
        <f t="shared" si="13"/>
        <v>514327</v>
      </c>
      <c r="AX14" s="87">
        <f t="shared" si="14"/>
        <v>170558</v>
      </c>
      <c r="AY14" s="87">
        <f t="shared" si="15"/>
        <v>169969</v>
      </c>
      <c r="AZ14" s="87">
        <f t="shared" si="16"/>
        <v>7922</v>
      </c>
      <c r="BA14" s="87">
        <f t="shared" si="17"/>
        <v>138075</v>
      </c>
      <c r="BB14" s="87">
        <f t="shared" si="18"/>
        <v>23972</v>
      </c>
      <c r="BC14" s="87">
        <f t="shared" si="19"/>
        <v>9934</v>
      </c>
      <c r="BD14" s="87">
        <f t="shared" si="20"/>
        <v>160062</v>
      </c>
      <c r="BE14" s="87">
        <f t="shared" si="21"/>
        <v>3804</v>
      </c>
      <c r="BF14" s="87">
        <f t="shared" si="21"/>
        <v>0</v>
      </c>
      <c r="BG14" s="87">
        <f t="shared" si="22"/>
        <v>0</v>
      </c>
      <c r="BH14" s="87">
        <f t="shared" si="23"/>
        <v>935094</v>
      </c>
    </row>
    <row r="15" spans="1:60" ht="13.5">
      <c r="A15" s="17" t="s">
        <v>106</v>
      </c>
      <c r="B15" s="76" t="s">
        <v>123</v>
      </c>
      <c r="C15" s="77" t="s">
        <v>124</v>
      </c>
      <c r="D15" s="87">
        <f t="shared" si="0"/>
        <v>1431</v>
      </c>
      <c r="E15" s="87">
        <f t="shared" si="1"/>
        <v>1431</v>
      </c>
      <c r="F15" s="87">
        <v>1431</v>
      </c>
      <c r="G15" s="87">
        <v>0</v>
      </c>
      <c r="H15" s="87">
        <v>0</v>
      </c>
      <c r="I15" s="87">
        <v>0</v>
      </c>
      <c r="J15" s="87">
        <v>0</v>
      </c>
      <c r="K15" s="87">
        <f t="shared" si="2"/>
        <v>122539</v>
      </c>
      <c r="L15" s="87">
        <v>42362</v>
      </c>
      <c r="M15" s="88">
        <f t="shared" si="3"/>
        <v>13020</v>
      </c>
      <c r="N15" s="87">
        <v>1982</v>
      </c>
      <c r="O15" s="87">
        <v>9185</v>
      </c>
      <c r="P15" s="87">
        <v>1853</v>
      </c>
      <c r="Q15" s="87">
        <v>3607</v>
      </c>
      <c r="R15" s="87">
        <v>63550</v>
      </c>
      <c r="S15" s="87">
        <v>0</v>
      </c>
      <c r="T15" s="87">
        <v>0</v>
      </c>
      <c r="U15" s="87">
        <v>0</v>
      </c>
      <c r="V15" s="87">
        <f t="shared" si="4"/>
        <v>123970</v>
      </c>
      <c r="W15" s="87">
        <f t="shared" si="5"/>
        <v>0</v>
      </c>
      <c r="X15" s="87">
        <f t="shared" si="6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7"/>
        <v>0</v>
      </c>
      <c r="AE15" s="87">
        <v>0</v>
      </c>
      <c r="AF15" s="88">
        <f t="shared" si="8"/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43409</v>
      </c>
      <c r="AN15" s="87">
        <v>0</v>
      </c>
      <c r="AO15" s="87">
        <f t="shared" si="9"/>
        <v>0</v>
      </c>
      <c r="AP15" s="87">
        <f t="shared" si="10"/>
        <v>1431</v>
      </c>
      <c r="AQ15" s="87">
        <f t="shared" si="10"/>
        <v>1431</v>
      </c>
      <c r="AR15" s="87">
        <f t="shared" si="10"/>
        <v>1431</v>
      </c>
      <c r="AS15" s="87">
        <f t="shared" si="10"/>
        <v>0</v>
      </c>
      <c r="AT15" s="87">
        <f t="shared" si="11"/>
        <v>0</v>
      </c>
      <c r="AU15" s="87">
        <f t="shared" si="12"/>
        <v>0</v>
      </c>
      <c r="AV15" s="87">
        <f t="shared" si="12"/>
        <v>0</v>
      </c>
      <c r="AW15" s="87">
        <f t="shared" si="13"/>
        <v>122539</v>
      </c>
      <c r="AX15" s="87">
        <f t="shared" si="14"/>
        <v>42362</v>
      </c>
      <c r="AY15" s="87">
        <f t="shared" si="15"/>
        <v>13020</v>
      </c>
      <c r="AZ15" s="87">
        <f t="shared" si="16"/>
        <v>1982</v>
      </c>
      <c r="BA15" s="87">
        <f t="shared" si="17"/>
        <v>9185</v>
      </c>
      <c r="BB15" s="87">
        <f t="shared" si="18"/>
        <v>1853</v>
      </c>
      <c r="BC15" s="87">
        <f t="shared" si="19"/>
        <v>3607</v>
      </c>
      <c r="BD15" s="87">
        <f t="shared" si="20"/>
        <v>63550</v>
      </c>
      <c r="BE15" s="87">
        <f t="shared" si="21"/>
        <v>0</v>
      </c>
      <c r="BF15" s="87">
        <f t="shared" si="21"/>
        <v>43409</v>
      </c>
      <c r="BG15" s="87">
        <f t="shared" si="22"/>
        <v>0</v>
      </c>
      <c r="BH15" s="87">
        <f t="shared" si="23"/>
        <v>123970</v>
      </c>
    </row>
    <row r="16" spans="1:60" ht="13.5">
      <c r="A16" s="17" t="s">
        <v>106</v>
      </c>
      <c r="B16" s="76" t="s">
        <v>125</v>
      </c>
      <c r="C16" s="77" t="s">
        <v>126</v>
      </c>
      <c r="D16" s="87">
        <f t="shared" si="0"/>
        <v>0</v>
      </c>
      <c r="E16" s="87">
        <f t="shared" si="1"/>
        <v>0</v>
      </c>
      <c r="F16" s="87">
        <v>0</v>
      </c>
      <c r="G16" s="87">
        <v>0</v>
      </c>
      <c r="H16" s="87">
        <v>0</v>
      </c>
      <c r="I16" s="87">
        <v>0</v>
      </c>
      <c r="J16" s="87">
        <v>622</v>
      </c>
      <c r="K16" s="87">
        <f t="shared" si="2"/>
        <v>0</v>
      </c>
      <c r="L16" s="87">
        <v>0</v>
      </c>
      <c r="M16" s="88">
        <f t="shared" si="3"/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172719</v>
      </c>
      <c r="U16" s="87">
        <v>321</v>
      </c>
      <c r="V16" s="87">
        <f t="shared" si="4"/>
        <v>321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f t="shared" si="7"/>
        <v>2944</v>
      </c>
      <c r="AE16" s="87">
        <v>0</v>
      </c>
      <c r="AF16" s="88">
        <f t="shared" si="8"/>
        <v>1659</v>
      </c>
      <c r="AG16" s="87">
        <v>0</v>
      </c>
      <c r="AH16" s="87">
        <v>1659</v>
      </c>
      <c r="AI16" s="87">
        <v>0</v>
      </c>
      <c r="AJ16" s="87">
        <v>0</v>
      </c>
      <c r="AK16" s="87">
        <v>1285</v>
      </c>
      <c r="AL16" s="87">
        <v>0</v>
      </c>
      <c r="AM16" s="87">
        <v>46045</v>
      </c>
      <c r="AN16" s="87">
        <v>7</v>
      </c>
      <c r="AO16" s="87">
        <f t="shared" si="9"/>
        <v>2951</v>
      </c>
      <c r="AP16" s="87">
        <f t="shared" si="10"/>
        <v>0</v>
      </c>
      <c r="AQ16" s="87">
        <f t="shared" si="10"/>
        <v>0</v>
      </c>
      <c r="AR16" s="87">
        <f t="shared" si="10"/>
        <v>0</v>
      </c>
      <c r="AS16" s="87">
        <f t="shared" si="10"/>
        <v>0</v>
      </c>
      <c r="AT16" s="87">
        <f t="shared" si="11"/>
        <v>0</v>
      </c>
      <c r="AU16" s="87">
        <f t="shared" si="12"/>
        <v>0</v>
      </c>
      <c r="AV16" s="87">
        <f t="shared" si="12"/>
        <v>622</v>
      </c>
      <c r="AW16" s="87">
        <f t="shared" si="13"/>
        <v>2944</v>
      </c>
      <c r="AX16" s="87">
        <f t="shared" si="14"/>
        <v>0</v>
      </c>
      <c r="AY16" s="87">
        <f t="shared" si="15"/>
        <v>1659</v>
      </c>
      <c r="AZ16" s="87">
        <f t="shared" si="16"/>
        <v>0</v>
      </c>
      <c r="BA16" s="87">
        <f t="shared" si="17"/>
        <v>1659</v>
      </c>
      <c r="BB16" s="87">
        <f t="shared" si="18"/>
        <v>0</v>
      </c>
      <c r="BC16" s="87">
        <f t="shared" si="19"/>
        <v>0</v>
      </c>
      <c r="BD16" s="87">
        <f t="shared" si="20"/>
        <v>1285</v>
      </c>
      <c r="BE16" s="87">
        <f t="shared" si="21"/>
        <v>0</v>
      </c>
      <c r="BF16" s="87">
        <f t="shared" si="21"/>
        <v>218764</v>
      </c>
      <c r="BG16" s="87">
        <f t="shared" si="22"/>
        <v>328</v>
      </c>
      <c r="BH16" s="87">
        <f t="shared" si="23"/>
        <v>3272</v>
      </c>
    </row>
    <row r="17" spans="1:60" ht="13.5">
      <c r="A17" s="17" t="s">
        <v>106</v>
      </c>
      <c r="B17" s="76" t="s">
        <v>127</v>
      </c>
      <c r="C17" s="77" t="s">
        <v>128</v>
      </c>
      <c r="D17" s="87">
        <f t="shared" si="0"/>
        <v>0</v>
      </c>
      <c r="E17" s="87">
        <f t="shared" si="1"/>
        <v>0</v>
      </c>
      <c r="F17" s="87">
        <v>0</v>
      </c>
      <c r="G17" s="87">
        <v>0</v>
      </c>
      <c r="H17" s="87">
        <v>0</v>
      </c>
      <c r="I17" s="87">
        <v>0</v>
      </c>
      <c r="J17" s="87">
        <v>732</v>
      </c>
      <c r="K17" s="87">
        <f t="shared" si="2"/>
        <v>3607</v>
      </c>
      <c r="L17" s="87">
        <v>53</v>
      </c>
      <c r="M17" s="88">
        <f t="shared" si="3"/>
        <v>0</v>
      </c>
      <c r="N17" s="87">
        <v>0</v>
      </c>
      <c r="O17" s="87">
        <v>0</v>
      </c>
      <c r="P17" s="87">
        <v>0</v>
      </c>
      <c r="Q17" s="87">
        <v>0</v>
      </c>
      <c r="R17" s="87">
        <v>3554</v>
      </c>
      <c r="S17" s="87">
        <v>0</v>
      </c>
      <c r="T17" s="87">
        <v>203906</v>
      </c>
      <c r="U17" s="87">
        <v>109846</v>
      </c>
      <c r="V17" s="87">
        <f t="shared" si="4"/>
        <v>113453</v>
      </c>
      <c r="W17" s="87">
        <f t="shared" si="5"/>
        <v>0</v>
      </c>
      <c r="X17" s="87">
        <f t="shared" si="6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f t="shared" si="7"/>
        <v>14222</v>
      </c>
      <c r="AE17" s="87">
        <v>39</v>
      </c>
      <c r="AF17" s="88">
        <f t="shared" si="8"/>
        <v>9132</v>
      </c>
      <c r="AG17" s="87">
        <v>0</v>
      </c>
      <c r="AH17" s="87">
        <v>9132</v>
      </c>
      <c r="AI17" s="87">
        <v>0</v>
      </c>
      <c r="AJ17" s="87">
        <v>0</v>
      </c>
      <c r="AK17" s="87">
        <v>5051</v>
      </c>
      <c r="AL17" s="87">
        <v>0</v>
      </c>
      <c r="AM17" s="87">
        <v>52830</v>
      </c>
      <c r="AN17" s="87">
        <v>2323</v>
      </c>
      <c r="AO17" s="87">
        <f t="shared" si="9"/>
        <v>16545</v>
      </c>
      <c r="AP17" s="87">
        <f t="shared" si="10"/>
        <v>0</v>
      </c>
      <c r="AQ17" s="87">
        <f t="shared" si="10"/>
        <v>0</v>
      </c>
      <c r="AR17" s="87">
        <f t="shared" si="10"/>
        <v>0</v>
      </c>
      <c r="AS17" s="87">
        <f t="shared" si="10"/>
        <v>0</v>
      </c>
      <c r="AT17" s="87">
        <f t="shared" si="11"/>
        <v>0</v>
      </c>
      <c r="AU17" s="87">
        <f t="shared" si="12"/>
        <v>0</v>
      </c>
      <c r="AV17" s="87">
        <f t="shared" si="12"/>
        <v>732</v>
      </c>
      <c r="AW17" s="87">
        <f t="shared" si="13"/>
        <v>17829</v>
      </c>
      <c r="AX17" s="87">
        <f t="shared" si="14"/>
        <v>92</v>
      </c>
      <c r="AY17" s="87">
        <f t="shared" si="15"/>
        <v>9132</v>
      </c>
      <c r="AZ17" s="87">
        <f t="shared" si="16"/>
        <v>0</v>
      </c>
      <c r="BA17" s="87">
        <f t="shared" si="17"/>
        <v>9132</v>
      </c>
      <c r="BB17" s="87">
        <f t="shared" si="18"/>
        <v>0</v>
      </c>
      <c r="BC17" s="87">
        <f t="shared" si="19"/>
        <v>0</v>
      </c>
      <c r="BD17" s="87">
        <f t="shared" si="20"/>
        <v>8605</v>
      </c>
      <c r="BE17" s="87">
        <f t="shared" si="21"/>
        <v>0</v>
      </c>
      <c r="BF17" s="87">
        <f t="shared" si="21"/>
        <v>256736</v>
      </c>
      <c r="BG17" s="87">
        <f t="shared" si="22"/>
        <v>112169</v>
      </c>
      <c r="BH17" s="87">
        <f t="shared" si="23"/>
        <v>129998</v>
      </c>
    </row>
    <row r="18" spans="1:60" ht="13.5">
      <c r="A18" s="17" t="s">
        <v>106</v>
      </c>
      <c r="B18" s="76" t="s">
        <v>129</v>
      </c>
      <c r="C18" s="77" t="s">
        <v>130</v>
      </c>
      <c r="D18" s="87">
        <f t="shared" si="0"/>
        <v>0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f t="shared" si="2"/>
        <v>0</v>
      </c>
      <c r="L18" s="87">
        <v>0</v>
      </c>
      <c r="M18" s="88">
        <f t="shared" si="3"/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51267</v>
      </c>
      <c r="U18" s="87">
        <v>0</v>
      </c>
      <c r="V18" s="87">
        <f t="shared" si="4"/>
        <v>0</v>
      </c>
      <c r="W18" s="87">
        <f t="shared" si="5"/>
        <v>0</v>
      </c>
      <c r="X18" s="87">
        <f t="shared" si="6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7"/>
        <v>0</v>
      </c>
      <c r="AE18" s="87">
        <v>0</v>
      </c>
      <c r="AF18" s="88">
        <f t="shared" si="8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18032</v>
      </c>
      <c r="AN18" s="87">
        <v>0</v>
      </c>
      <c r="AO18" s="87">
        <f t="shared" si="9"/>
        <v>0</v>
      </c>
      <c r="AP18" s="87">
        <f t="shared" si="10"/>
        <v>0</v>
      </c>
      <c r="AQ18" s="87">
        <f t="shared" si="10"/>
        <v>0</v>
      </c>
      <c r="AR18" s="87">
        <f t="shared" si="10"/>
        <v>0</v>
      </c>
      <c r="AS18" s="87">
        <f t="shared" si="10"/>
        <v>0</v>
      </c>
      <c r="AT18" s="87">
        <f t="shared" si="11"/>
        <v>0</v>
      </c>
      <c r="AU18" s="87">
        <f t="shared" si="12"/>
        <v>0</v>
      </c>
      <c r="AV18" s="87">
        <f t="shared" si="12"/>
        <v>0</v>
      </c>
      <c r="AW18" s="87">
        <f t="shared" si="13"/>
        <v>0</v>
      </c>
      <c r="AX18" s="87">
        <f t="shared" si="14"/>
        <v>0</v>
      </c>
      <c r="AY18" s="87">
        <f t="shared" si="15"/>
        <v>0</v>
      </c>
      <c r="AZ18" s="87">
        <f t="shared" si="16"/>
        <v>0</v>
      </c>
      <c r="BA18" s="87">
        <f t="shared" si="17"/>
        <v>0</v>
      </c>
      <c r="BB18" s="87">
        <f t="shared" si="18"/>
        <v>0</v>
      </c>
      <c r="BC18" s="87">
        <f t="shared" si="19"/>
        <v>0</v>
      </c>
      <c r="BD18" s="87">
        <f t="shared" si="20"/>
        <v>0</v>
      </c>
      <c r="BE18" s="87">
        <f t="shared" si="21"/>
        <v>0</v>
      </c>
      <c r="BF18" s="87">
        <f t="shared" si="21"/>
        <v>69299</v>
      </c>
      <c r="BG18" s="87">
        <f t="shared" si="22"/>
        <v>0</v>
      </c>
      <c r="BH18" s="87">
        <f t="shared" si="23"/>
        <v>0</v>
      </c>
    </row>
    <row r="19" spans="1:60" ht="13.5">
      <c r="A19" s="17" t="s">
        <v>106</v>
      </c>
      <c r="B19" s="76" t="s">
        <v>131</v>
      </c>
      <c r="C19" s="77" t="s">
        <v>132</v>
      </c>
      <c r="D19" s="87">
        <f t="shared" si="0"/>
        <v>0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f t="shared" si="2"/>
        <v>0</v>
      </c>
      <c r="L19" s="87">
        <v>0</v>
      </c>
      <c r="M19" s="88">
        <f t="shared" si="3"/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55944</v>
      </c>
      <c r="U19" s="87">
        <v>0</v>
      </c>
      <c r="V19" s="87">
        <f t="shared" si="4"/>
        <v>0</v>
      </c>
      <c r="W19" s="87">
        <f t="shared" si="5"/>
        <v>0</v>
      </c>
      <c r="X19" s="87">
        <f t="shared" si="6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7"/>
        <v>0</v>
      </c>
      <c r="AE19" s="87">
        <v>0</v>
      </c>
      <c r="AF19" s="88">
        <f t="shared" si="8"/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12502</v>
      </c>
      <c r="AN19" s="87">
        <v>0</v>
      </c>
      <c r="AO19" s="87">
        <f t="shared" si="9"/>
        <v>0</v>
      </c>
      <c r="AP19" s="87">
        <f t="shared" si="10"/>
        <v>0</v>
      </c>
      <c r="AQ19" s="87">
        <f t="shared" si="10"/>
        <v>0</v>
      </c>
      <c r="AR19" s="87">
        <f t="shared" si="10"/>
        <v>0</v>
      </c>
      <c r="AS19" s="87">
        <f t="shared" si="10"/>
        <v>0</v>
      </c>
      <c r="AT19" s="87">
        <f t="shared" si="11"/>
        <v>0</v>
      </c>
      <c r="AU19" s="87">
        <f t="shared" si="12"/>
        <v>0</v>
      </c>
      <c r="AV19" s="87">
        <f t="shared" si="12"/>
        <v>0</v>
      </c>
      <c r="AW19" s="87">
        <f aca="true" t="shared" si="24" ref="AW19:AW67">K19+AD19</f>
        <v>0</v>
      </c>
      <c r="AX19" s="87">
        <f t="shared" si="14"/>
        <v>0</v>
      </c>
      <c r="AY19" s="87">
        <f t="shared" si="15"/>
        <v>0</v>
      </c>
      <c r="AZ19" s="87">
        <f t="shared" si="16"/>
        <v>0</v>
      </c>
      <c r="BA19" s="87">
        <f t="shared" si="17"/>
        <v>0</v>
      </c>
      <c r="BB19" s="87">
        <f t="shared" si="18"/>
        <v>0</v>
      </c>
      <c r="BC19" s="87">
        <f t="shared" si="19"/>
        <v>0</v>
      </c>
      <c r="BD19" s="87">
        <f t="shared" si="20"/>
        <v>0</v>
      </c>
      <c r="BE19" s="87">
        <f t="shared" si="21"/>
        <v>0</v>
      </c>
      <c r="BF19" s="87">
        <f t="shared" si="21"/>
        <v>68446</v>
      </c>
      <c r="BG19" s="87">
        <f t="shared" si="22"/>
        <v>0</v>
      </c>
      <c r="BH19" s="87">
        <f t="shared" si="23"/>
        <v>0</v>
      </c>
    </row>
    <row r="20" spans="1:60" ht="13.5">
      <c r="A20" s="17" t="s">
        <v>106</v>
      </c>
      <c r="B20" s="76" t="s">
        <v>133</v>
      </c>
      <c r="C20" s="77" t="s">
        <v>134</v>
      </c>
      <c r="D20" s="87">
        <f t="shared" si="0"/>
        <v>0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f t="shared" si="2"/>
        <v>0</v>
      </c>
      <c r="L20" s="87">
        <v>0</v>
      </c>
      <c r="M20" s="88">
        <f t="shared" si="3"/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39008</v>
      </c>
      <c r="U20" s="87">
        <v>0</v>
      </c>
      <c r="V20" s="87">
        <f t="shared" si="4"/>
        <v>0</v>
      </c>
      <c r="W20" s="87">
        <f t="shared" si="5"/>
        <v>0</v>
      </c>
      <c r="X20" s="87">
        <f t="shared" si="6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f t="shared" si="7"/>
        <v>0</v>
      </c>
      <c r="AE20" s="87">
        <v>0</v>
      </c>
      <c r="AF20" s="88">
        <f t="shared" si="8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10415</v>
      </c>
      <c r="AN20" s="87">
        <v>0</v>
      </c>
      <c r="AO20" s="87">
        <f t="shared" si="9"/>
        <v>0</v>
      </c>
      <c r="AP20" s="87">
        <f t="shared" si="10"/>
        <v>0</v>
      </c>
      <c r="AQ20" s="87">
        <f t="shared" si="10"/>
        <v>0</v>
      </c>
      <c r="AR20" s="87">
        <f t="shared" si="10"/>
        <v>0</v>
      </c>
      <c r="AS20" s="87">
        <f t="shared" si="10"/>
        <v>0</v>
      </c>
      <c r="AT20" s="87">
        <f t="shared" si="11"/>
        <v>0</v>
      </c>
      <c r="AU20" s="87">
        <f t="shared" si="12"/>
        <v>0</v>
      </c>
      <c r="AV20" s="87">
        <f t="shared" si="12"/>
        <v>0</v>
      </c>
      <c r="AW20" s="87">
        <f t="shared" si="24"/>
        <v>0</v>
      </c>
      <c r="AX20" s="87">
        <f t="shared" si="14"/>
        <v>0</v>
      </c>
      <c r="AY20" s="87">
        <f t="shared" si="15"/>
        <v>0</v>
      </c>
      <c r="AZ20" s="87">
        <f t="shared" si="16"/>
        <v>0</v>
      </c>
      <c r="BA20" s="87">
        <f t="shared" si="17"/>
        <v>0</v>
      </c>
      <c r="BB20" s="87">
        <f t="shared" si="18"/>
        <v>0</v>
      </c>
      <c r="BC20" s="87">
        <f t="shared" si="19"/>
        <v>0</v>
      </c>
      <c r="BD20" s="87">
        <f t="shared" si="20"/>
        <v>0</v>
      </c>
      <c r="BE20" s="87">
        <f t="shared" si="21"/>
        <v>0</v>
      </c>
      <c r="BF20" s="87">
        <f t="shared" si="21"/>
        <v>49423</v>
      </c>
      <c r="BG20" s="87">
        <f t="shared" si="22"/>
        <v>0</v>
      </c>
      <c r="BH20" s="87">
        <f t="shared" si="23"/>
        <v>0</v>
      </c>
    </row>
    <row r="21" spans="1:60" ht="13.5">
      <c r="A21" s="17" t="s">
        <v>106</v>
      </c>
      <c r="B21" s="76" t="s">
        <v>135</v>
      </c>
      <c r="C21" s="77" t="s">
        <v>136</v>
      </c>
      <c r="D21" s="87">
        <f t="shared" si="0"/>
        <v>0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f t="shared" si="2"/>
        <v>0</v>
      </c>
      <c r="L21" s="87">
        <v>0</v>
      </c>
      <c r="M21" s="88">
        <f t="shared" si="3"/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16173</v>
      </c>
      <c r="U21" s="87">
        <v>0</v>
      </c>
      <c r="V21" s="87">
        <f t="shared" si="4"/>
        <v>0</v>
      </c>
      <c r="W21" s="87">
        <f t="shared" si="5"/>
        <v>0</v>
      </c>
      <c r="X21" s="87">
        <f t="shared" si="6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f t="shared" si="7"/>
        <v>0</v>
      </c>
      <c r="AE21" s="87">
        <v>0</v>
      </c>
      <c r="AF21" s="88">
        <f t="shared" si="8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3614</v>
      </c>
      <c r="AN21" s="87">
        <v>0</v>
      </c>
      <c r="AO21" s="87">
        <f t="shared" si="9"/>
        <v>0</v>
      </c>
      <c r="AP21" s="87">
        <f t="shared" si="10"/>
        <v>0</v>
      </c>
      <c r="AQ21" s="87">
        <f t="shared" si="10"/>
        <v>0</v>
      </c>
      <c r="AR21" s="87">
        <f t="shared" si="10"/>
        <v>0</v>
      </c>
      <c r="AS21" s="87">
        <f t="shared" si="10"/>
        <v>0</v>
      </c>
      <c r="AT21" s="87">
        <f t="shared" si="11"/>
        <v>0</v>
      </c>
      <c r="AU21" s="87">
        <f t="shared" si="12"/>
        <v>0</v>
      </c>
      <c r="AV21" s="87">
        <f t="shared" si="12"/>
        <v>0</v>
      </c>
      <c r="AW21" s="87">
        <f t="shared" si="24"/>
        <v>0</v>
      </c>
      <c r="AX21" s="87">
        <f t="shared" si="14"/>
        <v>0</v>
      </c>
      <c r="AY21" s="87">
        <f t="shared" si="15"/>
        <v>0</v>
      </c>
      <c r="AZ21" s="87">
        <f t="shared" si="16"/>
        <v>0</v>
      </c>
      <c r="BA21" s="87">
        <f t="shared" si="17"/>
        <v>0</v>
      </c>
      <c r="BB21" s="87">
        <f t="shared" si="18"/>
        <v>0</v>
      </c>
      <c r="BC21" s="87">
        <f t="shared" si="19"/>
        <v>0</v>
      </c>
      <c r="BD21" s="87">
        <f t="shared" si="20"/>
        <v>0</v>
      </c>
      <c r="BE21" s="87">
        <f t="shared" si="21"/>
        <v>0</v>
      </c>
      <c r="BF21" s="87">
        <f t="shared" si="21"/>
        <v>19787</v>
      </c>
      <c r="BG21" s="87">
        <f t="shared" si="22"/>
        <v>0</v>
      </c>
      <c r="BH21" s="87">
        <f t="shared" si="23"/>
        <v>0</v>
      </c>
    </row>
    <row r="22" spans="1:60" ht="13.5">
      <c r="A22" s="17" t="s">
        <v>106</v>
      </c>
      <c r="B22" s="76" t="s">
        <v>137</v>
      </c>
      <c r="C22" s="77" t="s">
        <v>138</v>
      </c>
      <c r="D22" s="87">
        <f t="shared" si="0"/>
        <v>0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f t="shared" si="2"/>
        <v>0</v>
      </c>
      <c r="L22" s="87">
        <v>0</v>
      </c>
      <c r="M22" s="88">
        <f t="shared" si="3"/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29776</v>
      </c>
      <c r="U22" s="87">
        <v>0</v>
      </c>
      <c r="V22" s="87">
        <f t="shared" si="4"/>
        <v>0</v>
      </c>
      <c r="W22" s="87">
        <f t="shared" si="5"/>
        <v>0</v>
      </c>
      <c r="X22" s="87">
        <f t="shared" si="6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f t="shared" si="7"/>
        <v>0</v>
      </c>
      <c r="AE22" s="87">
        <v>0</v>
      </c>
      <c r="AF22" s="88">
        <f t="shared" si="8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8644</v>
      </c>
      <c r="AN22" s="87">
        <v>0</v>
      </c>
      <c r="AO22" s="87">
        <f t="shared" si="9"/>
        <v>0</v>
      </c>
      <c r="AP22" s="87">
        <f t="shared" si="10"/>
        <v>0</v>
      </c>
      <c r="AQ22" s="87">
        <f t="shared" si="10"/>
        <v>0</v>
      </c>
      <c r="AR22" s="87">
        <f t="shared" si="10"/>
        <v>0</v>
      </c>
      <c r="AS22" s="87">
        <f t="shared" si="10"/>
        <v>0</v>
      </c>
      <c r="AT22" s="87">
        <f t="shared" si="11"/>
        <v>0</v>
      </c>
      <c r="AU22" s="87">
        <f t="shared" si="12"/>
        <v>0</v>
      </c>
      <c r="AV22" s="87">
        <f t="shared" si="12"/>
        <v>0</v>
      </c>
      <c r="AW22" s="87">
        <f t="shared" si="24"/>
        <v>0</v>
      </c>
      <c r="AX22" s="87">
        <f t="shared" si="14"/>
        <v>0</v>
      </c>
      <c r="AY22" s="87">
        <f t="shared" si="15"/>
        <v>0</v>
      </c>
      <c r="AZ22" s="87">
        <f t="shared" si="16"/>
        <v>0</v>
      </c>
      <c r="BA22" s="87">
        <f t="shared" si="17"/>
        <v>0</v>
      </c>
      <c r="BB22" s="87">
        <f t="shared" si="18"/>
        <v>0</v>
      </c>
      <c r="BC22" s="87">
        <f t="shared" si="19"/>
        <v>0</v>
      </c>
      <c r="BD22" s="87">
        <f t="shared" si="20"/>
        <v>0</v>
      </c>
      <c r="BE22" s="87">
        <f t="shared" si="21"/>
        <v>0</v>
      </c>
      <c r="BF22" s="87">
        <f t="shared" si="21"/>
        <v>38420</v>
      </c>
      <c r="BG22" s="87">
        <f t="shared" si="22"/>
        <v>0</v>
      </c>
      <c r="BH22" s="87">
        <f t="shared" si="23"/>
        <v>0</v>
      </c>
    </row>
    <row r="23" spans="1:60" ht="13.5">
      <c r="A23" s="17" t="s">
        <v>106</v>
      </c>
      <c r="B23" s="76" t="s">
        <v>139</v>
      </c>
      <c r="C23" s="77" t="s">
        <v>140</v>
      </c>
      <c r="D23" s="87">
        <f t="shared" si="0"/>
        <v>0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f t="shared" si="2"/>
        <v>26653</v>
      </c>
      <c r="L23" s="87">
        <v>0</v>
      </c>
      <c r="M23" s="88">
        <f t="shared" si="3"/>
        <v>0</v>
      </c>
      <c r="N23" s="87">
        <v>0</v>
      </c>
      <c r="O23" s="87">
        <v>0</v>
      </c>
      <c r="P23" s="87">
        <v>0</v>
      </c>
      <c r="Q23" s="87">
        <v>14153</v>
      </c>
      <c r="R23" s="87">
        <v>12500</v>
      </c>
      <c r="S23" s="87">
        <v>0</v>
      </c>
      <c r="T23" s="87">
        <v>30734</v>
      </c>
      <c r="U23" s="87">
        <v>116</v>
      </c>
      <c r="V23" s="87">
        <f t="shared" si="4"/>
        <v>26769</v>
      </c>
      <c r="W23" s="87">
        <f t="shared" si="5"/>
        <v>0</v>
      </c>
      <c r="X23" s="87">
        <f t="shared" si="6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7"/>
        <v>0</v>
      </c>
      <c r="AE23" s="87">
        <v>0</v>
      </c>
      <c r="AF23" s="88">
        <f t="shared" si="8"/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18067</v>
      </c>
      <c r="AN23" s="87">
        <v>0</v>
      </c>
      <c r="AO23" s="87">
        <f t="shared" si="9"/>
        <v>0</v>
      </c>
      <c r="AP23" s="87">
        <f t="shared" si="10"/>
        <v>0</v>
      </c>
      <c r="AQ23" s="87">
        <f t="shared" si="10"/>
        <v>0</v>
      </c>
      <c r="AR23" s="87">
        <f t="shared" si="10"/>
        <v>0</v>
      </c>
      <c r="AS23" s="87">
        <f t="shared" si="10"/>
        <v>0</v>
      </c>
      <c r="AT23" s="87">
        <f t="shared" si="11"/>
        <v>0</v>
      </c>
      <c r="AU23" s="87">
        <f t="shared" si="12"/>
        <v>0</v>
      </c>
      <c r="AV23" s="87">
        <f t="shared" si="12"/>
        <v>0</v>
      </c>
      <c r="AW23" s="87">
        <f t="shared" si="24"/>
        <v>26653</v>
      </c>
      <c r="AX23" s="87">
        <f t="shared" si="14"/>
        <v>0</v>
      </c>
      <c r="AY23" s="87">
        <f t="shared" si="15"/>
        <v>0</v>
      </c>
      <c r="AZ23" s="87">
        <f t="shared" si="16"/>
        <v>0</v>
      </c>
      <c r="BA23" s="87">
        <f t="shared" si="17"/>
        <v>0</v>
      </c>
      <c r="BB23" s="87">
        <f t="shared" si="18"/>
        <v>0</v>
      </c>
      <c r="BC23" s="87">
        <f t="shared" si="19"/>
        <v>14153</v>
      </c>
      <c r="BD23" s="87">
        <f t="shared" si="20"/>
        <v>12500</v>
      </c>
      <c r="BE23" s="87">
        <f t="shared" si="21"/>
        <v>0</v>
      </c>
      <c r="BF23" s="87">
        <f t="shared" si="21"/>
        <v>48801</v>
      </c>
      <c r="BG23" s="87">
        <f t="shared" si="22"/>
        <v>116</v>
      </c>
      <c r="BH23" s="87">
        <f t="shared" si="23"/>
        <v>26769</v>
      </c>
    </row>
    <row r="24" spans="1:60" ht="13.5">
      <c r="A24" s="17" t="s">
        <v>106</v>
      </c>
      <c r="B24" s="76" t="s">
        <v>141</v>
      </c>
      <c r="C24" s="77" t="s">
        <v>142</v>
      </c>
      <c r="D24" s="87">
        <f t="shared" si="0"/>
        <v>0</v>
      </c>
      <c r="E24" s="87">
        <f t="shared" si="1"/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f t="shared" si="2"/>
        <v>34850</v>
      </c>
      <c r="L24" s="87">
        <v>30315</v>
      </c>
      <c r="M24" s="88">
        <f t="shared" si="3"/>
        <v>4535</v>
      </c>
      <c r="N24" s="87">
        <v>4535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50590</v>
      </c>
      <c r="U24" s="87">
        <v>1802</v>
      </c>
      <c r="V24" s="87">
        <f t="shared" si="4"/>
        <v>36652</v>
      </c>
      <c r="W24" s="87">
        <f t="shared" si="5"/>
        <v>0</v>
      </c>
      <c r="X24" s="87">
        <f t="shared" si="6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f t="shared" si="7"/>
        <v>0</v>
      </c>
      <c r="AE24" s="87">
        <v>0</v>
      </c>
      <c r="AF24" s="88">
        <f t="shared" si="8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7">
        <v>19804</v>
      </c>
      <c r="AN24" s="87">
        <v>0</v>
      </c>
      <c r="AO24" s="87">
        <f t="shared" si="9"/>
        <v>0</v>
      </c>
      <c r="AP24" s="87">
        <f t="shared" si="10"/>
        <v>0</v>
      </c>
      <c r="AQ24" s="87">
        <f t="shared" si="10"/>
        <v>0</v>
      </c>
      <c r="AR24" s="87">
        <f t="shared" si="10"/>
        <v>0</v>
      </c>
      <c r="AS24" s="87">
        <f t="shared" si="10"/>
        <v>0</v>
      </c>
      <c r="AT24" s="87">
        <f t="shared" si="11"/>
        <v>0</v>
      </c>
      <c r="AU24" s="87">
        <f t="shared" si="12"/>
        <v>0</v>
      </c>
      <c r="AV24" s="87">
        <f t="shared" si="12"/>
        <v>0</v>
      </c>
      <c r="AW24" s="87">
        <f t="shared" si="24"/>
        <v>34850</v>
      </c>
      <c r="AX24" s="87">
        <f t="shared" si="14"/>
        <v>30315</v>
      </c>
      <c r="AY24" s="87">
        <f t="shared" si="15"/>
        <v>4535</v>
      </c>
      <c r="AZ24" s="87">
        <f t="shared" si="16"/>
        <v>4535</v>
      </c>
      <c r="BA24" s="87">
        <f t="shared" si="17"/>
        <v>0</v>
      </c>
      <c r="BB24" s="87">
        <f t="shared" si="18"/>
        <v>0</v>
      </c>
      <c r="BC24" s="87">
        <f t="shared" si="19"/>
        <v>0</v>
      </c>
      <c r="BD24" s="87">
        <f t="shared" si="20"/>
        <v>0</v>
      </c>
      <c r="BE24" s="87">
        <f t="shared" si="21"/>
        <v>0</v>
      </c>
      <c r="BF24" s="87">
        <f t="shared" si="21"/>
        <v>70394</v>
      </c>
      <c r="BG24" s="87">
        <f t="shared" si="22"/>
        <v>1802</v>
      </c>
      <c r="BH24" s="87">
        <f t="shared" si="23"/>
        <v>36652</v>
      </c>
    </row>
    <row r="25" spans="1:60" ht="13.5">
      <c r="A25" s="17" t="s">
        <v>106</v>
      </c>
      <c r="B25" s="76" t="s">
        <v>143</v>
      </c>
      <c r="C25" s="77" t="s">
        <v>144</v>
      </c>
      <c r="D25" s="87">
        <f t="shared" si="0"/>
        <v>0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f t="shared" si="2"/>
        <v>37094</v>
      </c>
      <c r="L25" s="87">
        <v>33111</v>
      </c>
      <c r="M25" s="88">
        <f t="shared" si="3"/>
        <v>3983</v>
      </c>
      <c r="N25" s="87">
        <v>3983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62929</v>
      </c>
      <c r="U25" s="87">
        <v>2039</v>
      </c>
      <c r="V25" s="87">
        <f t="shared" si="4"/>
        <v>39133</v>
      </c>
      <c r="W25" s="87">
        <f t="shared" si="5"/>
        <v>0</v>
      </c>
      <c r="X25" s="87">
        <f t="shared" si="6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f t="shared" si="7"/>
        <v>0</v>
      </c>
      <c r="AE25" s="87">
        <v>0</v>
      </c>
      <c r="AF25" s="88">
        <f t="shared" si="8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22523</v>
      </c>
      <c r="AN25" s="87">
        <v>0</v>
      </c>
      <c r="AO25" s="87">
        <f t="shared" si="9"/>
        <v>0</v>
      </c>
      <c r="AP25" s="87">
        <f t="shared" si="10"/>
        <v>0</v>
      </c>
      <c r="AQ25" s="87">
        <f t="shared" si="10"/>
        <v>0</v>
      </c>
      <c r="AR25" s="87">
        <f t="shared" si="10"/>
        <v>0</v>
      </c>
      <c r="AS25" s="87">
        <f t="shared" si="10"/>
        <v>0</v>
      </c>
      <c r="AT25" s="87">
        <f t="shared" si="11"/>
        <v>0</v>
      </c>
      <c r="AU25" s="87">
        <f t="shared" si="12"/>
        <v>0</v>
      </c>
      <c r="AV25" s="87">
        <f t="shared" si="12"/>
        <v>0</v>
      </c>
      <c r="AW25" s="87">
        <f t="shared" si="24"/>
        <v>37094</v>
      </c>
      <c r="AX25" s="87">
        <f t="shared" si="14"/>
        <v>33111</v>
      </c>
      <c r="AY25" s="87">
        <f t="shared" si="15"/>
        <v>3983</v>
      </c>
      <c r="AZ25" s="87">
        <f t="shared" si="16"/>
        <v>3983</v>
      </c>
      <c r="BA25" s="87">
        <f t="shared" si="17"/>
        <v>0</v>
      </c>
      <c r="BB25" s="87">
        <f t="shared" si="18"/>
        <v>0</v>
      </c>
      <c r="BC25" s="87">
        <f t="shared" si="19"/>
        <v>0</v>
      </c>
      <c r="BD25" s="87">
        <f t="shared" si="20"/>
        <v>0</v>
      </c>
      <c r="BE25" s="87">
        <f t="shared" si="21"/>
        <v>0</v>
      </c>
      <c r="BF25" s="87">
        <f t="shared" si="21"/>
        <v>85452</v>
      </c>
      <c r="BG25" s="87">
        <f t="shared" si="22"/>
        <v>2039</v>
      </c>
      <c r="BH25" s="87">
        <f t="shared" si="23"/>
        <v>39133</v>
      </c>
    </row>
    <row r="26" spans="1:60" ht="13.5">
      <c r="A26" s="17" t="s">
        <v>106</v>
      </c>
      <c r="B26" s="76" t="s">
        <v>145</v>
      </c>
      <c r="C26" s="77" t="s">
        <v>146</v>
      </c>
      <c r="D26" s="87">
        <f t="shared" si="0"/>
        <v>0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f t="shared" si="2"/>
        <v>15819</v>
      </c>
      <c r="L26" s="87">
        <v>0</v>
      </c>
      <c r="M26" s="88">
        <f t="shared" si="3"/>
        <v>6159</v>
      </c>
      <c r="N26" s="87">
        <v>6159</v>
      </c>
      <c r="O26" s="87">
        <v>0</v>
      </c>
      <c r="P26" s="87">
        <v>0</v>
      </c>
      <c r="Q26" s="87">
        <v>0</v>
      </c>
      <c r="R26" s="87">
        <v>9660</v>
      </c>
      <c r="S26" s="87">
        <v>0</v>
      </c>
      <c r="T26" s="87">
        <v>55494</v>
      </c>
      <c r="U26" s="87">
        <v>1176</v>
      </c>
      <c r="V26" s="87">
        <f t="shared" si="4"/>
        <v>16995</v>
      </c>
      <c r="W26" s="87">
        <f t="shared" si="5"/>
        <v>0</v>
      </c>
      <c r="X26" s="87">
        <f t="shared" si="6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7"/>
        <v>0</v>
      </c>
      <c r="AE26" s="87">
        <v>0</v>
      </c>
      <c r="AF26" s="88">
        <f t="shared" si="8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20267</v>
      </c>
      <c r="AN26" s="87">
        <v>0</v>
      </c>
      <c r="AO26" s="87">
        <f t="shared" si="9"/>
        <v>0</v>
      </c>
      <c r="AP26" s="87">
        <f t="shared" si="10"/>
        <v>0</v>
      </c>
      <c r="AQ26" s="87">
        <f t="shared" si="10"/>
        <v>0</v>
      </c>
      <c r="AR26" s="87">
        <f t="shared" si="10"/>
        <v>0</v>
      </c>
      <c r="AS26" s="87">
        <f t="shared" si="10"/>
        <v>0</v>
      </c>
      <c r="AT26" s="87">
        <f t="shared" si="11"/>
        <v>0</v>
      </c>
      <c r="AU26" s="87">
        <f t="shared" si="12"/>
        <v>0</v>
      </c>
      <c r="AV26" s="87">
        <f t="shared" si="12"/>
        <v>0</v>
      </c>
      <c r="AW26" s="87">
        <f t="shared" si="24"/>
        <v>15819</v>
      </c>
      <c r="AX26" s="87">
        <f t="shared" si="14"/>
        <v>0</v>
      </c>
      <c r="AY26" s="87">
        <f t="shared" si="15"/>
        <v>6159</v>
      </c>
      <c r="AZ26" s="87">
        <f t="shared" si="16"/>
        <v>6159</v>
      </c>
      <c r="BA26" s="87">
        <f t="shared" si="17"/>
        <v>0</v>
      </c>
      <c r="BB26" s="87">
        <f t="shared" si="18"/>
        <v>0</v>
      </c>
      <c r="BC26" s="87">
        <f t="shared" si="19"/>
        <v>0</v>
      </c>
      <c r="BD26" s="87">
        <f t="shared" si="20"/>
        <v>9660</v>
      </c>
      <c r="BE26" s="87">
        <f t="shared" si="21"/>
        <v>0</v>
      </c>
      <c r="BF26" s="87">
        <f t="shared" si="21"/>
        <v>75761</v>
      </c>
      <c r="BG26" s="87">
        <f t="shared" si="22"/>
        <v>1176</v>
      </c>
      <c r="BH26" s="87">
        <f t="shared" si="23"/>
        <v>16995</v>
      </c>
    </row>
    <row r="27" spans="1:60" ht="13.5">
      <c r="A27" s="17" t="s">
        <v>106</v>
      </c>
      <c r="B27" s="76" t="s">
        <v>147</v>
      </c>
      <c r="C27" s="77" t="s">
        <v>148</v>
      </c>
      <c r="D27" s="87">
        <f t="shared" si="0"/>
        <v>0</v>
      </c>
      <c r="E27" s="87">
        <f t="shared" si="1"/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f t="shared" si="2"/>
        <v>9604</v>
      </c>
      <c r="L27" s="87">
        <v>0</v>
      </c>
      <c r="M27" s="88">
        <f t="shared" si="3"/>
        <v>2404</v>
      </c>
      <c r="N27" s="87">
        <v>2404</v>
      </c>
      <c r="O27" s="87">
        <v>0</v>
      </c>
      <c r="P27" s="87">
        <v>0</v>
      </c>
      <c r="Q27" s="87">
        <v>0</v>
      </c>
      <c r="R27" s="87">
        <v>7200</v>
      </c>
      <c r="S27" s="87">
        <v>0</v>
      </c>
      <c r="T27" s="87">
        <v>36465</v>
      </c>
      <c r="U27" s="87">
        <v>0</v>
      </c>
      <c r="V27" s="87">
        <f t="shared" si="4"/>
        <v>9604</v>
      </c>
      <c r="W27" s="87">
        <f t="shared" si="5"/>
        <v>0</v>
      </c>
      <c r="X27" s="87">
        <f t="shared" si="6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f t="shared" si="7"/>
        <v>0</v>
      </c>
      <c r="AE27" s="87">
        <v>0</v>
      </c>
      <c r="AF27" s="88">
        <f t="shared" si="8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15485</v>
      </c>
      <c r="AN27" s="87">
        <v>0</v>
      </c>
      <c r="AO27" s="87">
        <f t="shared" si="9"/>
        <v>0</v>
      </c>
      <c r="AP27" s="87">
        <f t="shared" si="10"/>
        <v>0</v>
      </c>
      <c r="AQ27" s="87">
        <f t="shared" si="10"/>
        <v>0</v>
      </c>
      <c r="AR27" s="87">
        <f t="shared" si="10"/>
        <v>0</v>
      </c>
      <c r="AS27" s="87">
        <f t="shared" si="10"/>
        <v>0</v>
      </c>
      <c r="AT27" s="87">
        <f t="shared" si="11"/>
        <v>0</v>
      </c>
      <c r="AU27" s="87">
        <f t="shared" si="12"/>
        <v>0</v>
      </c>
      <c r="AV27" s="87">
        <f t="shared" si="12"/>
        <v>0</v>
      </c>
      <c r="AW27" s="87">
        <f t="shared" si="24"/>
        <v>9604</v>
      </c>
      <c r="AX27" s="87">
        <f t="shared" si="14"/>
        <v>0</v>
      </c>
      <c r="AY27" s="87">
        <f t="shared" si="15"/>
        <v>2404</v>
      </c>
      <c r="AZ27" s="87">
        <f t="shared" si="16"/>
        <v>2404</v>
      </c>
      <c r="BA27" s="87">
        <f t="shared" si="17"/>
        <v>0</v>
      </c>
      <c r="BB27" s="87">
        <f t="shared" si="18"/>
        <v>0</v>
      </c>
      <c r="BC27" s="87">
        <f t="shared" si="19"/>
        <v>0</v>
      </c>
      <c r="BD27" s="87">
        <f t="shared" si="20"/>
        <v>7200</v>
      </c>
      <c r="BE27" s="87">
        <f t="shared" si="21"/>
        <v>0</v>
      </c>
      <c r="BF27" s="87">
        <f t="shared" si="21"/>
        <v>51950</v>
      </c>
      <c r="BG27" s="87">
        <f t="shared" si="22"/>
        <v>0</v>
      </c>
      <c r="BH27" s="87">
        <f t="shared" si="23"/>
        <v>9604</v>
      </c>
    </row>
    <row r="28" spans="1:60" ht="13.5">
      <c r="A28" s="17" t="s">
        <v>106</v>
      </c>
      <c r="B28" s="76" t="s">
        <v>149</v>
      </c>
      <c r="C28" s="77" t="s">
        <v>150</v>
      </c>
      <c r="D28" s="87">
        <f t="shared" si="0"/>
        <v>0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f t="shared" si="2"/>
        <v>15488</v>
      </c>
      <c r="L28" s="87">
        <v>8195</v>
      </c>
      <c r="M28" s="88">
        <f t="shared" si="3"/>
        <v>1809</v>
      </c>
      <c r="N28" s="87">
        <v>1809</v>
      </c>
      <c r="O28" s="87">
        <v>0</v>
      </c>
      <c r="P28" s="87">
        <v>0</v>
      </c>
      <c r="Q28" s="87">
        <v>0</v>
      </c>
      <c r="R28" s="87">
        <v>5484</v>
      </c>
      <c r="S28" s="87">
        <v>0</v>
      </c>
      <c r="T28" s="87">
        <v>40958</v>
      </c>
      <c r="U28" s="87">
        <v>2718</v>
      </c>
      <c r="V28" s="87">
        <f t="shared" si="4"/>
        <v>18206</v>
      </c>
      <c r="W28" s="87">
        <f t="shared" si="5"/>
        <v>0</v>
      </c>
      <c r="X28" s="87">
        <f t="shared" si="6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f t="shared" si="7"/>
        <v>0</v>
      </c>
      <c r="AE28" s="87">
        <v>0</v>
      </c>
      <c r="AF28" s="88">
        <f t="shared" si="8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16636</v>
      </c>
      <c r="AN28" s="87">
        <v>0</v>
      </c>
      <c r="AO28" s="87">
        <f t="shared" si="9"/>
        <v>0</v>
      </c>
      <c r="AP28" s="87">
        <f t="shared" si="10"/>
        <v>0</v>
      </c>
      <c r="AQ28" s="87">
        <f t="shared" si="10"/>
        <v>0</v>
      </c>
      <c r="AR28" s="87">
        <f t="shared" si="10"/>
        <v>0</v>
      </c>
      <c r="AS28" s="87">
        <f t="shared" si="10"/>
        <v>0</v>
      </c>
      <c r="AT28" s="87">
        <f t="shared" si="11"/>
        <v>0</v>
      </c>
      <c r="AU28" s="87">
        <f t="shared" si="12"/>
        <v>0</v>
      </c>
      <c r="AV28" s="87">
        <f t="shared" si="12"/>
        <v>0</v>
      </c>
      <c r="AW28" s="87">
        <f t="shared" si="24"/>
        <v>15488</v>
      </c>
      <c r="AX28" s="87">
        <f t="shared" si="14"/>
        <v>8195</v>
      </c>
      <c r="AY28" s="87">
        <f t="shared" si="15"/>
        <v>1809</v>
      </c>
      <c r="AZ28" s="87">
        <f t="shared" si="16"/>
        <v>1809</v>
      </c>
      <c r="BA28" s="87">
        <f t="shared" si="17"/>
        <v>0</v>
      </c>
      <c r="BB28" s="87">
        <f t="shared" si="18"/>
        <v>0</v>
      </c>
      <c r="BC28" s="87">
        <f t="shared" si="19"/>
        <v>0</v>
      </c>
      <c r="BD28" s="87">
        <f t="shared" si="20"/>
        <v>5484</v>
      </c>
      <c r="BE28" s="87">
        <f t="shared" si="21"/>
        <v>0</v>
      </c>
      <c r="BF28" s="87">
        <f t="shared" si="21"/>
        <v>57594</v>
      </c>
      <c r="BG28" s="87">
        <f t="shared" si="22"/>
        <v>2718</v>
      </c>
      <c r="BH28" s="87">
        <f t="shared" si="23"/>
        <v>18206</v>
      </c>
    </row>
    <row r="29" spans="1:60" ht="13.5">
      <c r="A29" s="17" t="s">
        <v>106</v>
      </c>
      <c r="B29" s="76" t="s">
        <v>151</v>
      </c>
      <c r="C29" s="77" t="s">
        <v>152</v>
      </c>
      <c r="D29" s="87">
        <f t="shared" si="0"/>
        <v>11183</v>
      </c>
      <c r="E29" s="87">
        <f t="shared" si="1"/>
        <v>11183</v>
      </c>
      <c r="F29" s="87">
        <v>11183</v>
      </c>
      <c r="G29" s="87">
        <v>0</v>
      </c>
      <c r="H29" s="87">
        <v>0</v>
      </c>
      <c r="I29" s="87">
        <v>0</v>
      </c>
      <c r="J29" s="87">
        <v>0</v>
      </c>
      <c r="K29" s="87">
        <f t="shared" si="2"/>
        <v>236869</v>
      </c>
      <c r="L29" s="87">
        <v>23602</v>
      </c>
      <c r="M29" s="88">
        <f t="shared" si="3"/>
        <v>55260</v>
      </c>
      <c r="N29" s="87">
        <v>0</v>
      </c>
      <c r="O29" s="87">
        <v>46749</v>
      </c>
      <c r="P29" s="87">
        <v>8511</v>
      </c>
      <c r="Q29" s="87">
        <v>0</v>
      </c>
      <c r="R29" s="87">
        <v>151182</v>
      </c>
      <c r="S29" s="87">
        <v>6825</v>
      </c>
      <c r="T29" s="87">
        <v>0</v>
      </c>
      <c r="U29" s="87">
        <v>1683</v>
      </c>
      <c r="V29" s="87">
        <f t="shared" si="4"/>
        <v>249735</v>
      </c>
      <c r="W29" s="87">
        <f t="shared" si="5"/>
        <v>0</v>
      </c>
      <c r="X29" s="87">
        <f t="shared" si="6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f t="shared" si="7"/>
        <v>50652</v>
      </c>
      <c r="AE29" s="87">
        <v>16011</v>
      </c>
      <c r="AF29" s="88">
        <f t="shared" si="8"/>
        <v>31792</v>
      </c>
      <c r="AG29" s="87">
        <v>0</v>
      </c>
      <c r="AH29" s="87">
        <v>25631</v>
      </c>
      <c r="AI29" s="87">
        <v>6161</v>
      </c>
      <c r="AJ29" s="87">
        <v>1071</v>
      </c>
      <c r="AK29" s="87">
        <v>269</v>
      </c>
      <c r="AL29" s="87">
        <v>1509</v>
      </c>
      <c r="AM29" s="87">
        <v>0</v>
      </c>
      <c r="AN29" s="87">
        <v>0</v>
      </c>
      <c r="AO29" s="87">
        <f t="shared" si="9"/>
        <v>50652</v>
      </c>
      <c r="AP29" s="87">
        <f t="shared" si="10"/>
        <v>11183</v>
      </c>
      <c r="AQ29" s="87">
        <f t="shared" si="10"/>
        <v>11183</v>
      </c>
      <c r="AR29" s="87">
        <f t="shared" si="10"/>
        <v>11183</v>
      </c>
      <c r="AS29" s="87">
        <f t="shared" si="10"/>
        <v>0</v>
      </c>
      <c r="AT29" s="87">
        <f t="shared" si="11"/>
        <v>0</v>
      </c>
      <c r="AU29" s="87">
        <f t="shared" si="12"/>
        <v>0</v>
      </c>
      <c r="AV29" s="87">
        <f t="shared" si="12"/>
        <v>0</v>
      </c>
      <c r="AW29" s="87">
        <f t="shared" si="24"/>
        <v>287521</v>
      </c>
      <c r="AX29" s="87">
        <f t="shared" si="14"/>
        <v>39613</v>
      </c>
      <c r="AY29" s="87">
        <f t="shared" si="15"/>
        <v>87052</v>
      </c>
      <c r="AZ29" s="87">
        <f t="shared" si="16"/>
        <v>0</v>
      </c>
      <c r="BA29" s="87">
        <f t="shared" si="17"/>
        <v>72380</v>
      </c>
      <c r="BB29" s="87">
        <f t="shared" si="18"/>
        <v>14672</v>
      </c>
      <c r="BC29" s="87">
        <f t="shared" si="19"/>
        <v>1071</v>
      </c>
      <c r="BD29" s="87">
        <f t="shared" si="20"/>
        <v>151451</v>
      </c>
      <c r="BE29" s="87">
        <f t="shared" si="21"/>
        <v>8334</v>
      </c>
      <c r="BF29" s="87">
        <f t="shared" si="21"/>
        <v>0</v>
      </c>
      <c r="BG29" s="87">
        <f t="shared" si="22"/>
        <v>1683</v>
      </c>
      <c r="BH29" s="87">
        <f t="shared" si="23"/>
        <v>300387</v>
      </c>
    </row>
    <row r="30" spans="1:60" ht="13.5">
      <c r="A30" s="17" t="s">
        <v>106</v>
      </c>
      <c r="B30" s="76" t="s">
        <v>153</v>
      </c>
      <c r="C30" s="77" t="s">
        <v>154</v>
      </c>
      <c r="D30" s="87">
        <f t="shared" si="0"/>
        <v>199479</v>
      </c>
      <c r="E30" s="87">
        <f t="shared" si="1"/>
        <v>199479</v>
      </c>
      <c r="F30" s="87">
        <v>199479</v>
      </c>
      <c r="G30" s="87">
        <v>0</v>
      </c>
      <c r="H30" s="87">
        <v>0</v>
      </c>
      <c r="I30" s="87">
        <v>0</v>
      </c>
      <c r="J30" s="87">
        <v>0</v>
      </c>
      <c r="K30" s="87">
        <f t="shared" si="2"/>
        <v>415264</v>
      </c>
      <c r="L30" s="87">
        <v>149315</v>
      </c>
      <c r="M30" s="88">
        <f t="shared" si="3"/>
        <v>63195</v>
      </c>
      <c r="N30" s="87">
        <v>17716</v>
      </c>
      <c r="O30" s="87">
        <v>32381</v>
      </c>
      <c r="P30" s="87">
        <v>13098</v>
      </c>
      <c r="Q30" s="87">
        <v>0</v>
      </c>
      <c r="R30" s="87">
        <v>202754</v>
      </c>
      <c r="S30" s="87">
        <v>0</v>
      </c>
      <c r="T30" s="87">
        <v>0</v>
      </c>
      <c r="U30" s="87">
        <v>43428</v>
      </c>
      <c r="V30" s="87">
        <f t="shared" si="4"/>
        <v>658171</v>
      </c>
      <c r="W30" s="87">
        <f t="shared" si="5"/>
        <v>0</v>
      </c>
      <c r="X30" s="87">
        <f t="shared" si="6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f t="shared" si="7"/>
        <v>120387</v>
      </c>
      <c r="AE30" s="87">
        <v>45359</v>
      </c>
      <c r="AF30" s="88">
        <f t="shared" si="8"/>
        <v>70503</v>
      </c>
      <c r="AG30" s="87">
        <v>0</v>
      </c>
      <c r="AH30" s="87">
        <v>70503</v>
      </c>
      <c r="AI30" s="87">
        <v>0</v>
      </c>
      <c r="AJ30" s="87">
        <v>0</v>
      </c>
      <c r="AK30" s="87">
        <v>0</v>
      </c>
      <c r="AL30" s="87">
        <v>4525</v>
      </c>
      <c r="AM30" s="87">
        <v>0</v>
      </c>
      <c r="AN30" s="87">
        <v>0</v>
      </c>
      <c r="AO30" s="87">
        <f t="shared" si="9"/>
        <v>120387</v>
      </c>
      <c r="AP30" s="87">
        <f t="shared" si="10"/>
        <v>199479</v>
      </c>
      <c r="AQ30" s="87">
        <f t="shared" si="10"/>
        <v>199479</v>
      </c>
      <c r="AR30" s="87">
        <f t="shared" si="10"/>
        <v>199479</v>
      </c>
      <c r="AS30" s="87">
        <f t="shared" si="10"/>
        <v>0</v>
      </c>
      <c r="AT30" s="87">
        <f t="shared" si="11"/>
        <v>0</v>
      </c>
      <c r="AU30" s="87">
        <f t="shared" si="12"/>
        <v>0</v>
      </c>
      <c r="AV30" s="87">
        <f t="shared" si="12"/>
        <v>0</v>
      </c>
      <c r="AW30" s="87">
        <f t="shared" si="24"/>
        <v>535651</v>
      </c>
      <c r="AX30" s="87">
        <f t="shared" si="14"/>
        <v>194674</v>
      </c>
      <c r="AY30" s="87">
        <f t="shared" si="15"/>
        <v>133698</v>
      </c>
      <c r="AZ30" s="87">
        <f t="shared" si="16"/>
        <v>17716</v>
      </c>
      <c r="BA30" s="87">
        <f t="shared" si="17"/>
        <v>102884</v>
      </c>
      <c r="BB30" s="87">
        <f t="shared" si="18"/>
        <v>13098</v>
      </c>
      <c r="BC30" s="87">
        <f t="shared" si="19"/>
        <v>0</v>
      </c>
      <c r="BD30" s="87">
        <f t="shared" si="20"/>
        <v>202754</v>
      </c>
      <c r="BE30" s="87">
        <f t="shared" si="21"/>
        <v>4525</v>
      </c>
      <c r="BF30" s="87">
        <f t="shared" si="21"/>
        <v>0</v>
      </c>
      <c r="BG30" s="87">
        <f t="shared" si="22"/>
        <v>43428</v>
      </c>
      <c r="BH30" s="87">
        <f t="shared" si="23"/>
        <v>778558</v>
      </c>
    </row>
    <row r="31" spans="1:60" ht="13.5">
      <c r="A31" s="17" t="s">
        <v>106</v>
      </c>
      <c r="B31" s="76" t="s">
        <v>155</v>
      </c>
      <c r="C31" s="77" t="s">
        <v>156</v>
      </c>
      <c r="D31" s="87">
        <f t="shared" si="0"/>
        <v>64312</v>
      </c>
      <c r="E31" s="87">
        <f t="shared" si="1"/>
        <v>64312</v>
      </c>
      <c r="F31" s="87">
        <v>64312</v>
      </c>
      <c r="G31" s="87">
        <v>0</v>
      </c>
      <c r="H31" s="87">
        <v>0</v>
      </c>
      <c r="I31" s="87">
        <v>0</v>
      </c>
      <c r="J31" s="87">
        <v>6232</v>
      </c>
      <c r="K31" s="87">
        <f t="shared" si="2"/>
        <v>474539</v>
      </c>
      <c r="L31" s="87">
        <v>136064</v>
      </c>
      <c r="M31" s="88">
        <f t="shared" si="3"/>
        <v>31561</v>
      </c>
      <c r="N31" s="87">
        <v>7784</v>
      </c>
      <c r="O31" s="87">
        <v>23777</v>
      </c>
      <c r="P31" s="87">
        <v>0</v>
      </c>
      <c r="Q31" s="87">
        <v>22389</v>
      </c>
      <c r="R31" s="87">
        <v>284525</v>
      </c>
      <c r="S31" s="87">
        <v>0</v>
      </c>
      <c r="T31" s="87">
        <v>0</v>
      </c>
      <c r="U31" s="87">
        <v>997</v>
      </c>
      <c r="V31" s="87">
        <f t="shared" si="4"/>
        <v>539848</v>
      </c>
      <c r="W31" s="87">
        <f t="shared" si="5"/>
        <v>6825</v>
      </c>
      <c r="X31" s="87">
        <f t="shared" si="6"/>
        <v>0</v>
      </c>
      <c r="Y31" s="87">
        <v>0</v>
      </c>
      <c r="Z31" s="87">
        <v>0</v>
      </c>
      <c r="AA31" s="87">
        <v>0</v>
      </c>
      <c r="AB31" s="87">
        <v>6825</v>
      </c>
      <c r="AC31" s="87">
        <v>0</v>
      </c>
      <c r="AD31" s="87">
        <f t="shared" si="7"/>
        <v>169770</v>
      </c>
      <c r="AE31" s="87">
        <v>73537</v>
      </c>
      <c r="AF31" s="88">
        <f t="shared" si="8"/>
        <v>48456</v>
      </c>
      <c r="AG31" s="87">
        <v>2447</v>
      </c>
      <c r="AH31" s="87">
        <v>46009</v>
      </c>
      <c r="AI31" s="87">
        <v>0</v>
      </c>
      <c r="AJ31" s="87">
        <v>6984</v>
      </c>
      <c r="AK31" s="87">
        <v>39124</v>
      </c>
      <c r="AL31" s="87">
        <v>1669</v>
      </c>
      <c r="AM31" s="87">
        <v>0</v>
      </c>
      <c r="AN31" s="87">
        <v>90</v>
      </c>
      <c r="AO31" s="87">
        <f t="shared" si="9"/>
        <v>176685</v>
      </c>
      <c r="AP31" s="87">
        <f t="shared" si="10"/>
        <v>71137</v>
      </c>
      <c r="AQ31" s="87">
        <f t="shared" si="10"/>
        <v>64312</v>
      </c>
      <c r="AR31" s="87">
        <f t="shared" si="10"/>
        <v>64312</v>
      </c>
      <c r="AS31" s="87">
        <f t="shared" si="10"/>
        <v>0</v>
      </c>
      <c r="AT31" s="87">
        <f t="shared" si="11"/>
        <v>0</v>
      </c>
      <c r="AU31" s="87">
        <f t="shared" si="12"/>
        <v>6825</v>
      </c>
      <c r="AV31" s="87">
        <f t="shared" si="12"/>
        <v>6232</v>
      </c>
      <c r="AW31" s="87">
        <f t="shared" si="24"/>
        <v>644309</v>
      </c>
      <c r="AX31" s="87">
        <f t="shared" si="14"/>
        <v>209601</v>
      </c>
      <c r="AY31" s="87">
        <f t="shared" si="15"/>
        <v>80017</v>
      </c>
      <c r="AZ31" s="87">
        <f t="shared" si="16"/>
        <v>10231</v>
      </c>
      <c r="BA31" s="87">
        <f t="shared" si="17"/>
        <v>69786</v>
      </c>
      <c r="BB31" s="87">
        <f t="shared" si="18"/>
        <v>0</v>
      </c>
      <c r="BC31" s="87">
        <f t="shared" si="19"/>
        <v>29373</v>
      </c>
      <c r="BD31" s="87">
        <f t="shared" si="20"/>
        <v>323649</v>
      </c>
      <c r="BE31" s="87">
        <f t="shared" si="21"/>
        <v>1669</v>
      </c>
      <c r="BF31" s="87">
        <f t="shared" si="21"/>
        <v>0</v>
      </c>
      <c r="BG31" s="87">
        <f t="shared" si="22"/>
        <v>1087</v>
      </c>
      <c r="BH31" s="87">
        <f t="shared" si="23"/>
        <v>716533</v>
      </c>
    </row>
    <row r="32" spans="1:60" ht="13.5">
      <c r="A32" s="17" t="s">
        <v>106</v>
      </c>
      <c r="B32" s="76" t="s">
        <v>157</v>
      </c>
      <c r="C32" s="77" t="s">
        <v>158</v>
      </c>
      <c r="D32" s="87">
        <f aca="true" t="shared" si="25" ref="D32:D67">E32+I32</f>
        <v>0</v>
      </c>
      <c r="E32" s="87">
        <f aca="true" t="shared" si="26" ref="E32:E67">SUM(F32:H32)</f>
        <v>0</v>
      </c>
      <c r="F32" s="87">
        <v>0</v>
      </c>
      <c r="G32" s="87">
        <v>0</v>
      </c>
      <c r="H32" s="87">
        <v>0</v>
      </c>
      <c r="I32" s="87">
        <v>0</v>
      </c>
      <c r="J32" s="87">
        <v>13219</v>
      </c>
      <c r="K32" s="87">
        <f aca="true" t="shared" si="27" ref="K32:K67">L32+M32+Q32+R32+S32</f>
        <v>152405</v>
      </c>
      <c r="L32" s="87">
        <v>46702</v>
      </c>
      <c r="M32" s="88">
        <f aca="true" t="shared" si="28" ref="M32:M67">SUM(N32:P32)</f>
        <v>61328</v>
      </c>
      <c r="N32" s="87">
        <v>0</v>
      </c>
      <c r="O32" s="87">
        <v>56112</v>
      </c>
      <c r="P32" s="87">
        <v>5216</v>
      </c>
      <c r="Q32" s="87">
        <v>0</v>
      </c>
      <c r="R32" s="87">
        <v>44375</v>
      </c>
      <c r="S32" s="87">
        <v>0</v>
      </c>
      <c r="T32" s="87">
        <v>0</v>
      </c>
      <c r="U32" s="87">
        <v>757</v>
      </c>
      <c r="V32" s="87">
        <f aca="true" t="shared" si="29" ref="V32:V67">D32+K32+U32</f>
        <v>153162</v>
      </c>
      <c r="W32" s="87">
        <f aca="true" t="shared" si="30" ref="W32:W67">X32+AB32</f>
        <v>0</v>
      </c>
      <c r="X32" s="87">
        <f aca="true" t="shared" si="31" ref="X32:X67">SUM(Y32:AA32)</f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f aca="true" t="shared" si="32" ref="AD32:AD67">AE32+AF32+AJ32+AK32+AL32</f>
        <v>87642</v>
      </c>
      <c r="AE32" s="87">
        <v>34820</v>
      </c>
      <c r="AF32" s="88">
        <f aca="true" t="shared" si="33" ref="AF32:AF67">SUM(AG32:AI32)</f>
        <v>49407</v>
      </c>
      <c r="AG32" s="87">
        <v>0</v>
      </c>
      <c r="AH32" s="87">
        <v>49407</v>
      </c>
      <c r="AI32" s="87">
        <v>0</v>
      </c>
      <c r="AJ32" s="87">
        <v>0</v>
      </c>
      <c r="AK32" s="87">
        <v>3415</v>
      </c>
      <c r="AL32" s="87">
        <v>0</v>
      </c>
      <c r="AM32" s="87">
        <v>0</v>
      </c>
      <c r="AN32" s="87">
        <v>659</v>
      </c>
      <c r="AO32" s="87">
        <f aca="true" t="shared" si="34" ref="AO32:AO67">W32+AD32+AN32</f>
        <v>88301</v>
      </c>
      <c r="AP32" s="87">
        <f t="shared" si="10"/>
        <v>0</v>
      </c>
      <c r="AQ32" s="87">
        <f t="shared" si="10"/>
        <v>0</v>
      </c>
      <c r="AR32" s="87">
        <f t="shared" si="10"/>
        <v>0</v>
      </c>
      <c r="AS32" s="87">
        <f t="shared" si="10"/>
        <v>0</v>
      </c>
      <c r="AT32" s="87">
        <f t="shared" si="11"/>
        <v>0</v>
      </c>
      <c r="AU32" s="87">
        <f t="shared" si="12"/>
        <v>0</v>
      </c>
      <c r="AV32" s="87">
        <f t="shared" si="12"/>
        <v>13219</v>
      </c>
      <c r="AW32" s="87">
        <f t="shared" si="24"/>
        <v>240047</v>
      </c>
      <c r="AX32" s="87">
        <f t="shared" si="14"/>
        <v>81522</v>
      </c>
      <c r="AY32" s="87">
        <f t="shared" si="15"/>
        <v>110735</v>
      </c>
      <c r="AZ32" s="87">
        <f t="shared" si="16"/>
        <v>0</v>
      </c>
      <c r="BA32" s="87">
        <f t="shared" si="17"/>
        <v>105519</v>
      </c>
      <c r="BB32" s="87">
        <f t="shared" si="18"/>
        <v>5216</v>
      </c>
      <c r="BC32" s="87">
        <f t="shared" si="19"/>
        <v>0</v>
      </c>
      <c r="BD32" s="87">
        <f t="shared" si="20"/>
        <v>47790</v>
      </c>
      <c r="BE32" s="87">
        <f t="shared" si="21"/>
        <v>0</v>
      </c>
      <c r="BF32" s="87">
        <f t="shared" si="21"/>
        <v>0</v>
      </c>
      <c r="BG32" s="87">
        <f t="shared" si="22"/>
        <v>1416</v>
      </c>
      <c r="BH32" s="87">
        <f t="shared" si="23"/>
        <v>241463</v>
      </c>
    </row>
    <row r="33" spans="1:60" ht="13.5">
      <c r="A33" s="17" t="s">
        <v>106</v>
      </c>
      <c r="B33" s="76" t="s">
        <v>159</v>
      </c>
      <c r="C33" s="77" t="s">
        <v>160</v>
      </c>
      <c r="D33" s="87">
        <f t="shared" si="25"/>
        <v>0</v>
      </c>
      <c r="E33" s="87">
        <f t="shared" si="26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11982</v>
      </c>
      <c r="K33" s="87">
        <f t="shared" si="27"/>
        <v>92002</v>
      </c>
      <c r="L33" s="87">
        <v>25012</v>
      </c>
      <c r="M33" s="88">
        <f t="shared" si="28"/>
        <v>1279</v>
      </c>
      <c r="N33" s="87">
        <v>1279</v>
      </c>
      <c r="O33" s="87">
        <v>0</v>
      </c>
      <c r="P33" s="87">
        <v>0</v>
      </c>
      <c r="Q33" s="87">
        <v>0</v>
      </c>
      <c r="R33" s="87">
        <v>65711</v>
      </c>
      <c r="S33" s="87">
        <v>0</v>
      </c>
      <c r="T33" s="87">
        <v>39710</v>
      </c>
      <c r="U33" s="87">
        <v>7829</v>
      </c>
      <c r="V33" s="87">
        <f t="shared" si="29"/>
        <v>99831</v>
      </c>
      <c r="W33" s="87">
        <f t="shared" si="30"/>
        <v>0</v>
      </c>
      <c r="X33" s="87">
        <f t="shared" si="31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f t="shared" si="32"/>
        <v>104728</v>
      </c>
      <c r="AE33" s="87">
        <v>4818</v>
      </c>
      <c r="AF33" s="88">
        <f t="shared" si="33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99910</v>
      </c>
      <c r="AL33" s="87">
        <v>0</v>
      </c>
      <c r="AM33" s="87">
        <v>0</v>
      </c>
      <c r="AN33" s="87">
        <v>0</v>
      </c>
      <c r="AO33" s="87">
        <f t="shared" si="34"/>
        <v>104728</v>
      </c>
      <c r="AP33" s="87">
        <f t="shared" si="10"/>
        <v>0</v>
      </c>
      <c r="AQ33" s="87">
        <f t="shared" si="10"/>
        <v>0</v>
      </c>
      <c r="AR33" s="87">
        <f t="shared" si="10"/>
        <v>0</v>
      </c>
      <c r="AS33" s="87">
        <f t="shared" si="10"/>
        <v>0</v>
      </c>
      <c r="AT33" s="87">
        <f t="shared" si="11"/>
        <v>0</v>
      </c>
      <c r="AU33" s="87">
        <f t="shared" si="12"/>
        <v>0</v>
      </c>
      <c r="AV33" s="87">
        <f t="shared" si="12"/>
        <v>11982</v>
      </c>
      <c r="AW33" s="87">
        <f t="shared" si="24"/>
        <v>196730</v>
      </c>
      <c r="AX33" s="87">
        <f t="shared" si="14"/>
        <v>29830</v>
      </c>
      <c r="AY33" s="87">
        <f t="shared" si="15"/>
        <v>1279</v>
      </c>
      <c r="AZ33" s="87">
        <f t="shared" si="16"/>
        <v>1279</v>
      </c>
      <c r="BA33" s="87">
        <f t="shared" si="17"/>
        <v>0</v>
      </c>
      <c r="BB33" s="87">
        <f t="shared" si="18"/>
        <v>0</v>
      </c>
      <c r="BC33" s="87">
        <f t="shared" si="19"/>
        <v>0</v>
      </c>
      <c r="BD33" s="87">
        <f t="shared" si="20"/>
        <v>165621</v>
      </c>
      <c r="BE33" s="87">
        <f t="shared" si="21"/>
        <v>0</v>
      </c>
      <c r="BF33" s="87">
        <f t="shared" si="21"/>
        <v>39710</v>
      </c>
      <c r="BG33" s="87">
        <f t="shared" si="22"/>
        <v>7829</v>
      </c>
      <c r="BH33" s="87">
        <f t="shared" si="23"/>
        <v>204559</v>
      </c>
    </row>
    <row r="34" spans="1:60" ht="13.5">
      <c r="A34" s="17" t="s">
        <v>106</v>
      </c>
      <c r="B34" s="76" t="s">
        <v>161</v>
      </c>
      <c r="C34" s="77" t="s">
        <v>102</v>
      </c>
      <c r="D34" s="87">
        <f t="shared" si="25"/>
        <v>0</v>
      </c>
      <c r="E34" s="87">
        <f t="shared" si="26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8775</v>
      </c>
      <c r="K34" s="87">
        <f t="shared" si="27"/>
        <v>46098</v>
      </c>
      <c r="L34" s="87">
        <v>0</v>
      </c>
      <c r="M34" s="88">
        <f t="shared" si="28"/>
        <v>0</v>
      </c>
      <c r="N34" s="87">
        <v>0</v>
      </c>
      <c r="O34" s="87">
        <v>0</v>
      </c>
      <c r="P34" s="87">
        <v>0</v>
      </c>
      <c r="Q34" s="87">
        <v>0</v>
      </c>
      <c r="R34" s="87">
        <v>46098</v>
      </c>
      <c r="S34" s="87">
        <v>0</v>
      </c>
      <c r="T34" s="87">
        <v>30183</v>
      </c>
      <c r="U34" s="87">
        <v>6949</v>
      </c>
      <c r="V34" s="87">
        <f t="shared" si="29"/>
        <v>53047</v>
      </c>
      <c r="W34" s="87">
        <f t="shared" si="30"/>
        <v>0</v>
      </c>
      <c r="X34" s="87">
        <f t="shared" si="31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f t="shared" si="32"/>
        <v>0</v>
      </c>
      <c r="AE34" s="87">
        <v>0</v>
      </c>
      <c r="AF34" s="88">
        <f t="shared" si="33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32004</v>
      </c>
      <c r="AN34" s="87">
        <v>0</v>
      </c>
      <c r="AO34" s="87">
        <f t="shared" si="34"/>
        <v>0</v>
      </c>
      <c r="AP34" s="87">
        <f t="shared" si="10"/>
        <v>0</v>
      </c>
      <c r="AQ34" s="87">
        <f t="shared" si="10"/>
        <v>0</v>
      </c>
      <c r="AR34" s="87">
        <f t="shared" si="10"/>
        <v>0</v>
      </c>
      <c r="AS34" s="87">
        <f t="shared" si="10"/>
        <v>0</v>
      </c>
      <c r="AT34" s="87">
        <f t="shared" si="11"/>
        <v>0</v>
      </c>
      <c r="AU34" s="87">
        <f t="shared" si="12"/>
        <v>0</v>
      </c>
      <c r="AV34" s="87">
        <f t="shared" si="12"/>
        <v>8775</v>
      </c>
      <c r="AW34" s="87">
        <f t="shared" si="24"/>
        <v>46098</v>
      </c>
      <c r="AX34" s="87">
        <f t="shared" si="14"/>
        <v>0</v>
      </c>
      <c r="AY34" s="87">
        <f t="shared" si="15"/>
        <v>0</v>
      </c>
      <c r="AZ34" s="87">
        <f t="shared" si="16"/>
        <v>0</v>
      </c>
      <c r="BA34" s="87">
        <f t="shared" si="17"/>
        <v>0</v>
      </c>
      <c r="BB34" s="87">
        <f t="shared" si="18"/>
        <v>0</v>
      </c>
      <c r="BC34" s="87">
        <f t="shared" si="19"/>
        <v>0</v>
      </c>
      <c r="BD34" s="87">
        <f t="shared" si="20"/>
        <v>46098</v>
      </c>
      <c r="BE34" s="87">
        <f t="shared" si="21"/>
        <v>0</v>
      </c>
      <c r="BF34" s="87">
        <f t="shared" si="21"/>
        <v>62187</v>
      </c>
      <c r="BG34" s="87">
        <f t="shared" si="22"/>
        <v>6949</v>
      </c>
      <c r="BH34" s="87">
        <f t="shared" si="23"/>
        <v>53047</v>
      </c>
    </row>
    <row r="35" spans="1:60" ht="13.5">
      <c r="A35" s="17" t="s">
        <v>106</v>
      </c>
      <c r="B35" s="76" t="s">
        <v>162</v>
      </c>
      <c r="C35" s="77" t="s">
        <v>163</v>
      </c>
      <c r="D35" s="87">
        <f t="shared" si="25"/>
        <v>0</v>
      </c>
      <c r="E35" s="87">
        <f t="shared" si="26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8578</v>
      </c>
      <c r="K35" s="87">
        <f t="shared" si="27"/>
        <v>53040</v>
      </c>
      <c r="L35" s="87">
        <v>0</v>
      </c>
      <c r="M35" s="88">
        <f t="shared" si="28"/>
        <v>0</v>
      </c>
      <c r="N35" s="87">
        <v>0</v>
      </c>
      <c r="O35" s="87">
        <v>0</v>
      </c>
      <c r="P35" s="87">
        <v>0</v>
      </c>
      <c r="Q35" s="87">
        <v>0</v>
      </c>
      <c r="R35" s="87">
        <v>53040</v>
      </c>
      <c r="S35" s="87">
        <v>0</v>
      </c>
      <c r="T35" s="87">
        <v>21253</v>
      </c>
      <c r="U35" s="87">
        <v>24779</v>
      </c>
      <c r="V35" s="87">
        <f t="shared" si="29"/>
        <v>77819</v>
      </c>
      <c r="W35" s="87">
        <f t="shared" si="30"/>
        <v>0</v>
      </c>
      <c r="X35" s="87">
        <f t="shared" si="31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f t="shared" si="32"/>
        <v>0</v>
      </c>
      <c r="AE35" s="87">
        <v>0</v>
      </c>
      <c r="AF35" s="88">
        <f t="shared" si="33"/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31225</v>
      </c>
      <c r="AN35" s="87">
        <v>0</v>
      </c>
      <c r="AO35" s="87">
        <f t="shared" si="34"/>
        <v>0</v>
      </c>
      <c r="AP35" s="87">
        <f t="shared" si="10"/>
        <v>0</v>
      </c>
      <c r="AQ35" s="87">
        <f t="shared" si="10"/>
        <v>0</v>
      </c>
      <c r="AR35" s="87">
        <f t="shared" si="10"/>
        <v>0</v>
      </c>
      <c r="AS35" s="87">
        <f t="shared" si="10"/>
        <v>0</v>
      </c>
      <c r="AT35" s="87">
        <f t="shared" si="11"/>
        <v>0</v>
      </c>
      <c r="AU35" s="87">
        <f t="shared" si="12"/>
        <v>0</v>
      </c>
      <c r="AV35" s="87">
        <f t="shared" si="12"/>
        <v>8578</v>
      </c>
      <c r="AW35" s="87">
        <f t="shared" si="24"/>
        <v>53040</v>
      </c>
      <c r="AX35" s="87">
        <f t="shared" si="14"/>
        <v>0</v>
      </c>
      <c r="AY35" s="87">
        <f t="shared" si="15"/>
        <v>0</v>
      </c>
      <c r="AZ35" s="87">
        <f t="shared" si="16"/>
        <v>0</v>
      </c>
      <c r="BA35" s="87">
        <f t="shared" si="17"/>
        <v>0</v>
      </c>
      <c r="BB35" s="87">
        <f t="shared" si="18"/>
        <v>0</v>
      </c>
      <c r="BC35" s="87">
        <f t="shared" si="19"/>
        <v>0</v>
      </c>
      <c r="BD35" s="87">
        <f t="shared" si="20"/>
        <v>53040</v>
      </c>
      <c r="BE35" s="87">
        <f t="shared" si="21"/>
        <v>0</v>
      </c>
      <c r="BF35" s="87">
        <f t="shared" si="21"/>
        <v>52478</v>
      </c>
      <c r="BG35" s="87">
        <f t="shared" si="22"/>
        <v>24779</v>
      </c>
      <c r="BH35" s="87">
        <f t="shared" si="23"/>
        <v>77819</v>
      </c>
    </row>
    <row r="36" spans="1:60" ht="13.5">
      <c r="A36" s="17" t="s">
        <v>106</v>
      </c>
      <c r="B36" s="76" t="s">
        <v>164</v>
      </c>
      <c r="C36" s="77" t="s">
        <v>165</v>
      </c>
      <c r="D36" s="87">
        <f t="shared" si="25"/>
        <v>13427</v>
      </c>
      <c r="E36" s="87">
        <f t="shared" si="26"/>
        <v>13427</v>
      </c>
      <c r="F36" s="87">
        <v>0</v>
      </c>
      <c r="G36" s="87">
        <v>13427</v>
      </c>
      <c r="H36" s="87">
        <v>0</v>
      </c>
      <c r="I36" s="87">
        <v>0</v>
      </c>
      <c r="J36" s="87">
        <v>11123</v>
      </c>
      <c r="K36" s="87">
        <f t="shared" si="27"/>
        <v>61068</v>
      </c>
      <c r="L36" s="87">
        <v>21370</v>
      </c>
      <c r="M36" s="88">
        <f t="shared" si="28"/>
        <v>13761</v>
      </c>
      <c r="N36" s="87">
        <v>9444</v>
      </c>
      <c r="O36" s="87">
        <v>4317</v>
      </c>
      <c r="P36" s="87">
        <v>0</v>
      </c>
      <c r="Q36" s="87">
        <v>0</v>
      </c>
      <c r="R36" s="87">
        <v>9109</v>
      </c>
      <c r="S36" s="87">
        <v>16828</v>
      </c>
      <c r="T36" s="87">
        <v>33232</v>
      </c>
      <c r="U36" s="87">
        <v>33235</v>
      </c>
      <c r="V36" s="87">
        <f t="shared" si="29"/>
        <v>107730</v>
      </c>
      <c r="W36" s="87">
        <f t="shared" si="30"/>
        <v>0</v>
      </c>
      <c r="X36" s="87">
        <f t="shared" si="31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f t="shared" si="32"/>
        <v>0</v>
      </c>
      <c r="AE36" s="87">
        <v>0</v>
      </c>
      <c r="AF36" s="88">
        <f t="shared" si="33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41247</v>
      </c>
      <c r="AN36" s="87">
        <v>0</v>
      </c>
      <c r="AO36" s="87">
        <f t="shared" si="34"/>
        <v>0</v>
      </c>
      <c r="AP36" s="87">
        <f t="shared" si="10"/>
        <v>13427</v>
      </c>
      <c r="AQ36" s="87">
        <f t="shared" si="10"/>
        <v>13427</v>
      </c>
      <c r="AR36" s="87">
        <f t="shared" si="10"/>
        <v>0</v>
      </c>
      <c r="AS36" s="87">
        <f t="shared" si="10"/>
        <v>13427</v>
      </c>
      <c r="AT36" s="87">
        <f t="shared" si="11"/>
        <v>0</v>
      </c>
      <c r="AU36" s="87">
        <f t="shared" si="12"/>
        <v>0</v>
      </c>
      <c r="AV36" s="87">
        <f t="shared" si="12"/>
        <v>11123</v>
      </c>
      <c r="AW36" s="87">
        <f t="shared" si="24"/>
        <v>61068</v>
      </c>
      <c r="AX36" s="87">
        <f t="shared" si="14"/>
        <v>21370</v>
      </c>
      <c r="AY36" s="87">
        <f t="shared" si="15"/>
        <v>13761</v>
      </c>
      <c r="AZ36" s="87">
        <f t="shared" si="16"/>
        <v>9444</v>
      </c>
      <c r="BA36" s="87">
        <f t="shared" si="17"/>
        <v>4317</v>
      </c>
      <c r="BB36" s="87">
        <f t="shared" si="18"/>
        <v>0</v>
      </c>
      <c r="BC36" s="87">
        <f t="shared" si="19"/>
        <v>0</v>
      </c>
      <c r="BD36" s="87">
        <f t="shared" si="20"/>
        <v>9109</v>
      </c>
      <c r="BE36" s="87">
        <f t="shared" si="21"/>
        <v>16828</v>
      </c>
      <c r="BF36" s="87">
        <f t="shared" si="21"/>
        <v>74479</v>
      </c>
      <c r="BG36" s="87">
        <f t="shared" si="22"/>
        <v>33235</v>
      </c>
      <c r="BH36" s="87">
        <f t="shared" si="23"/>
        <v>107730</v>
      </c>
    </row>
    <row r="37" spans="1:60" ht="13.5">
      <c r="A37" s="17" t="s">
        <v>106</v>
      </c>
      <c r="B37" s="76" t="s">
        <v>166</v>
      </c>
      <c r="C37" s="77" t="s">
        <v>167</v>
      </c>
      <c r="D37" s="87">
        <f t="shared" si="25"/>
        <v>0</v>
      </c>
      <c r="E37" s="87">
        <f t="shared" si="26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12549</v>
      </c>
      <c r="K37" s="87">
        <f t="shared" si="27"/>
        <v>34283</v>
      </c>
      <c r="L37" s="87">
        <v>18141</v>
      </c>
      <c r="M37" s="88">
        <f t="shared" si="28"/>
        <v>1129</v>
      </c>
      <c r="N37" s="87">
        <v>1129</v>
      </c>
      <c r="O37" s="87">
        <v>0</v>
      </c>
      <c r="P37" s="87">
        <v>0</v>
      </c>
      <c r="Q37" s="87">
        <v>0</v>
      </c>
      <c r="R37" s="87">
        <v>15013</v>
      </c>
      <c r="S37" s="87">
        <v>0</v>
      </c>
      <c r="T37" s="87">
        <v>28226</v>
      </c>
      <c r="U37" s="87">
        <v>0</v>
      </c>
      <c r="V37" s="87">
        <f t="shared" si="29"/>
        <v>34283</v>
      </c>
      <c r="W37" s="87">
        <f t="shared" si="30"/>
        <v>0</v>
      </c>
      <c r="X37" s="87">
        <f t="shared" si="31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f t="shared" si="32"/>
        <v>0</v>
      </c>
      <c r="AE37" s="87">
        <v>0</v>
      </c>
      <c r="AF37" s="88">
        <f t="shared" si="33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46858</v>
      </c>
      <c r="AN37" s="87">
        <v>0</v>
      </c>
      <c r="AO37" s="87">
        <f t="shared" si="34"/>
        <v>0</v>
      </c>
      <c r="AP37" s="87">
        <f t="shared" si="10"/>
        <v>0</v>
      </c>
      <c r="AQ37" s="87">
        <f t="shared" si="10"/>
        <v>0</v>
      </c>
      <c r="AR37" s="87">
        <f t="shared" si="10"/>
        <v>0</v>
      </c>
      <c r="AS37" s="87">
        <f t="shared" si="10"/>
        <v>0</v>
      </c>
      <c r="AT37" s="87">
        <f t="shared" si="11"/>
        <v>0</v>
      </c>
      <c r="AU37" s="87">
        <f t="shared" si="12"/>
        <v>0</v>
      </c>
      <c r="AV37" s="87">
        <f t="shared" si="12"/>
        <v>12549</v>
      </c>
      <c r="AW37" s="87">
        <f t="shared" si="24"/>
        <v>34283</v>
      </c>
      <c r="AX37" s="87">
        <f t="shared" si="14"/>
        <v>18141</v>
      </c>
      <c r="AY37" s="87">
        <f t="shared" si="15"/>
        <v>1129</v>
      </c>
      <c r="AZ37" s="87">
        <f t="shared" si="16"/>
        <v>1129</v>
      </c>
      <c r="BA37" s="87">
        <f t="shared" si="17"/>
        <v>0</v>
      </c>
      <c r="BB37" s="87">
        <f t="shared" si="18"/>
        <v>0</v>
      </c>
      <c r="BC37" s="87">
        <f t="shared" si="19"/>
        <v>0</v>
      </c>
      <c r="BD37" s="87">
        <f t="shared" si="20"/>
        <v>15013</v>
      </c>
      <c r="BE37" s="87">
        <f t="shared" si="21"/>
        <v>0</v>
      </c>
      <c r="BF37" s="87">
        <f t="shared" si="21"/>
        <v>75084</v>
      </c>
      <c r="BG37" s="87">
        <f t="shared" si="22"/>
        <v>0</v>
      </c>
      <c r="BH37" s="87">
        <f t="shared" si="23"/>
        <v>34283</v>
      </c>
    </row>
    <row r="38" spans="1:60" ht="13.5">
      <c r="A38" s="17" t="s">
        <v>106</v>
      </c>
      <c r="B38" s="76" t="s">
        <v>168</v>
      </c>
      <c r="C38" s="77" t="s">
        <v>169</v>
      </c>
      <c r="D38" s="87">
        <f t="shared" si="25"/>
        <v>137845</v>
      </c>
      <c r="E38" s="87">
        <f t="shared" si="26"/>
        <v>137845</v>
      </c>
      <c r="F38" s="87">
        <v>7938</v>
      </c>
      <c r="G38" s="87">
        <v>129907</v>
      </c>
      <c r="H38" s="87">
        <v>0</v>
      </c>
      <c r="I38" s="87">
        <v>0</v>
      </c>
      <c r="J38" s="87">
        <v>368</v>
      </c>
      <c r="K38" s="87">
        <f t="shared" si="27"/>
        <v>282986</v>
      </c>
      <c r="L38" s="87">
        <v>180422</v>
      </c>
      <c r="M38" s="88">
        <f t="shared" si="28"/>
        <v>97655</v>
      </c>
      <c r="N38" s="87">
        <v>6305</v>
      </c>
      <c r="O38" s="87">
        <v>63509</v>
      </c>
      <c r="P38" s="87">
        <v>27841</v>
      </c>
      <c r="Q38" s="87">
        <v>0</v>
      </c>
      <c r="R38" s="87">
        <v>0</v>
      </c>
      <c r="S38" s="87">
        <v>4909</v>
      </c>
      <c r="T38" s="87">
        <v>0</v>
      </c>
      <c r="U38" s="87">
        <v>0</v>
      </c>
      <c r="V38" s="87">
        <f t="shared" si="29"/>
        <v>420831</v>
      </c>
      <c r="W38" s="87">
        <f t="shared" si="30"/>
        <v>0</v>
      </c>
      <c r="X38" s="87">
        <f t="shared" si="31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32"/>
        <v>0</v>
      </c>
      <c r="AE38" s="87">
        <v>0</v>
      </c>
      <c r="AF38" s="88">
        <f t="shared" si="33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61872</v>
      </c>
      <c r="AN38" s="87">
        <v>0</v>
      </c>
      <c r="AO38" s="87">
        <f t="shared" si="34"/>
        <v>0</v>
      </c>
      <c r="AP38" s="87">
        <f t="shared" si="10"/>
        <v>137845</v>
      </c>
      <c r="AQ38" s="87">
        <f t="shared" si="10"/>
        <v>137845</v>
      </c>
      <c r="AR38" s="87">
        <f t="shared" si="10"/>
        <v>7938</v>
      </c>
      <c r="AS38" s="87">
        <f t="shared" si="10"/>
        <v>129907</v>
      </c>
      <c r="AT38" s="87">
        <f t="shared" si="11"/>
        <v>0</v>
      </c>
      <c r="AU38" s="87">
        <f t="shared" si="12"/>
        <v>0</v>
      </c>
      <c r="AV38" s="87">
        <f t="shared" si="12"/>
        <v>368</v>
      </c>
      <c r="AW38" s="87">
        <f t="shared" si="24"/>
        <v>282986</v>
      </c>
      <c r="AX38" s="87">
        <f t="shared" si="14"/>
        <v>180422</v>
      </c>
      <c r="AY38" s="87">
        <f t="shared" si="15"/>
        <v>97655</v>
      </c>
      <c r="AZ38" s="87">
        <f t="shared" si="16"/>
        <v>6305</v>
      </c>
      <c r="BA38" s="87">
        <f t="shared" si="17"/>
        <v>63509</v>
      </c>
      <c r="BB38" s="87">
        <f t="shared" si="18"/>
        <v>27841</v>
      </c>
      <c r="BC38" s="87">
        <f t="shared" si="19"/>
        <v>0</v>
      </c>
      <c r="BD38" s="87">
        <f t="shared" si="20"/>
        <v>0</v>
      </c>
      <c r="BE38" s="87">
        <f t="shared" si="21"/>
        <v>4909</v>
      </c>
      <c r="BF38" s="87">
        <f t="shared" si="21"/>
        <v>61872</v>
      </c>
      <c r="BG38" s="87">
        <f t="shared" si="22"/>
        <v>0</v>
      </c>
      <c r="BH38" s="87">
        <f t="shared" si="23"/>
        <v>420831</v>
      </c>
    </row>
    <row r="39" spans="1:60" ht="13.5">
      <c r="A39" s="17" t="s">
        <v>106</v>
      </c>
      <c r="B39" s="76" t="s">
        <v>170</v>
      </c>
      <c r="C39" s="77" t="s">
        <v>81</v>
      </c>
      <c r="D39" s="87">
        <f t="shared" si="25"/>
        <v>0</v>
      </c>
      <c r="E39" s="87">
        <f t="shared" si="26"/>
        <v>0</v>
      </c>
      <c r="F39" s="87">
        <v>0</v>
      </c>
      <c r="G39" s="87">
        <v>0</v>
      </c>
      <c r="H39" s="87">
        <v>0</v>
      </c>
      <c r="I39" s="87">
        <v>0</v>
      </c>
      <c r="J39" s="87">
        <v>8658</v>
      </c>
      <c r="K39" s="87">
        <f t="shared" si="27"/>
        <v>39456</v>
      </c>
      <c r="L39" s="87">
        <v>23636</v>
      </c>
      <c r="M39" s="88">
        <f t="shared" si="28"/>
        <v>1659</v>
      </c>
      <c r="N39" s="87">
        <v>1659</v>
      </c>
      <c r="O39" s="87">
        <v>0</v>
      </c>
      <c r="P39" s="87">
        <v>0</v>
      </c>
      <c r="Q39" s="87">
        <v>4540</v>
      </c>
      <c r="R39" s="87">
        <v>7039</v>
      </c>
      <c r="S39" s="87">
        <v>2582</v>
      </c>
      <c r="T39" s="87">
        <v>30238</v>
      </c>
      <c r="U39" s="87">
        <v>0</v>
      </c>
      <c r="V39" s="87">
        <f t="shared" si="29"/>
        <v>39456</v>
      </c>
      <c r="W39" s="87">
        <f t="shared" si="30"/>
        <v>0</v>
      </c>
      <c r="X39" s="87">
        <f t="shared" si="31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f t="shared" si="32"/>
        <v>0</v>
      </c>
      <c r="AE39" s="87">
        <v>0</v>
      </c>
      <c r="AF39" s="88">
        <f t="shared" si="33"/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31543</v>
      </c>
      <c r="AN39" s="87">
        <v>0</v>
      </c>
      <c r="AO39" s="87">
        <f t="shared" si="34"/>
        <v>0</v>
      </c>
      <c r="AP39" s="87">
        <f t="shared" si="10"/>
        <v>0</v>
      </c>
      <c r="AQ39" s="87">
        <f t="shared" si="10"/>
        <v>0</v>
      </c>
      <c r="AR39" s="87">
        <f t="shared" si="10"/>
        <v>0</v>
      </c>
      <c r="AS39" s="87">
        <f t="shared" si="10"/>
        <v>0</v>
      </c>
      <c r="AT39" s="87">
        <f t="shared" si="11"/>
        <v>0</v>
      </c>
      <c r="AU39" s="87">
        <f t="shared" si="12"/>
        <v>0</v>
      </c>
      <c r="AV39" s="87">
        <f t="shared" si="12"/>
        <v>8658</v>
      </c>
      <c r="AW39" s="87">
        <f t="shared" si="24"/>
        <v>39456</v>
      </c>
      <c r="AX39" s="87">
        <f t="shared" si="14"/>
        <v>23636</v>
      </c>
      <c r="AY39" s="87">
        <f t="shared" si="15"/>
        <v>1659</v>
      </c>
      <c r="AZ39" s="87">
        <f t="shared" si="16"/>
        <v>1659</v>
      </c>
      <c r="BA39" s="87">
        <f t="shared" si="17"/>
        <v>0</v>
      </c>
      <c r="BB39" s="87">
        <f t="shared" si="18"/>
        <v>0</v>
      </c>
      <c r="BC39" s="87">
        <f t="shared" si="19"/>
        <v>4540</v>
      </c>
      <c r="BD39" s="87">
        <f t="shared" si="20"/>
        <v>7039</v>
      </c>
      <c r="BE39" s="87">
        <f t="shared" si="21"/>
        <v>2582</v>
      </c>
      <c r="BF39" s="87">
        <f t="shared" si="21"/>
        <v>61781</v>
      </c>
      <c r="BG39" s="87">
        <f aca="true" t="shared" si="35" ref="BG39:BG67">U39+AN39</f>
        <v>0</v>
      </c>
      <c r="BH39" s="87">
        <f t="shared" si="23"/>
        <v>39456</v>
      </c>
    </row>
    <row r="40" spans="1:60" ht="13.5">
      <c r="A40" s="17" t="s">
        <v>106</v>
      </c>
      <c r="B40" s="76" t="s">
        <v>171</v>
      </c>
      <c r="C40" s="77" t="s">
        <v>172</v>
      </c>
      <c r="D40" s="87">
        <f t="shared" si="25"/>
        <v>1155</v>
      </c>
      <c r="E40" s="87">
        <f t="shared" si="26"/>
        <v>1155</v>
      </c>
      <c r="F40" s="87">
        <v>1155</v>
      </c>
      <c r="G40" s="87">
        <v>0</v>
      </c>
      <c r="H40" s="87">
        <v>0</v>
      </c>
      <c r="I40" s="87">
        <v>0</v>
      </c>
      <c r="J40" s="87">
        <v>11045</v>
      </c>
      <c r="K40" s="87">
        <f t="shared" si="27"/>
        <v>104398</v>
      </c>
      <c r="L40" s="87">
        <v>62852</v>
      </c>
      <c r="M40" s="88">
        <f t="shared" si="28"/>
        <v>32632</v>
      </c>
      <c r="N40" s="87">
        <v>9901</v>
      </c>
      <c r="O40" s="87">
        <v>22224</v>
      </c>
      <c r="P40" s="87">
        <v>507</v>
      </c>
      <c r="Q40" s="87">
        <v>367</v>
      </c>
      <c r="R40" s="87">
        <v>0</v>
      </c>
      <c r="S40" s="87">
        <v>8547</v>
      </c>
      <c r="T40" s="87">
        <v>0</v>
      </c>
      <c r="U40" s="87">
        <v>49499</v>
      </c>
      <c r="V40" s="87">
        <f t="shared" si="29"/>
        <v>155052</v>
      </c>
      <c r="W40" s="87">
        <f t="shared" si="30"/>
        <v>0</v>
      </c>
      <c r="X40" s="87">
        <f t="shared" si="31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f t="shared" si="32"/>
        <v>0</v>
      </c>
      <c r="AE40" s="87">
        <v>0</v>
      </c>
      <c r="AF40" s="88">
        <f t="shared" si="33"/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0</v>
      </c>
      <c r="AL40" s="87">
        <v>0</v>
      </c>
      <c r="AM40" s="87">
        <v>40939</v>
      </c>
      <c r="AN40" s="87">
        <v>0</v>
      </c>
      <c r="AO40" s="87">
        <f t="shared" si="34"/>
        <v>0</v>
      </c>
      <c r="AP40" s="87">
        <f t="shared" si="10"/>
        <v>1155</v>
      </c>
      <c r="AQ40" s="87">
        <f t="shared" si="10"/>
        <v>1155</v>
      </c>
      <c r="AR40" s="87">
        <f t="shared" si="10"/>
        <v>1155</v>
      </c>
      <c r="AS40" s="87">
        <f t="shared" si="10"/>
        <v>0</v>
      </c>
      <c r="AT40" s="87">
        <f t="shared" si="11"/>
        <v>0</v>
      </c>
      <c r="AU40" s="87">
        <f t="shared" si="12"/>
        <v>0</v>
      </c>
      <c r="AV40" s="87">
        <f t="shared" si="12"/>
        <v>11045</v>
      </c>
      <c r="AW40" s="87">
        <f t="shared" si="24"/>
        <v>104398</v>
      </c>
      <c r="AX40" s="87">
        <f t="shared" si="14"/>
        <v>62852</v>
      </c>
      <c r="AY40" s="87">
        <f t="shared" si="15"/>
        <v>32632</v>
      </c>
      <c r="AZ40" s="87">
        <f t="shared" si="16"/>
        <v>9901</v>
      </c>
      <c r="BA40" s="87">
        <f t="shared" si="17"/>
        <v>22224</v>
      </c>
      <c r="BB40" s="87">
        <f t="shared" si="18"/>
        <v>507</v>
      </c>
      <c r="BC40" s="87">
        <f t="shared" si="19"/>
        <v>367</v>
      </c>
      <c r="BD40" s="87">
        <f t="shared" si="20"/>
        <v>0</v>
      </c>
      <c r="BE40" s="87">
        <f t="shared" si="21"/>
        <v>8547</v>
      </c>
      <c r="BF40" s="87">
        <f t="shared" si="21"/>
        <v>40939</v>
      </c>
      <c r="BG40" s="87">
        <f t="shared" si="35"/>
        <v>49499</v>
      </c>
      <c r="BH40" s="87">
        <f t="shared" si="23"/>
        <v>155052</v>
      </c>
    </row>
    <row r="41" spans="1:60" ht="13.5">
      <c r="A41" s="17" t="s">
        <v>106</v>
      </c>
      <c r="B41" s="76" t="s">
        <v>173</v>
      </c>
      <c r="C41" s="77" t="s">
        <v>174</v>
      </c>
      <c r="D41" s="87">
        <f t="shared" si="25"/>
        <v>0</v>
      </c>
      <c r="E41" s="87">
        <f t="shared" si="26"/>
        <v>0</v>
      </c>
      <c r="F41" s="87">
        <v>0</v>
      </c>
      <c r="G41" s="87">
        <v>0</v>
      </c>
      <c r="H41" s="87">
        <v>0</v>
      </c>
      <c r="I41" s="87">
        <v>0</v>
      </c>
      <c r="J41" s="87">
        <v>3528</v>
      </c>
      <c r="K41" s="87">
        <f t="shared" si="27"/>
        <v>3325</v>
      </c>
      <c r="L41" s="87">
        <v>2367</v>
      </c>
      <c r="M41" s="88">
        <f t="shared" si="28"/>
        <v>707</v>
      </c>
      <c r="N41" s="87">
        <v>707</v>
      </c>
      <c r="O41" s="87">
        <v>0</v>
      </c>
      <c r="P41" s="87">
        <v>0</v>
      </c>
      <c r="Q41" s="87">
        <v>0</v>
      </c>
      <c r="R41" s="87">
        <v>251</v>
      </c>
      <c r="S41" s="87">
        <v>0</v>
      </c>
      <c r="T41" s="87">
        <v>8943</v>
      </c>
      <c r="U41" s="87">
        <v>0</v>
      </c>
      <c r="V41" s="87">
        <f t="shared" si="29"/>
        <v>3325</v>
      </c>
      <c r="W41" s="87">
        <f t="shared" si="30"/>
        <v>0</v>
      </c>
      <c r="X41" s="87">
        <f t="shared" si="31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f t="shared" si="32"/>
        <v>0</v>
      </c>
      <c r="AE41" s="87">
        <v>0</v>
      </c>
      <c r="AF41" s="88">
        <f t="shared" si="33"/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11351</v>
      </c>
      <c r="AN41" s="87">
        <v>0</v>
      </c>
      <c r="AO41" s="87">
        <f t="shared" si="34"/>
        <v>0</v>
      </c>
      <c r="AP41" s="87">
        <f t="shared" si="10"/>
        <v>0</v>
      </c>
      <c r="AQ41" s="87">
        <f t="shared" si="10"/>
        <v>0</v>
      </c>
      <c r="AR41" s="87">
        <f t="shared" si="10"/>
        <v>0</v>
      </c>
      <c r="AS41" s="87">
        <f t="shared" si="10"/>
        <v>0</v>
      </c>
      <c r="AT41" s="87">
        <f t="shared" si="11"/>
        <v>0</v>
      </c>
      <c r="AU41" s="87">
        <f t="shared" si="12"/>
        <v>0</v>
      </c>
      <c r="AV41" s="87">
        <f t="shared" si="12"/>
        <v>3528</v>
      </c>
      <c r="AW41" s="87">
        <f t="shared" si="24"/>
        <v>3325</v>
      </c>
      <c r="AX41" s="87">
        <f t="shared" si="14"/>
        <v>2367</v>
      </c>
      <c r="AY41" s="87">
        <f t="shared" si="15"/>
        <v>707</v>
      </c>
      <c r="AZ41" s="87">
        <f t="shared" si="16"/>
        <v>707</v>
      </c>
      <c r="BA41" s="87">
        <f t="shared" si="17"/>
        <v>0</v>
      </c>
      <c r="BB41" s="87">
        <f t="shared" si="18"/>
        <v>0</v>
      </c>
      <c r="BC41" s="87">
        <f t="shared" si="19"/>
        <v>0</v>
      </c>
      <c r="BD41" s="87">
        <f t="shared" si="20"/>
        <v>251</v>
      </c>
      <c r="BE41" s="87">
        <f t="shared" si="21"/>
        <v>0</v>
      </c>
      <c r="BF41" s="87">
        <f t="shared" si="21"/>
        <v>20294</v>
      </c>
      <c r="BG41" s="87">
        <f t="shared" si="35"/>
        <v>0</v>
      </c>
      <c r="BH41" s="87">
        <f t="shared" si="23"/>
        <v>3325</v>
      </c>
    </row>
    <row r="42" spans="1:60" ht="13.5">
      <c r="A42" s="17" t="s">
        <v>106</v>
      </c>
      <c r="B42" s="76" t="s">
        <v>175</v>
      </c>
      <c r="C42" s="77" t="s">
        <v>176</v>
      </c>
      <c r="D42" s="87">
        <f t="shared" si="25"/>
        <v>0</v>
      </c>
      <c r="E42" s="87">
        <f t="shared" si="26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19687</v>
      </c>
      <c r="K42" s="87">
        <f t="shared" si="27"/>
        <v>0</v>
      </c>
      <c r="L42" s="87">
        <v>0</v>
      </c>
      <c r="M42" s="88">
        <f t="shared" si="28"/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287037</v>
      </c>
      <c r="U42" s="87">
        <v>900</v>
      </c>
      <c r="V42" s="87">
        <f t="shared" si="29"/>
        <v>900</v>
      </c>
      <c r="W42" s="87">
        <f t="shared" si="30"/>
        <v>0</v>
      </c>
      <c r="X42" s="87">
        <f t="shared" si="31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f t="shared" si="32"/>
        <v>0</v>
      </c>
      <c r="AE42" s="87">
        <v>0</v>
      </c>
      <c r="AF42" s="88">
        <f t="shared" si="33"/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52713</v>
      </c>
      <c r="AN42" s="87">
        <v>0</v>
      </c>
      <c r="AO42" s="87">
        <f t="shared" si="34"/>
        <v>0</v>
      </c>
      <c r="AP42" s="87">
        <f t="shared" si="10"/>
        <v>0</v>
      </c>
      <c r="AQ42" s="87">
        <f t="shared" si="10"/>
        <v>0</v>
      </c>
      <c r="AR42" s="87">
        <f t="shared" si="10"/>
        <v>0</v>
      </c>
      <c r="AS42" s="87">
        <f t="shared" si="10"/>
        <v>0</v>
      </c>
      <c r="AT42" s="87">
        <f t="shared" si="11"/>
        <v>0</v>
      </c>
      <c r="AU42" s="87">
        <f t="shared" si="12"/>
        <v>0</v>
      </c>
      <c r="AV42" s="87">
        <f t="shared" si="12"/>
        <v>19687</v>
      </c>
      <c r="AW42" s="87">
        <f t="shared" si="24"/>
        <v>0</v>
      </c>
      <c r="AX42" s="87">
        <f t="shared" si="14"/>
        <v>0</v>
      </c>
      <c r="AY42" s="87">
        <f t="shared" si="15"/>
        <v>0</v>
      </c>
      <c r="AZ42" s="87">
        <f t="shared" si="16"/>
        <v>0</v>
      </c>
      <c r="BA42" s="87">
        <f t="shared" si="17"/>
        <v>0</v>
      </c>
      <c r="BB42" s="87">
        <f t="shared" si="18"/>
        <v>0</v>
      </c>
      <c r="BC42" s="87">
        <f t="shared" si="19"/>
        <v>0</v>
      </c>
      <c r="BD42" s="87">
        <f t="shared" si="20"/>
        <v>0</v>
      </c>
      <c r="BE42" s="87">
        <f t="shared" si="21"/>
        <v>0</v>
      </c>
      <c r="BF42" s="87">
        <f t="shared" si="21"/>
        <v>339750</v>
      </c>
      <c r="BG42" s="87">
        <f t="shared" si="35"/>
        <v>900</v>
      </c>
      <c r="BH42" s="87">
        <f t="shared" si="23"/>
        <v>900</v>
      </c>
    </row>
    <row r="43" spans="1:60" ht="13.5">
      <c r="A43" s="17" t="s">
        <v>106</v>
      </c>
      <c r="B43" s="76" t="s">
        <v>177</v>
      </c>
      <c r="C43" s="77" t="s">
        <v>178</v>
      </c>
      <c r="D43" s="87">
        <f t="shared" si="25"/>
        <v>0</v>
      </c>
      <c r="E43" s="87">
        <f t="shared" si="26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10035</v>
      </c>
      <c r="K43" s="87">
        <f t="shared" si="27"/>
        <v>0</v>
      </c>
      <c r="L43" s="87">
        <v>0</v>
      </c>
      <c r="M43" s="88">
        <f t="shared" si="28"/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146301</v>
      </c>
      <c r="U43" s="87">
        <v>0</v>
      </c>
      <c r="V43" s="87">
        <f t="shared" si="29"/>
        <v>0</v>
      </c>
      <c r="W43" s="87">
        <f t="shared" si="30"/>
        <v>0</v>
      </c>
      <c r="X43" s="87">
        <f t="shared" si="31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f t="shared" si="32"/>
        <v>0</v>
      </c>
      <c r="AE43" s="87">
        <v>0</v>
      </c>
      <c r="AF43" s="88">
        <f t="shared" si="33"/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7">
        <v>22941</v>
      </c>
      <c r="AN43" s="87">
        <v>0</v>
      </c>
      <c r="AO43" s="87">
        <f t="shared" si="34"/>
        <v>0</v>
      </c>
      <c r="AP43" s="87">
        <f t="shared" si="10"/>
        <v>0</v>
      </c>
      <c r="AQ43" s="87">
        <f t="shared" si="10"/>
        <v>0</v>
      </c>
      <c r="AR43" s="87">
        <f t="shared" si="10"/>
        <v>0</v>
      </c>
      <c r="AS43" s="87">
        <f t="shared" si="10"/>
        <v>0</v>
      </c>
      <c r="AT43" s="87">
        <f t="shared" si="11"/>
        <v>0</v>
      </c>
      <c r="AU43" s="87">
        <f t="shared" si="12"/>
        <v>0</v>
      </c>
      <c r="AV43" s="87">
        <f t="shared" si="12"/>
        <v>10035</v>
      </c>
      <c r="AW43" s="87">
        <f t="shared" si="24"/>
        <v>0</v>
      </c>
      <c r="AX43" s="87">
        <f t="shared" si="14"/>
        <v>0</v>
      </c>
      <c r="AY43" s="87">
        <f t="shared" si="15"/>
        <v>0</v>
      </c>
      <c r="AZ43" s="87">
        <f t="shared" si="16"/>
        <v>0</v>
      </c>
      <c r="BA43" s="87">
        <f t="shared" si="17"/>
        <v>0</v>
      </c>
      <c r="BB43" s="87">
        <f t="shared" si="18"/>
        <v>0</v>
      </c>
      <c r="BC43" s="87">
        <f t="shared" si="19"/>
        <v>0</v>
      </c>
      <c r="BD43" s="87">
        <f t="shared" si="20"/>
        <v>0</v>
      </c>
      <c r="BE43" s="87">
        <f t="shared" si="21"/>
        <v>0</v>
      </c>
      <c r="BF43" s="87">
        <f t="shared" si="21"/>
        <v>169242</v>
      </c>
      <c r="BG43" s="87">
        <f t="shared" si="35"/>
        <v>0</v>
      </c>
      <c r="BH43" s="87">
        <f t="shared" si="23"/>
        <v>0</v>
      </c>
    </row>
    <row r="44" spans="1:60" ht="13.5">
      <c r="A44" s="17" t="s">
        <v>106</v>
      </c>
      <c r="B44" s="76" t="s">
        <v>179</v>
      </c>
      <c r="C44" s="77" t="s">
        <v>180</v>
      </c>
      <c r="D44" s="87">
        <f t="shared" si="25"/>
        <v>0</v>
      </c>
      <c r="E44" s="87">
        <f t="shared" si="26"/>
        <v>0</v>
      </c>
      <c r="F44" s="87">
        <v>0</v>
      </c>
      <c r="G44" s="87">
        <v>0</v>
      </c>
      <c r="H44" s="87">
        <v>0</v>
      </c>
      <c r="I44" s="87">
        <v>0</v>
      </c>
      <c r="J44" s="87">
        <v>7471</v>
      </c>
      <c r="K44" s="87">
        <f t="shared" si="27"/>
        <v>0</v>
      </c>
      <c r="L44" s="87">
        <v>0</v>
      </c>
      <c r="M44" s="88">
        <f t="shared" si="28"/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108931</v>
      </c>
      <c r="U44" s="87">
        <v>0</v>
      </c>
      <c r="V44" s="87">
        <f t="shared" si="29"/>
        <v>0</v>
      </c>
      <c r="W44" s="87">
        <f t="shared" si="30"/>
        <v>0</v>
      </c>
      <c r="X44" s="87">
        <f t="shared" si="31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f t="shared" si="32"/>
        <v>0</v>
      </c>
      <c r="AE44" s="87">
        <v>0</v>
      </c>
      <c r="AF44" s="88">
        <f t="shared" si="33"/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13896</v>
      </c>
      <c r="AN44" s="87">
        <v>0</v>
      </c>
      <c r="AO44" s="87">
        <f t="shared" si="34"/>
        <v>0</v>
      </c>
      <c r="AP44" s="87">
        <f t="shared" si="10"/>
        <v>0</v>
      </c>
      <c r="AQ44" s="87">
        <f t="shared" si="10"/>
        <v>0</v>
      </c>
      <c r="AR44" s="87">
        <f t="shared" si="10"/>
        <v>0</v>
      </c>
      <c r="AS44" s="87">
        <f t="shared" si="10"/>
        <v>0</v>
      </c>
      <c r="AT44" s="87">
        <f t="shared" si="11"/>
        <v>0</v>
      </c>
      <c r="AU44" s="87">
        <f t="shared" si="12"/>
        <v>0</v>
      </c>
      <c r="AV44" s="87">
        <f t="shared" si="12"/>
        <v>7471</v>
      </c>
      <c r="AW44" s="87">
        <f t="shared" si="24"/>
        <v>0</v>
      </c>
      <c r="AX44" s="87">
        <f t="shared" si="14"/>
        <v>0</v>
      </c>
      <c r="AY44" s="87">
        <f t="shared" si="15"/>
        <v>0</v>
      </c>
      <c r="AZ44" s="87">
        <f t="shared" si="16"/>
        <v>0</v>
      </c>
      <c r="BA44" s="87">
        <f t="shared" si="17"/>
        <v>0</v>
      </c>
      <c r="BB44" s="87">
        <f t="shared" si="18"/>
        <v>0</v>
      </c>
      <c r="BC44" s="87">
        <f t="shared" si="19"/>
        <v>0</v>
      </c>
      <c r="BD44" s="87">
        <f t="shared" si="20"/>
        <v>0</v>
      </c>
      <c r="BE44" s="87">
        <f t="shared" si="21"/>
        <v>0</v>
      </c>
      <c r="BF44" s="87">
        <f t="shared" si="21"/>
        <v>122827</v>
      </c>
      <c r="BG44" s="87">
        <f t="shared" si="35"/>
        <v>0</v>
      </c>
      <c r="BH44" s="87">
        <f t="shared" si="23"/>
        <v>0</v>
      </c>
    </row>
    <row r="45" spans="1:60" ht="13.5">
      <c r="A45" s="17" t="s">
        <v>106</v>
      </c>
      <c r="B45" s="76" t="s">
        <v>181</v>
      </c>
      <c r="C45" s="77" t="s">
        <v>182</v>
      </c>
      <c r="D45" s="87">
        <f t="shared" si="25"/>
        <v>0</v>
      </c>
      <c r="E45" s="87">
        <f t="shared" si="26"/>
        <v>0</v>
      </c>
      <c r="F45" s="87">
        <v>0</v>
      </c>
      <c r="G45" s="87">
        <v>0</v>
      </c>
      <c r="H45" s="87">
        <v>0</v>
      </c>
      <c r="I45" s="87">
        <v>0</v>
      </c>
      <c r="J45" s="87">
        <v>8562</v>
      </c>
      <c r="K45" s="87">
        <f t="shared" si="27"/>
        <v>0</v>
      </c>
      <c r="L45" s="87">
        <v>0</v>
      </c>
      <c r="M45" s="88">
        <f t="shared" si="28"/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124833</v>
      </c>
      <c r="U45" s="87">
        <v>0</v>
      </c>
      <c r="V45" s="87">
        <f t="shared" si="29"/>
        <v>0</v>
      </c>
      <c r="W45" s="87">
        <f t="shared" si="30"/>
        <v>0</v>
      </c>
      <c r="X45" s="87">
        <f t="shared" si="31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f t="shared" si="32"/>
        <v>0</v>
      </c>
      <c r="AE45" s="87">
        <v>0</v>
      </c>
      <c r="AF45" s="88">
        <f t="shared" si="33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16950</v>
      </c>
      <c r="AN45" s="87">
        <v>0</v>
      </c>
      <c r="AO45" s="87">
        <f t="shared" si="34"/>
        <v>0</v>
      </c>
      <c r="AP45" s="87">
        <f t="shared" si="10"/>
        <v>0</v>
      </c>
      <c r="AQ45" s="87">
        <f t="shared" si="10"/>
        <v>0</v>
      </c>
      <c r="AR45" s="87">
        <f t="shared" si="10"/>
        <v>0</v>
      </c>
      <c r="AS45" s="87">
        <f t="shared" si="10"/>
        <v>0</v>
      </c>
      <c r="AT45" s="87">
        <f t="shared" si="11"/>
        <v>0</v>
      </c>
      <c r="AU45" s="87">
        <f t="shared" si="12"/>
        <v>0</v>
      </c>
      <c r="AV45" s="87">
        <f t="shared" si="12"/>
        <v>8562</v>
      </c>
      <c r="AW45" s="87">
        <f t="shared" si="24"/>
        <v>0</v>
      </c>
      <c r="AX45" s="87">
        <f t="shared" si="14"/>
        <v>0</v>
      </c>
      <c r="AY45" s="87">
        <f t="shared" si="15"/>
        <v>0</v>
      </c>
      <c r="AZ45" s="87">
        <f t="shared" si="16"/>
        <v>0</v>
      </c>
      <c r="BA45" s="87">
        <f t="shared" si="17"/>
        <v>0</v>
      </c>
      <c r="BB45" s="87">
        <f t="shared" si="18"/>
        <v>0</v>
      </c>
      <c r="BC45" s="87">
        <f t="shared" si="19"/>
        <v>0</v>
      </c>
      <c r="BD45" s="87">
        <f t="shared" si="20"/>
        <v>0</v>
      </c>
      <c r="BE45" s="87">
        <f t="shared" si="21"/>
        <v>0</v>
      </c>
      <c r="BF45" s="87">
        <f t="shared" si="21"/>
        <v>141783</v>
      </c>
      <c r="BG45" s="87">
        <f t="shared" si="35"/>
        <v>0</v>
      </c>
      <c r="BH45" s="87">
        <f t="shared" si="23"/>
        <v>0</v>
      </c>
    </row>
    <row r="46" spans="1:60" ht="13.5">
      <c r="A46" s="17" t="s">
        <v>106</v>
      </c>
      <c r="B46" s="76" t="s">
        <v>183</v>
      </c>
      <c r="C46" s="77" t="s">
        <v>184</v>
      </c>
      <c r="D46" s="87">
        <f t="shared" si="25"/>
        <v>0</v>
      </c>
      <c r="E46" s="87">
        <f t="shared" si="26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f t="shared" si="27"/>
        <v>26122</v>
      </c>
      <c r="L46" s="87">
        <v>13195</v>
      </c>
      <c r="M46" s="88">
        <f t="shared" si="28"/>
        <v>5572</v>
      </c>
      <c r="N46" s="87">
        <v>848</v>
      </c>
      <c r="O46" s="87">
        <v>4224</v>
      </c>
      <c r="P46" s="87">
        <v>500</v>
      </c>
      <c r="Q46" s="87">
        <v>0</v>
      </c>
      <c r="R46" s="87">
        <v>7355</v>
      </c>
      <c r="S46" s="87">
        <v>0</v>
      </c>
      <c r="T46" s="87">
        <v>0</v>
      </c>
      <c r="U46" s="87">
        <v>0</v>
      </c>
      <c r="V46" s="87">
        <f t="shared" si="29"/>
        <v>26122</v>
      </c>
      <c r="W46" s="87">
        <f t="shared" si="30"/>
        <v>0</v>
      </c>
      <c r="X46" s="87">
        <f t="shared" si="31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f t="shared" si="32"/>
        <v>0</v>
      </c>
      <c r="AE46" s="87">
        <v>0</v>
      </c>
      <c r="AF46" s="88">
        <f t="shared" si="33"/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5661</v>
      </c>
      <c r="AN46" s="87">
        <v>0</v>
      </c>
      <c r="AO46" s="87">
        <f t="shared" si="34"/>
        <v>0</v>
      </c>
      <c r="AP46" s="87">
        <f t="shared" si="10"/>
        <v>0</v>
      </c>
      <c r="AQ46" s="87">
        <f t="shared" si="10"/>
        <v>0</v>
      </c>
      <c r="AR46" s="87">
        <f t="shared" si="10"/>
        <v>0</v>
      </c>
      <c r="AS46" s="87">
        <f t="shared" si="10"/>
        <v>0</v>
      </c>
      <c r="AT46" s="87">
        <f t="shared" si="11"/>
        <v>0</v>
      </c>
      <c r="AU46" s="87">
        <f t="shared" si="12"/>
        <v>0</v>
      </c>
      <c r="AV46" s="87">
        <f t="shared" si="12"/>
        <v>0</v>
      </c>
      <c r="AW46" s="87">
        <f t="shared" si="24"/>
        <v>26122</v>
      </c>
      <c r="AX46" s="87">
        <f t="shared" si="14"/>
        <v>13195</v>
      </c>
      <c r="AY46" s="87">
        <f t="shared" si="15"/>
        <v>5572</v>
      </c>
      <c r="AZ46" s="87">
        <f t="shared" si="16"/>
        <v>848</v>
      </c>
      <c r="BA46" s="87">
        <f t="shared" si="17"/>
        <v>4224</v>
      </c>
      <c r="BB46" s="87">
        <f t="shared" si="18"/>
        <v>500</v>
      </c>
      <c r="BC46" s="87">
        <f t="shared" si="19"/>
        <v>0</v>
      </c>
      <c r="BD46" s="87">
        <f t="shared" si="20"/>
        <v>7355</v>
      </c>
      <c r="BE46" s="87">
        <f t="shared" si="21"/>
        <v>0</v>
      </c>
      <c r="BF46" s="87">
        <f t="shared" si="21"/>
        <v>5661</v>
      </c>
      <c r="BG46" s="87">
        <f t="shared" si="35"/>
        <v>0</v>
      </c>
      <c r="BH46" s="87">
        <f t="shared" si="23"/>
        <v>26122</v>
      </c>
    </row>
    <row r="47" spans="1:60" ht="13.5">
      <c r="A47" s="17" t="s">
        <v>106</v>
      </c>
      <c r="B47" s="76" t="s">
        <v>185</v>
      </c>
      <c r="C47" s="77" t="s">
        <v>186</v>
      </c>
      <c r="D47" s="87">
        <f t="shared" si="25"/>
        <v>0</v>
      </c>
      <c r="E47" s="87">
        <f t="shared" si="26"/>
        <v>0</v>
      </c>
      <c r="F47" s="87">
        <v>0</v>
      </c>
      <c r="G47" s="87">
        <v>0</v>
      </c>
      <c r="H47" s="87">
        <v>0</v>
      </c>
      <c r="I47" s="87">
        <v>0</v>
      </c>
      <c r="J47" s="87">
        <v>8780</v>
      </c>
      <c r="K47" s="87">
        <f t="shared" si="27"/>
        <v>0</v>
      </c>
      <c r="L47" s="87">
        <v>0</v>
      </c>
      <c r="M47" s="88">
        <f t="shared" si="28"/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128013</v>
      </c>
      <c r="U47" s="87">
        <v>8</v>
      </c>
      <c r="V47" s="87">
        <f t="shared" si="29"/>
        <v>8</v>
      </c>
      <c r="W47" s="87">
        <f t="shared" si="30"/>
        <v>0</v>
      </c>
      <c r="X47" s="87">
        <f t="shared" si="31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f t="shared" si="32"/>
        <v>0</v>
      </c>
      <c r="AE47" s="87">
        <v>0</v>
      </c>
      <c r="AF47" s="88">
        <f t="shared" si="33"/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22403</v>
      </c>
      <c r="AN47" s="87">
        <v>0</v>
      </c>
      <c r="AO47" s="87">
        <f t="shared" si="34"/>
        <v>0</v>
      </c>
      <c r="AP47" s="87">
        <f t="shared" si="10"/>
        <v>0</v>
      </c>
      <c r="AQ47" s="87">
        <f t="shared" si="10"/>
        <v>0</v>
      </c>
      <c r="AR47" s="87">
        <f t="shared" si="10"/>
        <v>0</v>
      </c>
      <c r="AS47" s="87">
        <f t="shared" si="10"/>
        <v>0</v>
      </c>
      <c r="AT47" s="87">
        <f t="shared" si="11"/>
        <v>0</v>
      </c>
      <c r="AU47" s="87">
        <f t="shared" si="12"/>
        <v>0</v>
      </c>
      <c r="AV47" s="87">
        <f t="shared" si="12"/>
        <v>8780</v>
      </c>
      <c r="AW47" s="87">
        <f t="shared" si="24"/>
        <v>0</v>
      </c>
      <c r="AX47" s="87">
        <f t="shared" si="14"/>
        <v>0</v>
      </c>
      <c r="AY47" s="87">
        <f t="shared" si="15"/>
        <v>0</v>
      </c>
      <c r="AZ47" s="87">
        <f t="shared" si="16"/>
        <v>0</v>
      </c>
      <c r="BA47" s="87">
        <f t="shared" si="17"/>
        <v>0</v>
      </c>
      <c r="BB47" s="87">
        <f t="shared" si="18"/>
        <v>0</v>
      </c>
      <c r="BC47" s="87">
        <f t="shared" si="19"/>
        <v>0</v>
      </c>
      <c r="BD47" s="87">
        <f t="shared" si="20"/>
        <v>0</v>
      </c>
      <c r="BE47" s="87">
        <f t="shared" si="21"/>
        <v>0</v>
      </c>
      <c r="BF47" s="87">
        <f t="shared" si="21"/>
        <v>150416</v>
      </c>
      <c r="BG47" s="87">
        <f t="shared" si="35"/>
        <v>8</v>
      </c>
      <c r="BH47" s="87">
        <f t="shared" si="23"/>
        <v>8</v>
      </c>
    </row>
    <row r="48" spans="1:60" ht="13.5">
      <c r="A48" s="17" t="s">
        <v>106</v>
      </c>
      <c r="B48" s="76" t="s">
        <v>187</v>
      </c>
      <c r="C48" s="77" t="s">
        <v>188</v>
      </c>
      <c r="D48" s="87">
        <f t="shared" si="25"/>
        <v>0</v>
      </c>
      <c r="E48" s="87">
        <f t="shared" si="26"/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f t="shared" si="27"/>
        <v>16931</v>
      </c>
      <c r="L48" s="87">
        <v>5845</v>
      </c>
      <c r="M48" s="88">
        <f t="shared" si="28"/>
        <v>3952</v>
      </c>
      <c r="N48" s="87">
        <v>2581</v>
      </c>
      <c r="O48" s="87">
        <v>1371</v>
      </c>
      <c r="P48" s="87">
        <v>0</v>
      </c>
      <c r="Q48" s="87">
        <v>0</v>
      </c>
      <c r="R48" s="87">
        <v>7134</v>
      </c>
      <c r="S48" s="87">
        <v>0</v>
      </c>
      <c r="T48" s="87">
        <v>0</v>
      </c>
      <c r="U48" s="87">
        <v>646</v>
      </c>
      <c r="V48" s="87">
        <f t="shared" si="29"/>
        <v>17577</v>
      </c>
      <c r="W48" s="87">
        <f t="shared" si="30"/>
        <v>0</v>
      </c>
      <c r="X48" s="87">
        <f t="shared" si="31"/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f t="shared" si="32"/>
        <v>0</v>
      </c>
      <c r="AE48" s="87">
        <v>0</v>
      </c>
      <c r="AF48" s="88">
        <f t="shared" si="33"/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5800</v>
      </c>
      <c r="AN48" s="87">
        <v>0</v>
      </c>
      <c r="AO48" s="87">
        <f t="shared" si="34"/>
        <v>0</v>
      </c>
      <c r="AP48" s="87">
        <f t="shared" si="10"/>
        <v>0</v>
      </c>
      <c r="AQ48" s="87">
        <f t="shared" si="10"/>
        <v>0</v>
      </c>
      <c r="AR48" s="87">
        <f t="shared" si="10"/>
        <v>0</v>
      </c>
      <c r="AS48" s="87">
        <f t="shared" si="10"/>
        <v>0</v>
      </c>
      <c r="AT48" s="87">
        <f t="shared" si="11"/>
        <v>0</v>
      </c>
      <c r="AU48" s="87">
        <f t="shared" si="12"/>
        <v>0</v>
      </c>
      <c r="AV48" s="87">
        <f t="shared" si="12"/>
        <v>0</v>
      </c>
      <c r="AW48" s="87">
        <f t="shared" si="24"/>
        <v>16931</v>
      </c>
      <c r="AX48" s="87">
        <f t="shared" si="14"/>
        <v>5845</v>
      </c>
      <c r="AY48" s="87">
        <f t="shared" si="15"/>
        <v>3952</v>
      </c>
      <c r="AZ48" s="87">
        <f t="shared" si="16"/>
        <v>2581</v>
      </c>
      <c r="BA48" s="87">
        <f t="shared" si="17"/>
        <v>1371</v>
      </c>
      <c r="BB48" s="87">
        <f t="shared" si="18"/>
        <v>0</v>
      </c>
      <c r="BC48" s="87">
        <f t="shared" si="19"/>
        <v>0</v>
      </c>
      <c r="BD48" s="87">
        <f t="shared" si="20"/>
        <v>7134</v>
      </c>
      <c r="BE48" s="87">
        <f t="shared" si="21"/>
        <v>0</v>
      </c>
      <c r="BF48" s="87">
        <f t="shared" si="21"/>
        <v>5800</v>
      </c>
      <c r="BG48" s="87">
        <f t="shared" si="35"/>
        <v>646</v>
      </c>
      <c r="BH48" s="87">
        <f t="shared" si="23"/>
        <v>17577</v>
      </c>
    </row>
    <row r="49" spans="1:60" ht="13.5">
      <c r="A49" s="17" t="s">
        <v>106</v>
      </c>
      <c r="B49" s="76" t="s">
        <v>189</v>
      </c>
      <c r="C49" s="77" t="s">
        <v>190</v>
      </c>
      <c r="D49" s="87">
        <f t="shared" si="25"/>
        <v>0</v>
      </c>
      <c r="E49" s="87">
        <f t="shared" si="26"/>
        <v>0</v>
      </c>
      <c r="F49" s="87">
        <v>0</v>
      </c>
      <c r="G49" s="87">
        <v>0</v>
      </c>
      <c r="H49" s="87">
        <v>0</v>
      </c>
      <c r="I49" s="87">
        <v>0</v>
      </c>
      <c r="J49" s="87">
        <v>7742</v>
      </c>
      <c r="K49" s="87">
        <f t="shared" si="27"/>
        <v>25406</v>
      </c>
      <c r="L49" s="87">
        <v>15522</v>
      </c>
      <c r="M49" s="88">
        <f t="shared" si="28"/>
        <v>3274</v>
      </c>
      <c r="N49" s="87">
        <v>3274</v>
      </c>
      <c r="O49" s="87">
        <v>0</v>
      </c>
      <c r="P49" s="87">
        <v>0</v>
      </c>
      <c r="Q49" s="87">
        <v>0</v>
      </c>
      <c r="R49" s="87">
        <v>6610</v>
      </c>
      <c r="S49" s="87">
        <v>0</v>
      </c>
      <c r="T49" s="87">
        <v>25467</v>
      </c>
      <c r="U49" s="87">
        <v>2315</v>
      </c>
      <c r="V49" s="87">
        <f t="shared" si="29"/>
        <v>27721</v>
      </c>
      <c r="W49" s="87">
        <f t="shared" si="30"/>
        <v>0</v>
      </c>
      <c r="X49" s="87">
        <f t="shared" si="31"/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f t="shared" si="32"/>
        <v>0</v>
      </c>
      <c r="AE49" s="87">
        <v>0</v>
      </c>
      <c r="AF49" s="88">
        <f t="shared" si="33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10888</v>
      </c>
      <c r="AN49" s="87">
        <v>0</v>
      </c>
      <c r="AO49" s="87">
        <f t="shared" si="34"/>
        <v>0</v>
      </c>
      <c r="AP49" s="87">
        <f t="shared" si="10"/>
        <v>0</v>
      </c>
      <c r="AQ49" s="87">
        <f t="shared" si="10"/>
        <v>0</v>
      </c>
      <c r="AR49" s="87">
        <f t="shared" si="10"/>
        <v>0</v>
      </c>
      <c r="AS49" s="87">
        <f t="shared" si="10"/>
        <v>0</v>
      </c>
      <c r="AT49" s="87">
        <f t="shared" si="11"/>
        <v>0</v>
      </c>
      <c r="AU49" s="87">
        <f t="shared" si="12"/>
        <v>0</v>
      </c>
      <c r="AV49" s="87">
        <f t="shared" si="12"/>
        <v>7742</v>
      </c>
      <c r="AW49" s="87">
        <f t="shared" si="24"/>
        <v>25406</v>
      </c>
      <c r="AX49" s="87">
        <f t="shared" si="14"/>
        <v>15522</v>
      </c>
      <c r="AY49" s="87">
        <f t="shared" si="15"/>
        <v>3274</v>
      </c>
      <c r="AZ49" s="87">
        <f t="shared" si="16"/>
        <v>3274</v>
      </c>
      <c r="BA49" s="87">
        <f t="shared" si="17"/>
        <v>0</v>
      </c>
      <c r="BB49" s="87">
        <f t="shared" si="18"/>
        <v>0</v>
      </c>
      <c r="BC49" s="87">
        <f t="shared" si="19"/>
        <v>0</v>
      </c>
      <c r="BD49" s="87">
        <f t="shared" si="20"/>
        <v>6610</v>
      </c>
      <c r="BE49" s="87">
        <f t="shared" si="21"/>
        <v>0</v>
      </c>
      <c r="BF49" s="87">
        <f t="shared" si="21"/>
        <v>36355</v>
      </c>
      <c r="BG49" s="87">
        <f t="shared" si="35"/>
        <v>2315</v>
      </c>
      <c r="BH49" s="87">
        <f t="shared" si="23"/>
        <v>27721</v>
      </c>
    </row>
    <row r="50" spans="1:60" ht="13.5">
      <c r="A50" s="17" t="s">
        <v>106</v>
      </c>
      <c r="B50" s="76" t="s">
        <v>191</v>
      </c>
      <c r="C50" s="77" t="s">
        <v>10</v>
      </c>
      <c r="D50" s="87">
        <f t="shared" si="25"/>
        <v>0</v>
      </c>
      <c r="E50" s="87">
        <f t="shared" si="26"/>
        <v>0</v>
      </c>
      <c r="F50" s="87">
        <v>0</v>
      </c>
      <c r="G50" s="87">
        <v>0</v>
      </c>
      <c r="H50" s="87">
        <v>0</v>
      </c>
      <c r="I50" s="87">
        <v>0</v>
      </c>
      <c r="J50" s="87">
        <v>8508</v>
      </c>
      <c r="K50" s="87">
        <f t="shared" si="27"/>
        <v>19306</v>
      </c>
      <c r="L50" s="87">
        <v>16473</v>
      </c>
      <c r="M50" s="88">
        <f t="shared" si="28"/>
        <v>2372</v>
      </c>
      <c r="N50" s="87">
        <v>2372</v>
      </c>
      <c r="O50" s="87">
        <v>0</v>
      </c>
      <c r="P50" s="87">
        <v>0</v>
      </c>
      <c r="Q50" s="87">
        <v>0</v>
      </c>
      <c r="R50" s="87">
        <v>461</v>
      </c>
      <c r="S50" s="87">
        <v>0</v>
      </c>
      <c r="T50" s="87">
        <v>27991</v>
      </c>
      <c r="U50" s="87">
        <v>0</v>
      </c>
      <c r="V50" s="87">
        <f t="shared" si="29"/>
        <v>19306</v>
      </c>
      <c r="W50" s="87">
        <f t="shared" si="30"/>
        <v>0</v>
      </c>
      <c r="X50" s="87">
        <f t="shared" si="31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f t="shared" si="32"/>
        <v>0</v>
      </c>
      <c r="AE50" s="87">
        <v>0</v>
      </c>
      <c r="AF50" s="88">
        <f t="shared" si="33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15438</v>
      </c>
      <c r="AN50" s="87">
        <v>0</v>
      </c>
      <c r="AO50" s="87">
        <f t="shared" si="34"/>
        <v>0</v>
      </c>
      <c r="AP50" s="87">
        <f t="shared" si="10"/>
        <v>0</v>
      </c>
      <c r="AQ50" s="87">
        <f t="shared" si="10"/>
        <v>0</v>
      </c>
      <c r="AR50" s="87">
        <f t="shared" si="10"/>
        <v>0</v>
      </c>
      <c r="AS50" s="87">
        <f t="shared" si="10"/>
        <v>0</v>
      </c>
      <c r="AT50" s="87">
        <f t="shared" si="11"/>
        <v>0</v>
      </c>
      <c r="AU50" s="87">
        <f t="shared" si="12"/>
        <v>0</v>
      </c>
      <c r="AV50" s="87">
        <f t="shared" si="12"/>
        <v>8508</v>
      </c>
      <c r="AW50" s="87">
        <f t="shared" si="24"/>
        <v>19306</v>
      </c>
      <c r="AX50" s="87">
        <f t="shared" si="14"/>
        <v>16473</v>
      </c>
      <c r="AY50" s="87">
        <f t="shared" si="15"/>
        <v>2372</v>
      </c>
      <c r="AZ50" s="87">
        <f t="shared" si="16"/>
        <v>2372</v>
      </c>
      <c r="BA50" s="87">
        <f t="shared" si="17"/>
        <v>0</v>
      </c>
      <c r="BB50" s="87">
        <f t="shared" si="18"/>
        <v>0</v>
      </c>
      <c r="BC50" s="87">
        <f t="shared" si="19"/>
        <v>0</v>
      </c>
      <c r="BD50" s="87">
        <f t="shared" si="20"/>
        <v>461</v>
      </c>
      <c r="BE50" s="87">
        <f t="shared" si="21"/>
        <v>0</v>
      </c>
      <c r="BF50" s="87">
        <f t="shared" si="21"/>
        <v>43429</v>
      </c>
      <c r="BG50" s="87">
        <f t="shared" si="35"/>
        <v>0</v>
      </c>
      <c r="BH50" s="87">
        <f t="shared" si="23"/>
        <v>19306</v>
      </c>
    </row>
    <row r="51" spans="1:60" ht="13.5">
      <c r="A51" s="17" t="s">
        <v>106</v>
      </c>
      <c r="B51" s="76" t="s">
        <v>192</v>
      </c>
      <c r="C51" s="77" t="s">
        <v>1</v>
      </c>
      <c r="D51" s="87">
        <f t="shared" si="25"/>
        <v>0</v>
      </c>
      <c r="E51" s="87">
        <f t="shared" si="26"/>
        <v>0</v>
      </c>
      <c r="F51" s="87">
        <v>0</v>
      </c>
      <c r="G51" s="87">
        <v>0</v>
      </c>
      <c r="H51" s="87">
        <v>0</v>
      </c>
      <c r="I51" s="87">
        <v>0</v>
      </c>
      <c r="J51" s="87">
        <v>24976</v>
      </c>
      <c r="K51" s="87">
        <f t="shared" si="27"/>
        <v>140887</v>
      </c>
      <c r="L51" s="87">
        <v>130484</v>
      </c>
      <c r="M51" s="88">
        <f t="shared" si="28"/>
        <v>3606</v>
      </c>
      <c r="N51" s="87">
        <v>3606</v>
      </c>
      <c r="O51" s="87">
        <v>0</v>
      </c>
      <c r="P51" s="87">
        <v>0</v>
      </c>
      <c r="Q51" s="87">
        <v>5709</v>
      </c>
      <c r="R51" s="87">
        <v>1088</v>
      </c>
      <c r="S51" s="87">
        <v>0</v>
      </c>
      <c r="T51" s="87">
        <v>82164</v>
      </c>
      <c r="U51" s="87">
        <v>3549</v>
      </c>
      <c r="V51" s="87">
        <f t="shared" si="29"/>
        <v>144436</v>
      </c>
      <c r="W51" s="87">
        <f t="shared" si="30"/>
        <v>0</v>
      </c>
      <c r="X51" s="87">
        <f t="shared" si="31"/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f t="shared" si="32"/>
        <v>0</v>
      </c>
      <c r="AE51" s="87">
        <v>0</v>
      </c>
      <c r="AF51" s="88">
        <f t="shared" si="33"/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  <c r="AM51" s="87">
        <v>39861</v>
      </c>
      <c r="AN51" s="87">
        <v>0</v>
      </c>
      <c r="AO51" s="87">
        <f t="shared" si="34"/>
        <v>0</v>
      </c>
      <c r="AP51" s="87">
        <f t="shared" si="10"/>
        <v>0</v>
      </c>
      <c r="AQ51" s="87">
        <f t="shared" si="10"/>
        <v>0</v>
      </c>
      <c r="AR51" s="87">
        <f t="shared" si="10"/>
        <v>0</v>
      </c>
      <c r="AS51" s="87">
        <f t="shared" si="10"/>
        <v>0</v>
      </c>
      <c r="AT51" s="87">
        <f t="shared" si="11"/>
        <v>0</v>
      </c>
      <c r="AU51" s="87">
        <f t="shared" si="12"/>
        <v>0</v>
      </c>
      <c r="AV51" s="87">
        <f t="shared" si="12"/>
        <v>24976</v>
      </c>
      <c r="AW51" s="87">
        <f t="shared" si="24"/>
        <v>140887</v>
      </c>
      <c r="AX51" s="87">
        <f t="shared" si="14"/>
        <v>130484</v>
      </c>
      <c r="AY51" s="87">
        <f t="shared" si="15"/>
        <v>3606</v>
      </c>
      <c r="AZ51" s="87">
        <f t="shared" si="16"/>
        <v>3606</v>
      </c>
      <c r="BA51" s="87">
        <f t="shared" si="17"/>
        <v>0</v>
      </c>
      <c r="BB51" s="87">
        <f t="shared" si="18"/>
        <v>0</v>
      </c>
      <c r="BC51" s="87">
        <f t="shared" si="19"/>
        <v>5709</v>
      </c>
      <c r="BD51" s="87">
        <f t="shared" si="20"/>
        <v>1088</v>
      </c>
      <c r="BE51" s="87">
        <f t="shared" si="21"/>
        <v>0</v>
      </c>
      <c r="BF51" s="87">
        <f t="shared" si="21"/>
        <v>122025</v>
      </c>
      <c r="BG51" s="87">
        <f t="shared" si="35"/>
        <v>3549</v>
      </c>
      <c r="BH51" s="87">
        <f t="shared" si="23"/>
        <v>144436</v>
      </c>
    </row>
    <row r="52" spans="1:60" ht="13.5">
      <c r="A52" s="17" t="s">
        <v>106</v>
      </c>
      <c r="B52" s="76" t="s">
        <v>193</v>
      </c>
      <c r="C52" s="77" t="s">
        <v>11</v>
      </c>
      <c r="D52" s="87">
        <f t="shared" si="25"/>
        <v>365</v>
      </c>
      <c r="E52" s="87">
        <f t="shared" si="26"/>
        <v>365</v>
      </c>
      <c r="F52" s="87">
        <v>0</v>
      </c>
      <c r="G52" s="87">
        <v>0</v>
      </c>
      <c r="H52" s="87">
        <v>365</v>
      </c>
      <c r="I52" s="87">
        <v>0</v>
      </c>
      <c r="J52" s="87">
        <v>6604</v>
      </c>
      <c r="K52" s="87">
        <f t="shared" si="27"/>
        <v>29032</v>
      </c>
      <c r="L52" s="87">
        <v>26959</v>
      </c>
      <c r="M52" s="88">
        <f t="shared" si="28"/>
        <v>2073</v>
      </c>
      <c r="N52" s="87">
        <v>2073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>
        <v>21725</v>
      </c>
      <c r="U52" s="87">
        <v>77</v>
      </c>
      <c r="V52" s="87">
        <f t="shared" si="29"/>
        <v>29474</v>
      </c>
      <c r="W52" s="87">
        <f t="shared" si="30"/>
        <v>0</v>
      </c>
      <c r="X52" s="87">
        <f t="shared" si="31"/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f t="shared" si="32"/>
        <v>0</v>
      </c>
      <c r="AE52" s="87">
        <v>0</v>
      </c>
      <c r="AF52" s="88">
        <f t="shared" si="33"/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8659</v>
      </c>
      <c r="AN52" s="87">
        <v>0</v>
      </c>
      <c r="AO52" s="87">
        <f t="shared" si="34"/>
        <v>0</v>
      </c>
      <c r="AP52" s="87">
        <f t="shared" si="10"/>
        <v>365</v>
      </c>
      <c r="AQ52" s="87">
        <f t="shared" si="10"/>
        <v>365</v>
      </c>
      <c r="AR52" s="87">
        <f t="shared" si="10"/>
        <v>0</v>
      </c>
      <c r="AS52" s="87">
        <f t="shared" si="10"/>
        <v>0</v>
      </c>
      <c r="AT52" s="87">
        <f t="shared" si="11"/>
        <v>365</v>
      </c>
      <c r="AU52" s="87">
        <f t="shared" si="12"/>
        <v>0</v>
      </c>
      <c r="AV52" s="87">
        <f t="shared" si="12"/>
        <v>6604</v>
      </c>
      <c r="AW52" s="87">
        <f t="shared" si="24"/>
        <v>29032</v>
      </c>
      <c r="AX52" s="87">
        <f t="shared" si="14"/>
        <v>26959</v>
      </c>
      <c r="AY52" s="87">
        <f t="shared" si="15"/>
        <v>2073</v>
      </c>
      <c r="AZ52" s="87">
        <f t="shared" si="16"/>
        <v>2073</v>
      </c>
      <c r="BA52" s="87">
        <f t="shared" si="17"/>
        <v>0</v>
      </c>
      <c r="BB52" s="87">
        <f t="shared" si="18"/>
        <v>0</v>
      </c>
      <c r="BC52" s="87">
        <f t="shared" si="19"/>
        <v>0</v>
      </c>
      <c r="BD52" s="87">
        <f t="shared" si="20"/>
        <v>0</v>
      </c>
      <c r="BE52" s="87">
        <f t="shared" si="21"/>
        <v>0</v>
      </c>
      <c r="BF52" s="87">
        <f t="shared" si="21"/>
        <v>30384</v>
      </c>
      <c r="BG52" s="87">
        <f t="shared" si="35"/>
        <v>77</v>
      </c>
      <c r="BH52" s="87">
        <f t="shared" si="23"/>
        <v>29474</v>
      </c>
    </row>
    <row r="53" spans="1:60" ht="13.5">
      <c r="A53" s="17" t="s">
        <v>106</v>
      </c>
      <c r="B53" s="76" t="s">
        <v>194</v>
      </c>
      <c r="C53" s="77" t="s">
        <v>89</v>
      </c>
      <c r="D53" s="87">
        <f t="shared" si="25"/>
        <v>0</v>
      </c>
      <c r="E53" s="87">
        <f t="shared" si="26"/>
        <v>0</v>
      </c>
      <c r="F53" s="87">
        <v>0</v>
      </c>
      <c r="G53" s="87">
        <v>0</v>
      </c>
      <c r="H53" s="87">
        <v>0</v>
      </c>
      <c r="I53" s="87">
        <v>0</v>
      </c>
      <c r="J53" s="87">
        <v>7575</v>
      </c>
      <c r="K53" s="87">
        <f t="shared" si="27"/>
        <v>35201</v>
      </c>
      <c r="L53" s="87">
        <v>33107</v>
      </c>
      <c r="M53" s="88">
        <f t="shared" si="28"/>
        <v>2094</v>
      </c>
      <c r="N53" s="87">
        <v>2094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24918</v>
      </c>
      <c r="U53" s="87">
        <v>3522</v>
      </c>
      <c r="V53" s="87">
        <f t="shared" si="29"/>
        <v>38723</v>
      </c>
      <c r="W53" s="87">
        <f t="shared" si="30"/>
        <v>0</v>
      </c>
      <c r="X53" s="87">
        <f t="shared" si="31"/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f t="shared" si="32"/>
        <v>0</v>
      </c>
      <c r="AE53" s="87">
        <v>0</v>
      </c>
      <c r="AF53" s="88">
        <f t="shared" si="33"/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12095</v>
      </c>
      <c r="AN53" s="87">
        <v>0</v>
      </c>
      <c r="AO53" s="87">
        <f t="shared" si="34"/>
        <v>0</v>
      </c>
      <c r="AP53" s="87">
        <f t="shared" si="10"/>
        <v>0</v>
      </c>
      <c r="AQ53" s="87">
        <f t="shared" si="10"/>
        <v>0</v>
      </c>
      <c r="AR53" s="87">
        <f t="shared" si="10"/>
        <v>0</v>
      </c>
      <c r="AS53" s="87">
        <f t="shared" si="10"/>
        <v>0</v>
      </c>
      <c r="AT53" s="87">
        <f t="shared" si="11"/>
        <v>0</v>
      </c>
      <c r="AU53" s="87">
        <f t="shared" si="12"/>
        <v>0</v>
      </c>
      <c r="AV53" s="87">
        <f t="shared" si="12"/>
        <v>7575</v>
      </c>
      <c r="AW53" s="87">
        <f t="shared" si="24"/>
        <v>35201</v>
      </c>
      <c r="AX53" s="87">
        <f t="shared" si="14"/>
        <v>33107</v>
      </c>
      <c r="AY53" s="87">
        <f t="shared" si="15"/>
        <v>2094</v>
      </c>
      <c r="AZ53" s="87">
        <f t="shared" si="16"/>
        <v>2094</v>
      </c>
      <c r="BA53" s="87">
        <f t="shared" si="17"/>
        <v>0</v>
      </c>
      <c r="BB53" s="87">
        <f t="shared" si="18"/>
        <v>0</v>
      </c>
      <c r="BC53" s="87">
        <f t="shared" si="19"/>
        <v>0</v>
      </c>
      <c r="BD53" s="87">
        <f t="shared" si="20"/>
        <v>0</v>
      </c>
      <c r="BE53" s="87">
        <f t="shared" si="21"/>
        <v>0</v>
      </c>
      <c r="BF53" s="87">
        <f t="shared" si="21"/>
        <v>37013</v>
      </c>
      <c r="BG53" s="87">
        <f t="shared" si="35"/>
        <v>3522</v>
      </c>
      <c r="BH53" s="87">
        <f t="shared" si="23"/>
        <v>38723</v>
      </c>
    </row>
    <row r="54" spans="1:60" ht="13.5">
      <c r="A54" s="17" t="s">
        <v>106</v>
      </c>
      <c r="B54" s="76" t="s">
        <v>195</v>
      </c>
      <c r="C54" s="77" t="s">
        <v>196</v>
      </c>
      <c r="D54" s="87">
        <f t="shared" si="25"/>
        <v>0</v>
      </c>
      <c r="E54" s="87">
        <f t="shared" si="26"/>
        <v>0</v>
      </c>
      <c r="F54" s="87">
        <v>0</v>
      </c>
      <c r="G54" s="87">
        <v>0</v>
      </c>
      <c r="H54" s="87">
        <v>0</v>
      </c>
      <c r="I54" s="87">
        <v>0</v>
      </c>
      <c r="J54" s="87">
        <v>11318</v>
      </c>
      <c r="K54" s="87">
        <f t="shared" si="27"/>
        <v>7882</v>
      </c>
      <c r="L54" s="87">
        <v>409</v>
      </c>
      <c r="M54" s="88">
        <f t="shared" si="28"/>
        <v>2433</v>
      </c>
      <c r="N54" s="87">
        <v>2433</v>
      </c>
      <c r="O54" s="87">
        <v>0</v>
      </c>
      <c r="P54" s="87">
        <v>0</v>
      </c>
      <c r="Q54" s="87">
        <v>0</v>
      </c>
      <c r="R54" s="87">
        <v>5040</v>
      </c>
      <c r="S54" s="87">
        <v>0</v>
      </c>
      <c r="T54" s="87">
        <v>37234</v>
      </c>
      <c r="U54" s="87">
        <v>0</v>
      </c>
      <c r="V54" s="87">
        <f t="shared" si="29"/>
        <v>7882</v>
      </c>
      <c r="W54" s="87">
        <f t="shared" si="30"/>
        <v>0</v>
      </c>
      <c r="X54" s="87">
        <f t="shared" si="31"/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f t="shared" si="32"/>
        <v>0</v>
      </c>
      <c r="AE54" s="87">
        <v>0</v>
      </c>
      <c r="AF54" s="88">
        <f t="shared" si="33"/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>
        <v>21010</v>
      </c>
      <c r="AN54" s="87">
        <v>0</v>
      </c>
      <c r="AO54" s="87">
        <f t="shared" si="34"/>
        <v>0</v>
      </c>
      <c r="AP54" s="87">
        <f t="shared" si="10"/>
        <v>0</v>
      </c>
      <c r="AQ54" s="87">
        <f t="shared" si="10"/>
        <v>0</v>
      </c>
      <c r="AR54" s="87">
        <f t="shared" si="10"/>
        <v>0</v>
      </c>
      <c r="AS54" s="87">
        <f t="shared" si="10"/>
        <v>0</v>
      </c>
      <c r="AT54" s="87">
        <f t="shared" si="11"/>
        <v>0</v>
      </c>
      <c r="AU54" s="87">
        <f t="shared" si="12"/>
        <v>0</v>
      </c>
      <c r="AV54" s="87">
        <f t="shared" si="12"/>
        <v>11318</v>
      </c>
      <c r="AW54" s="87">
        <f t="shared" si="24"/>
        <v>7882</v>
      </c>
      <c r="AX54" s="87">
        <f t="shared" si="14"/>
        <v>409</v>
      </c>
      <c r="AY54" s="87">
        <f t="shared" si="15"/>
        <v>2433</v>
      </c>
      <c r="AZ54" s="87">
        <f t="shared" si="16"/>
        <v>2433</v>
      </c>
      <c r="BA54" s="87">
        <f t="shared" si="17"/>
        <v>0</v>
      </c>
      <c r="BB54" s="87">
        <f t="shared" si="18"/>
        <v>0</v>
      </c>
      <c r="BC54" s="87">
        <f t="shared" si="19"/>
        <v>0</v>
      </c>
      <c r="BD54" s="87">
        <f t="shared" si="20"/>
        <v>5040</v>
      </c>
      <c r="BE54" s="87">
        <f t="shared" si="21"/>
        <v>0</v>
      </c>
      <c r="BF54" s="87">
        <f t="shared" si="21"/>
        <v>58244</v>
      </c>
      <c r="BG54" s="87">
        <f t="shared" si="35"/>
        <v>0</v>
      </c>
      <c r="BH54" s="87">
        <f t="shared" si="23"/>
        <v>7882</v>
      </c>
    </row>
    <row r="55" spans="1:60" ht="13.5">
      <c r="A55" s="17" t="s">
        <v>106</v>
      </c>
      <c r="B55" s="76" t="s">
        <v>197</v>
      </c>
      <c r="C55" s="77" t="s">
        <v>198</v>
      </c>
      <c r="D55" s="87">
        <f t="shared" si="25"/>
        <v>0</v>
      </c>
      <c r="E55" s="87">
        <f t="shared" si="26"/>
        <v>0</v>
      </c>
      <c r="F55" s="87">
        <v>0</v>
      </c>
      <c r="G55" s="87">
        <v>0</v>
      </c>
      <c r="H55" s="87">
        <v>0</v>
      </c>
      <c r="I55" s="87">
        <v>0</v>
      </c>
      <c r="J55" s="87">
        <v>4652</v>
      </c>
      <c r="K55" s="87">
        <f t="shared" si="27"/>
        <v>8846</v>
      </c>
      <c r="L55" s="87">
        <v>0</v>
      </c>
      <c r="M55" s="88">
        <f t="shared" si="28"/>
        <v>1189</v>
      </c>
      <c r="N55" s="87">
        <v>1189</v>
      </c>
      <c r="O55" s="87">
        <v>0</v>
      </c>
      <c r="P55" s="87">
        <v>0</v>
      </c>
      <c r="Q55" s="87">
        <v>3328</v>
      </c>
      <c r="R55" s="87">
        <v>4329</v>
      </c>
      <c r="S55" s="87">
        <v>0</v>
      </c>
      <c r="T55" s="87">
        <v>15303</v>
      </c>
      <c r="U55" s="87">
        <v>0</v>
      </c>
      <c r="V55" s="87">
        <f t="shared" si="29"/>
        <v>8846</v>
      </c>
      <c r="W55" s="87">
        <f t="shared" si="30"/>
        <v>0</v>
      </c>
      <c r="X55" s="87">
        <f t="shared" si="31"/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f t="shared" si="32"/>
        <v>0</v>
      </c>
      <c r="AE55" s="87">
        <v>0</v>
      </c>
      <c r="AF55" s="88">
        <f t="shared" si="33"/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  <c r="AM55" s="87">
        <v>3645</v>
      </c>
      <c r="AN55" s="87">
        <v>0</v>
      </c>
      <c r="AO55" s="87">
        <f t="shared" si="34"/>
        <v>0</v>
      </c>
      <c r="AP55" s="87">
        <f t="shared" si="10"/>
        <v>0</v>
      </c>
      <c r="AQ55" s="87">
        <f t="shared" si="10"/>
        <v>0</v>
      </c>
      <c r="AR55" s="87">
        <f t="shared" si="10"/>
        <v>0</v>
      </c>
      <c r="AS55" s="87">
        <f t="shared" si="10"/>
        <v>0</v>
      </c>
      <c r="AT55" s="87">
        <f t="shared" si="11"/>
        <v>0</v>
      </c>
      <c r="AU55" s="87">
        <f t="shared" si="12"/>
        <v>0</v>
      </c>
      <c r="AV55" s="87">
        <f t="shared" si="12"/>
        <v>4652</v>
      </c>
      <c r="AW55" s="87">
        <f t="shared" si="24"/>
        <v>8846</v>
      </c>
      <c r="AX55" s="87">
        <f t="shared" si="14"/>
        <v>0</v>
      </c>
      <c r="AY55" s="87">
        <f t="shared" si="15"/>
        <v>1189</v>
      </c>
      <c r="AZ55" s="87">
        <f t="shared" si="16"/>
        <v>1189</v>
      </c>
      <c r="BA55" s="87">
        <f t="shared" si="17"/>
        <v>0</v>
      </c>
      <c r="BB55" s="87">
        <f t="shared" si="18"/>
        <v>0</v>
      </c>
      <c r="BC55" s="87">
        <f t="shared" si="19"/>
        <v>3328</v>
      </c>
      <c r="BD55" s="87">
        <f t="shared" si="20"/>
        <v>4329</v>
      </c>
      <c r="BE55" s="87">
        <f t="shared" si="21"/>
        <v>0</v>
      </c>
      <c r="BF55" s="87">
        <f t="shared" si="21"/>
        <v>18948</v>
      </c>
      <c r="BG55" s="87">
        <f t="shared" si="35"/>
        <v>0</v>
      </c>
      <c r="BH55" s="87">
        <f t="shared" si="23"/>
        <v>8846</v>
      </c>
    </row>
    <row r="56" spans="1:60" ht="13.5">
      <c r="A56" s="17" t="s">
        <v>106</v>
      </c>
      <c r="B56" s="76" t="s">
        <v>199</v>
      </c>
      <c r="C56" s="77" t="s">
        <v>200</v>
      </c>
      <c r="D56" s="87">
        <f t="shared" si="25"/>
        <v>0</v>
      </c>
      <c r="E56" s="87">
        <f t="shared" si="26"/>
        <v>0</v>
      </c>
      <c r="F56" s="87">
        <v>0</v>
      </c>
      <c r="G56" s="87">
        <v>0</v>
      </c>
      <c r="H56" s="87">
        <v>0</v>
      </c>
      <c r="I56" s="87">
        <v>0</v>
      </c>
      <c r="J56" s="87">
        <v>4260</v>
      </c>
      <c r="K56" s="87">
        <f t="shared" si="27"/>
        <v>6745</v>
      </c>
      <c r="L56" s="87">
        <v>40</v>
      </c>
      <c r="M56" s="88">
        <f t="shared" si="28"/>
        <v>1040</v>
      </c>
      <c r="N56" s="87">
        <v>1040</v>
      </c>
      <c r="O56" s="87">
        <v>0</v>
      </c>
      <c r="P56" s="87">
        <v>0</v>
      </c>
      <c r="Q56" s="87">
        <v>0</v>
      </c>
      <c r="R56" s="87">
        <v>5665</v>
      </c>
      <c r="S56" s="87">
        <v>0</v>
      </c>
      <c r="T56" s="87">
        <v>14015</v>
      </c>
      <c r="U56" s="87">
        <v>0</v>
      </c>
      <c r="V56" s="87">
        <f t="shared" si="29"/>
        <v>6745</v>
      </c>
      <c r="W56" s="87">
        <f t="shared" si="30"/>
        <v>0</v>
      </c>
      <c r="X56" s="87">
        <f t="shared" si="31"/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f t="shared" si="32"/>
        <v>0</v>
      </c>
      <c r="AE56" s="87">
        <v>0</v>
      </c>
      <c r="AF56" s="88">
        <f t="shared" si="33"/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>
        <v>4482</v>
      </c>
      <c r="AN56" s="87">
        <v>0</v>
      </c>
      <c r="AO56" s="87">
        <f t="shared" si="34"/>
        <v>0</v>
      </c>
      <c r="AP56" s="87">
        <f t="shared" si="10"/>
        <v>0</v>
      </c>
      <c r="AQ56" s="87">
        <f t="shared" si="10"/>
        <v>0</v>
      </c>
      <c r="AR56" s="87">
        <f t="shared" si="10"/>
        <v>0</v>
      </c>
      <c r="AS56" s="87">
        <f t="shared" si="10"/>
        <v>0</v>
      </c>
      <c r="AT56" s="87">
        <f t="shared" si="11"/>
        <v>0</v>
      </c>
      <c r="AU56" s="87">
        <f t="shared" si="12"/>
        <v>0</v>
      </c>
      <c r="AV56" s="87">
        <f t="shared" si="12"/>
        <v>4260</v>
      </c>
      <c r="AW56" s="87">
        <f t="shared" si="24"/>
        <v>6745</v>
      </c>
      <c r="AX56" s="87">
        <f t="shared" si="14"/>
        <v>40</v>
      </c>
      <c r="AY56" s="87">
        <f t="shared" si="15"/>
        <v>1040</v>
      </c>
      <c r="AZ56" s="87">
        <f t="shared" si="16"/>
        <v>1040</v>
      </c>
      <c r="BA56" s="87">
        <f t="shared" si="17"/>
        <v>0</v>
      </c>
      <c r="BB56" s="87">
        <f t="shared" si="18"/>
        <v>0</v>
      </c>
      <c r="BC56" s="87">
        <f t="shared" si="19"/>
        <v>0</v>
      </c>
      <c r="BD56" s="87">
        <f t="shared" si="20"/>
        <v>5665</v>
      </c>
      <c r="BE56" s="87">
        <f t="shared" si="21"/>
        <v>0</v>
      </c>
      <c r="BF56" s="87">
        <f t="shared" si="21"/>
        <v>18497</v>
      </c>
      <c r="BG56" s="87">
        <f t="shared" si="35"/>
        <v>0</v>
      </c>
      <c r="BH56" s="87">
        <f t="shared" si="23"/>
        <v>6745</v>
      </c>
    </row>
    <row r="57" spans="1:60" ht="13.5">
      <c r="A57" s="17" t="s">
        <v>106</v>
      </c>
      <c r="B57" s="78" t="s">
        <v>201</v>
      </c>
      <c r="C57" s="79" t="s">
        <v>202</v>
      </c>
      <c r="D57" s="87">
        <f t="shared" si="25"/>
        <v>0</v>
      </c>
      <c r="E57" s="87">
        <f t="shared" si="26"/>
        <v>0</v>
      </c>
      <c r="F57" s="87">
        <v>0</v>
      </c>
      <c r="G57" s="87">
        <v>0</v>
      </c>
      <c r="H57" s="87">
        <v>0</v>
      </c>
      <c r="I57" s="87">
        <v>0</v>
      </c>
      <c r="J57" s="87" t="s">
        <v>103</v>
      </c>
      <c r="K57" s="87">
        <f t="shared" si="27"/>
        <v>0</v>
      </c>
      <c r="L57" s="87">
        <v>0</v>
      </c>
      <c r="M57" s="88">
        <f t="shared" si="28"/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 t="s">
        <v>103</v>
      </c>
      <c r="U57" s="87">
        <v>0</v>
      </c>
      <c r="V57" s="87">
        <f t="shared" si="29"/>
        <v>0</v>
      </c>
      <c r="W57" s="87">
        <f t="shared" si="30"/>
        <v>0</v>
      </c>
      <c r="X57" s="87">
        <f t="shared" si="31"/>
        <v>0</v>
      </c>
      <c r="Y57" s="87">
        <v>0</v>
      </c>
      <c r="Z57" s="87">
        <v>0</v>
      </c>
      <c r="AA57" s="87">
        <v>0</v>
      </c>
      <c r="AB57" s="87">
        <v>0</v>
      </c>
      <c r="AC57" s="87" t="s">
        <v>103</v>
      </c>
      <c r="AD57" s="87">
        <f t="shared" si="32"/>
        <v>145550</v>
      </c>
      <c r="AE57" s="87">
        <v>74279</v>
      </c>
      <c r="AF57" s="88">
        <f t="shared" si="33"/>
        <v>65505</v>
      </c>
      <c r="AG57" s="87">
        <v>0</v>
      </c>
      <c r="AH57" s="87">
        <v>65505</v>
      </c>
      <c r="AI57" s="87">
        <v>0</v>
      </c>
      <c r="AJ57" s="87">
        <v>0</v>
      </c>
      <c r="AK57" s="87">
        <v>5766</v>
      </c>
      <c r="AL57" s="87">
        <v>0</v>
      </c>
      <c r="AM57" s="87" t="s">
        <v>103</v>
      </c>
      <c r="AN57" s="87">
        <v>47380</v>
      </c>
      <c r="AO57" s="87">
        <f t="shared" si="34"/>
        <v>192930</v>
      </c>
      <c r="AP57" s="87">
        <f aca="true" t="shared" si="36" ref="AP57:AP67">D57+W57</f>
        <v>0</v>
      </c>
      <c r="AQ57" s="87">
        <f aca="true" t="shared" si="37" ref="AQ57:AQ67">E57+X57</f>
        <v>0</v>
      </c>
      <c r="AR57" s="87">
        <f aca="true" t="shared" si="38" ref="AR57:AR67">F57+Y57</f>
        <v>0</v>
      </c>
      <c r="AS57" s="87">
        <f aca="true" t="shared" si="39" ref="AS57:AS67">G57+Z57</f>
        <v>0</v>
      </c>
      <c r="AT57" s="87">
        <f t="shared" si="11"/>
        <v>0</v>
      </c>
      <c r="AU57" s="87">
        <f t="shared" si="12"/>
        <v>0</v>
      </c>
      <c r="AV57" s="88" t="s">
        <v>22</v>
      </c>
      <c r="AW57" s="87">
        <f t="shared" si="24"/>
        <v>145550</v>
      </c>
      <c r="AX57" s="87">
        <f t="shared" si="14"/>
        <v>74279</v>
      </c>
      <c r="AY57" s="87">
        <f t="shared" si="15"/>
        <v>65505</v>
      </c>
      <c r="AZ57" s="87">
        <f t="shared" si="16"/>
        <v>0</v>
      </c>
      <c r="BA57" s="87">
        <f t="shared" si="17"/>
        <v>65505</v>
      </c>
      <c r="BB57" s="87">
        <f t="shared" si="18"/>
        <v>0</v>
      </c>
      <c r="BC57" s="87">
        <f t="shared" si="19"/>
        <v>0</v>
      </c>
      <c r="BD57" s="87">
        <f t="shared" si="20"/>
        <v>5766</v>
      </c>
      <c r="BE57" s="87">
        <f t="shared" si="21"/>
        <v>0</v>
      </c>
      <c r="BF57" s="88" t="s">
        <v>22</v>
      </c>
      <c r="BG57" s="87">
        <f t="shared" si="35"/>
        <v>47380</v>
      </c>
      <c r="BH57" s="87">
        <f t="shared" si="23"/>
        <v>192930</v>
      </c>
    </row>
    <row r="58" spans="1:60" ht="13.5">
      <c r="A58" s="17" t="s">
        <v>106</v>
      </c>
      <c r="B58" s="78" t="s">
        <v>203</v>
      </c>
      <c r="C58" s="79" t="s">
        <v>204</v>
      </c>
      <c r="D58" s="87">
        <f t="shared" si="25"/>
        <v>0</v>
      </c>
      <c r="E58" s="87">
        <f t="shared" si="26"/>
        <v>0</v>
      </c>
      <c r="F58" s="87">
        <v>0</v>
      </c>
      <c r="G58" s="87">
        <v>0</v>
      </c>
      <c r="H58" s="87">
        <v>0</v>
      </c>
      <c r="I58" s="87">
        <v>0</v>
      </c>
      <c r="J58" s="87" t="s">
        <v>103</v>
      </c>
      <c r="K58" s="87">
        <f t="shared" si="27"/>
        <v>298301</v>
      </c>
      <c r="L58" s="87">
        <v>89375</v>
      </c>
      <c r="M58" s="88">
        <f t="shared" si="28"/>
        <v>162148</v>
      </c>
      <c r="N58" s="87">
        <v>0</v>
      </c>
      <c r="O58" s="87">
        <v>161994</v>
      </c>
      <c r="P58" s="87">
        <v>154</v>
      </c>
      <c r="Q58" s="87">
        <v>5450</v>
      </c>
      <c r="R58" s="87">
        <v>41328</v>
      </c>
      <c r="S58" s="87">
        <v>0</v>
      </c>
      <c r="T58" s="87" t="s">
        <v>103</v>
      </c>
      <c r="U58" s="87">
        <v>0</v>
      </c>
      <c r="V58" s="87">
        <f t="shared" si="29"/>
        <v>298301</v>
      </c>
      <c r="W58" s="87">
        <f t="shared" si="30"/>
        <v>0</v>
      </c>
      <c r="X58" s="87">
        <f t="shared" si="31"/>
        <v>0</v>
      </c>
      <c r="Y58" s="87">
        <v>0</v>
      </c>
      <c r="Z58" s="87">
        <v>0</v>
      </c>
      <c r="AA58" s="87">
        <v>0</v>
      </c>
      <c r="AB58" s="87">
        <v>0</v>
      </c>
      <c r="AC58" s="87" t="s">
        <v>103</v>
      </c>
      <c r="AD58" s="87">
        <f t="shared" si="32"/>
        <v>259931</v>
      </c>
      <c r="AE58" s="87">
        <v>128607</v>
      </c>
      <c r="AF58" s="88">
        <f t="shared" si="33"/>
        <v>72649</v>
      </c>
      <c r="AG58" s="87">
        <v>9953</v>
      </c>
      <c r="AH58" s="87">
        <v>61752</v>
      </c>
      <c r="AI58" s="87">
        <v>944</v>
      </c>
      <c r="AJ58" s="87">
        <v>7769</v>
      </c>
      <c r="AK58" s="87">
        <v>50906</v>
      </c>
      <c r="AL58" s="87">
        <v>0</v>
      </c>
      <c r="AM58" s="87" t="s">
        <v>103</v>
      </c>
      <c r="AN58" s="87">
        <v>6480</v>
      </c>
      <c r="AO58" s="87">
        <f t="shared" si="34"/>
        <v>266411</v>
      </c>
      <c r="AP58" s="87">
        <f t="shared" si="36"/>
        <v>0</v>
      </c>
      <c r="AQ58" s="87">
        <f t="shared" si="37"/>
        <v>0</v>
      </c>
      <c r="AR58" s="87">
        <f t="shared" si="38"/>
        <v>0</v>
      </c>
      <c r="AS58" s="87">
        <f t="shared" si="39"/>
        <v>0</v>
      </c>
      <c r="AT58" s="87">
        <f t="shared" si="11"/>
        <v>0</v>
      </c>
      <c r="AU58" s="87">
        <f t="shared" si="12"/>
        <v>0</v>
      </c>
      <c r="AV58" s="88" t="s">
        <v>22</v>
      </c>
      <c r="AW58" s="87">
        <f t="shared" si="24"/>
        <v>558232</v>
      </c>
      <c r="AX58" s="87">
        <f t="shared" si="14"/>
        <v>217982</v>
      </c>
      <c r="AY58" s="87">
        <f t="shared" si="15"/>
        <v>234797</v>
      </c>
      <c r="AZ58" s="87">
        <f t="shared" si="16"/>
        <v>9953</v>
      </c>
      <c r="BA58" s="87">
        <f t="shared" si="17"/>
        <v>223746</v>
      </c>
      <c r="BB58" s="87">
        <f t="shared" si="18"/>
        <v>1098</v>
      </c>
      <c r="BC58" s="87">
        <f t="shared" si="19"/>
        <v>13219</v>
      </c>
      <c r="BD58" s="87">
        <f t="shared" si="20"/>
        <v>92234</v>
      </c>
      <c r="BE58" s="87">
        <f t="shared" si="21"/>
        <v>0</v>
      </c>
      <c r="BF58" s="88" t="s">
        <v>22</v>
      </c>
      <c r="BG58" s="87">
        <f t="shared" si="35"/>
        <v>6480</v>
      </c>
      <c r="BH58" s="87">
        <f t="shared" si="23"/>
        <v>564712</v>
      </c>
    </row>
    <row r="59" spans="1:60" ht="13.5">
      <c r="A59" s="17" t="s">
        <v>106</v>
      </c>
      <c r="B59" s="78" t="s">
        <v>205</v>
      </c>
      <c r="C59" s="79" t="s">
        <v>206</v>
      </c>
      <c r="D59" s="87">
        <f t="shared" si="25"/>
        <v>0</v>
      </c>
      <c r="E59" s="87">
        <f t="shared" si="26"/>
        <v>0</v>
      </c>
      <c r="F59" s="87">
        <v>0</v>
      </c>
      <c r="G59" s="87">
        <v>0</v>
      </c>
      <c r="H59" s="87">
        <v>0</v>
      </c>
      <c r="I59" s="87">
        <v>0</v>
      </c>
      <c r="J59" s="87" t="s">
        <v>103</v>
      </c>
      <c r="K59" s="87">
        <f t="shared" si="27"/>
        <v>0</v>
      </c>
      <c r="L59" s="87">
        <v>0</v>
      </c>
      <c r="M59" s="88">
        <f t="shared" si="28"/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 t="s">
        <v>103</v>
      </c>
      <c r="U59" s="87">
        <v>0</v>
      </c>
      <c r="V59" s="87">
        <f t="shared" si="29"/>
        <v>0</v>
      </c>
      <c r="W59" s="87">
        <f t="shared" si="30"/>
        <v>3759</v>
      </c>
      <c r="X59" s="87">
        <f t="shared" si="31"/>
        <v>3759</v>
      </c>
      <c r="Y59" s="87">
        <v>3759</v>
      </c>
      <c r="Z59" s="87">
        <v>0</v>
      </c>
      <c r="AA59" s="87">
        <v>0</v>
      </c>
      <c r="AB59" s="87">
        <v>0</v>
      </c>
      <c r="AC59" s="87" t="s">
        <v>103</v>
      </c>
      <c r="AD59" s="87">
        <f t="shared" si="32"/>
        <v>163290</v>
      </c>
      <c r="AE59" s="87">
        <v>84340</v>
      </c>
      <c r="AF59" s="88">
        <f t="shared" si="33"/>
        <v>74840</v>
      </c>
      <c r="AG59" s="87">
        <v>4395</v>
      </c>
      <c r="AH59" s="87">
        <v>70445</v>
      </c>
      <c r="AI59" s="87">
        <v>0</v>
      </c>
      <c r="AJ59" s="87">
        <v>4110</v>
      </c>
      <c r="AK59" s="87">
        <v>0</v>
      </c>
      <c r="AL59" s="87">
        <v>0</v>
      </c>
      <c r="AM59" s="87" t="s">
        <v>103</v>
      </c>
      <c r="AN59" s="87">
        <v>105614</v>
      </c>
      <c r="AO59" s="87">
        <f t="shared" si="34"/>
        <v>272663</v>
      </c>
      <c r="AP59" s="87">
        <f t="shared" si="36"/>
        <v>3759</v>
      </c>
      <c r="AQ59" s="87">
        <f t="shared" si="37"/>
        <v>3759</v>
      </c>
      <c r="AR59" s="87">
        <f t="shared" si="38"/>
        <v>3759</v>
      </c>
      <c r="AS59" s="87">
        <f t="shared" si="39"/>
        <v>0</v>
      </c>
      <c r="AT59" s="87">
        <f t="shared" si="11"/>
        <v>0</v>
      </c>
      <c r="AU59" s="87">
        <f t="shared" si="12"/>
        <v>0</v>
      </c>
      <c r="AV59" s="88" t="s">
        <v>22</v>
      </c>
      <c r="AW59" s="87">
        <f t="shared" si="24"/>
        <v>163290</v>
      </c>
      <c r="AX59" s="87">
        <f t="shared" si="14"/>
        <v>84340</v>
      </c>
      <c r="AY59" s="87">
        <f t="shared" si="15"/>
        <v>74840</v>
      </c>
      <c r="AZ59" s="87">
        <f t="shared" si="16"/>
        <v>4395</v>
      </c>
      <c r="BA59" s="87">
        <f t="shared" si="17"/>
        <v>70445</v>
      </c>
      <c r="BB59" s="87">
        <f t="shared" si="18"/>
        <v>0</v>
      </c>
      <c r="BC59" s="87">
        <f t="shared" si="19"/>
        <v>4110</v>
      </c>
      <c r="BD59" s="87">
        <f t="shared" si="20"/>
        <v>0</v>
      </c>
      <c r="BE59" s="87">
        <f t="shared" si="21"/>
        <v>0</v>
      </c>
      <c r="BF59" s="88" t="s">
        <v>22</v>
      </c>
      <c r="BG59" s="87">
        <f t="shared" si="35"/>
        <v>105614</v>
      </c>
      <c r="BH59" s="87">
        <f t="shared" si="23"/>
        <v>272663</v>
      </c>
    </row>
    <row r="60" spans="1:60" ht="13.5">
      <c r="A60" s="17" t="s">
        <v>106</v>
      </c>
      <c r="B60" s="78" t="s">
        <v>207</v>
      </c>
      <c r="C60" s="79" t="s">
        <v>208</v>
      </c>
      <c r="D60" s="87">
        <f t="shared" si="25"/>
        <v>0</v>
      </c>
      <c r="E60" s="87">
        <f t="shared" si="26"/>
        <v>0</v>
      </c>
      <c r="F60" s="87">
        <v>0</v>
      </c>
      <c r="G60" s="87">
        <v>0</v>
      </c>
      <c r="H60" s="87">
        <v>0</v>
      </c>
      <c r="I60" s="87">
        <v>0</v>
      </c>
      <c r="J60" s="87" t="s">
        <v>103</v>
      </c>
      <c r="K60" s="87">
        <f t="shared" si="27"/>
        <v>0</v>
      </c>
      <c r="L60" s="87">
        <v>0</v>
      </c>
      <c r="M60" s="88">
        <f t="shared" si="28"/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 t="s">
        <v>103</v>
      </c>
      <c r="U60" s="87">
        <v>0</v>
      </c>
      <c r="V60" s="87">
        <f t="shared" si="29"/>
        <v>0</v>
      </c>
      <c r="W60" s="87">
        <f t="shared" si="30"/>
        <v>0</v>
      </c>
      <c r="X60" s="87">
        <f t="shared" si="31"/>
        <v>0</v>
      </c>
      <c r="Y60" s="87">
        <v>0</v>
      </c>
      <c r="Z60" s="87">
        <v>0</v>
      </c>
      <c r="AA60" s="87">
        <v>0</v>
      </c>
      <c r="AB60" s="87">
        <v>0</v>
      </c>
      <c r="AC60" s="87" t="s">
        <v>103</v>
      </c>
      <c r="AD60" s="87">
        <f t="shared" si="32"/>
        <v>364823</v>
      </c>
      <c r="AE60" s="87">
        <v>37721</v>
      </c>
      <c r="AF60" s="88">
        <f t="shared" si="33"/>
        <v>275366</v>
      </c>
      <c r="AG60" s="87">
        <v>0</v>
      </c>
      <c r="AH60" s="87">
        <v>275366</v>
      </c>
      <c r="AI60" s="87">
        <v>0</v>
      </c>
      <c r="AJ60" s="87">
        <v>0</v>
      </c>
      <c r="AK60" s="87">
        <v>51736</v>
      </c>
      <c r="AL60" s="87">
        <v>0</v>
      </c>
      <c r="AM60" s="87" t="s">
        <v>103</v>
      </c>
      <c r="AN60" s="87">
        <v>0</v>
      </c>
      <c r="AO60" s="87">
        <f t="shared" si="34"/>
        <v>364823</v>
      </c>
      <c r="AP60" s="87">
        <f t="shared" si="36"/>
        <v>0</v>
      </c>
      <c r="AQ60" s="87">
        <f t="shared" si="37"/>
        <v>0</v>
      </c>
      <c r="AR60" s="87">
        <f t="shared" si="38"/>
        <v>0</v>
      </c>
      <c r="AS60" s="87">
        <f t="shared" si="39"/>
        <v>0</v>
      </c>
      <c r="AT60" s="87">
        <f t="shared" si="11"/>
        <v>0</v>
      </c>
      <c r="AU60" s="87">
        <f t="shared" si="12"/>
        <v>0</v>
      </c>
      <c r="AV60" s="88" t="s">
        <v>22</v>
      </c>
      <c r="AW60" s="87">
        <f t="shared" si="24"/>
        <v>364823</v>
      </c>
      <c r="AX60" s="87">
        <f t="shared" si="14"/>
        <v>37721</v>
      </c>
      <c r="AY60" s="87">
        <f t="shared" si="15"/>
        <v>275366</v>
      </c>
      <c r="AZ60" s="87">
        <f t="shared" si="16"/>
        <v>0</v>
      </c>
      <c r="BA60" s="87">
        <f t="shared" si="17"/>
        <v>275366</v>
      </c>
      <c r="BB60" s="87">
        <f t="shared" si="18"/>
        <v>0</v>
      </c>
      <c r="BC60" s="87">
        <f t="shared" si="19"/>
        <v>0</v>
      </c>
      <c r="BD60" s="87">
        <f t="shared" si="20"/>
        <v>51736</v>
      </c>
      <c r="BE60" s="87">
        <f t="shared" si="21"/>
        <v>0</v>
      </c>
      <c r="BF60" s="88" t="s">
        <v>22</v>
      </c>
      <c r="BG60" s="87">
        <f t="shared" si="35"/>
        <v>0</v>
      </c>
      <c r="BH60" s="87">
        <f t="shared" si="23"/>
        <v>364823</v>
      </c>
    </row>
    <row r="61" spans="1:60" ht="13.5">
      <c r="A61" s="17" t="s">
        <v>106</v>
      </c>
      <c r="B61" s="78" t="s">
        <v>209</v>
      </c>
      <c r="C61" s="79" t="s">
        <v>210</v>
      </c>
      <c r="D61" s="87">
        <f t="shared" si="25"/>
        <v>97384</v>
      </c>
      <c r="E61" s="87">
        <f t="shared" si="26"/>
        <v>97384</v>
      </c>
      <c r="F61" s="87">
        <v>97384</v>
      </c>
      <c r="G61" s="87">
        <v>0</v>
      </c>
      <c r="H61" s="87">
        <v>0</v>
      </c>
      <c r="I61" s="87">
        <v>0</v>
      </c>
      <c r="J61" s="87" t="s">
        <v>103</v>
      </c>
      <c r="K61" s="87">
        <f t="shared" si="27"/>
        <v>1419918</v>
      </c>
      <c r="L61" s="87">
        <v>642672</v>
      </c>
      <c r="M61" s="88">
        <f t="shared" si="28"/>
        <v>531058</v>
      </c>
      <c r="N61" s="87">
        <v>56478</v>
      </c>
      <c r="O61" s="87">
        <v>367429</v>
      </c>
      <c r="P61" s="87">
        <v>107151</v>
      </c>
      <c r="Q61" s="87">
        <v>20790</v>
      </c>
      <c r="R61" s="87">
        <v>225398</v>
      </c>
      <c r="S61" s="87">
        <v>0</v>
      </c>
      <c r="T61" s="87" t="s">
        <v>103</v>
      </c>
      <c r="U61" s="87">
        <v>10868</v>
      </c>
      <c r="V61" s="87">
        <f t="shared" si="29"/>
        <v>1528170</v>
      </c>
      <c r="W61" s="87">
        <f t="shared" si="30"/>
        <v>0</v>
      </c>
      <c r="X61" s="87">
        <f t="shared" si="31"/>
        <v>0</v>
      </c>
      <c r="Y61" s="87">
        <v>0</v>
      </c>
      <c r="Z61" s="87">
        <v>0</v>
      </c>
      <c r="AA61" s="87">
        <v>0</v>
      </c>
      <c r="AB61" s="87">
        <v>0</v>
      </c>
      <c r="AC61" s="87" t="s">
        <v>103</v>
      </c>
      <c r="AD61" s="87">
        <f t="shared" si="32"/>
        <v>533350</v>
      </c>
      <c r="AE61" s="87">
        <v>22644</v>
      </c>
      <c r="AF61" s="88">
        <f t="shared" si="33"/>
        <v>368028</v>
      </c>
      <c r="AG61" s="87">
        <v>0</v>
      </c>
      <c r="AH61" s="87">
        <v>368028</v>
      </c>
      <c r="AI61" s="87">
        <v>0</v>
      </c>
      <c r="AJ61" s="87">
        <v>0</v>
      </c>
      <c r="AK61" s="87">
        <v>142678</v>
      </c>
      <c r="AL61" s="87">
        <v>0</v>
      </c>
      <c r="AM61" s="87" t="s">
        <v>103</v>
      </c>
      <c r="AN61" s="87">
        <v>0</v>
      </c>
      <c r="AO61" s="87">
        <f t="shared" si="34"/>
        <v>533350</v>
      </c>
      <c r="AP61" s="87">
        <f t="shared" si="36"/>
        <v>97384</v>
      </c>
      <c r="AQ61" s="87">
        <f t="shared" si="37"/>
        <v>97384</v>
      </c>
      <c r="AR61" s="87">
        <f t="shared" si="38"/>
        <v>97384</v>
      </c>
      <c r="AS61" s="87">
        <f t="shared" si="39"/>
        <v>0</v>
      </c>
      <c r="AT61" s="87">
        <f t="shared" si="11"/>
        <v>0</v>
      </c>
      <c r="AU61" s="87">
        <f t="shared" si="12"/>
        <v>0</v>
      </c>
      <c r="AV61" s="88" t="s">
        <v>22</v>
      </c>
      <c r="AW61" s="87">
        <f t="shared" si="24"/>
        <v>1953268</v>
      </c>
      <c r="AX61" s="87">
        <f t="shared" si="14"/>
        <v>665316</v>
      </c>
      <c r="AY61" s="87">
        <f t="shared" si="15"/>
        <v>899086</v>
      </c>
      <c r="AZ61" s="87">
        <f t="shared" si="16"/>
        <v>56478</v>
      </c>
      <c r="BA61" s="87">
        <f t="shared" si="17"/>
        <v>735457</v>
      </c>
      <c r="BB61" s="87">
        <f t="shared" si="18"/>
        <v>107151</v>
      </c>
      <c r="BC61" s="87">
        <f t="shared" si="19"/>
        <v>20790</v>
      </c>
      <c r="BD61" s="87">
        <f t="shared" si="20"/>
        <v>368076</v>
      </c>
      <c r="BE61" s="87">
        <f t="shared" si="21"/>
        <v>0</v>
      </c>
      <c r="BF61" s="88" t="s">
        <v>22</v>
      </c>
      <c r="BG61" s="87">
        <f t="shared" si="35"/>
        <v>10868</v>
      </c>
      <c r="BH61" s="87">
        <f t="shared" si="23"/>
        <v>2061520</v>
      </c>
    </row>
    <row r="62" spans="1:60" ht="13.5">
      <c r="A62" s="17" t="s">
        <v>106</v>
      </c>
      <c r="B62" s="78" t="s">
        <v>211</v>
      </c>
      <c r="C62" s="79" t="s">
        <v>212</v>
      </c>
      <c r="D62" s="87">
        <f t="shared" si="25"/>
        <v>827263</v>
      </c>
      <c r="E62" s="87">
        <f t="shared" si="26"/>
        <v>827263</v>
      </c>
      <c r="F62" s="87">
        <v>66885</v>
      </c>
      <c r="G62" s="87">
        <v>760378</v>
      </c>
      <c r="H62" s="87">
        <v>0</v>
      </c>
      <c r="I62" s="87">
        <v>0</v>
      </c>
      <c r="J62" s="87" t="s">
        <v>103</v>
      </c>
      <c r="K62" s="87">
        <f t="shared" si="27"/>
        <v>859953</v>
      </c>
      <c r="L62" s="87">
        <v>347738</v>
      </c>
      <c r="M62" s="88">
        <f t="shared" si="28"/>
        <v>348926</v>
      </c>
      <c r="N62" s="87">
        <v>26613</v>
      </c>
      <c r="O62" s="87">
        <v>301524</v>
      </c>
      <c r="P62" s="87">
        <v>20789</v>
      </c>
      <c r="Q62" s="87">
        <v>16344</v>
      </c>
      <c r="R62" s="87">
        <v>146945</v>
      </c>
      <c r="S62" s="87">
        <v>0</v>
      </c>
      <c r="T62" s="87" t="s">
        <v>103</v>
      </c>
      <c r="U62" s="87">
        <v>0</v>
      </c>
      <c r="V62" s="87">
        <f t="shared" si="29"/>
        <v>1687216</v>
      </c>
      <c r="W62" s="87">
        <f t="shared" si="30"/>
        <v>0</v>
      </c>
      <c r="X62" s="87">
        <f t="shared" si="31"/>
        <v>0</v>
      </c>
      <c r="Y62" s="87">
        <v>0</v>
      </c>
      <c r="Z62" s="87">
        <v>0</v>
      </c>
      <c r="AA62" s="87">
        <v>0</v>
      </c>
      <c r="AB62" s="87">
        <v>0</v>
      </c>
      <c r="AC62" s="87" t="s">
        <v>103</v>
      </c>
      <c r="AD62" s="87">
        <f t="shared" si="32"/>
        <v>0</v>
      </c>
      <c r="AE62" s="87">
        <v>0</v>
      </c>
      <c r="AF62" s="88">
        <f t="shared" si="33"/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 t="s">
        <v>103</v>
      </c>
      <c r="AN62" s="87">
        <v>0</v>
      </c>
      <c r="AO62" s="87">
        <f t="shared" si="34"/>
        <v>0</v>
      </c>
      <c r="AP62" s="87">
        <f t="shared" si="36"/>
        <v>827263</v>
      </c>
      <c r="AQ62" s="87">
        <f t="shared" si="37"/>
        <v>827263</v>
      </c>
      <c r="AR62" s="87">
        <f t="shared" si="38"/>
        <v>66885</v>
      </c>
      <c r="AS62" s="87">
        <f t="shared" si="39"/>
        <v>760378</v>
      </c>
      <c r="AT62" s="87">
        <f t="shared" si="11"/>
        <v>0</v>
      </c>
      <c r="AU62" s="87">
        <f t="shared" si="12"/>
        <v>0</v>
      </c>
      <c r="AV62" s="88" t="s">
        <v>22</v>
      </c>
      <c r="AW62" s="87">
        <f t="shared" si="24"/>
        <v>859953</v>
      </c>
      <c r="AX62" s="87">
        <f t="shared" si="14"/>
        <v>347738</v>
      </c>
      <c r="AY62" s="87">
        <f t="shared" si="15"/>
        <v>348926</v>
      </c>
      <c r="AZ62" s="87">
        <f t="shared" si="16"/>
        <v>26613</v>
      </c>
      <c r="BA62" s="87">
        <f t="shared" si="17"/>
        <v>301524</v>
      </c>
      <c r="BB62" s="87">
        <f t="shared" si="18"/>
        <v>20789</v>
      </c>
      <c r="BC62" s="87">
        <f t="shared" si="19"/>
        <v>16344</v>
      </c>
      <c r="BD62" s="87">
        <f t="shared" si="20"/>
        <v>146945</v>
      </c>
      <c r="BE62" s="87">
        <f t="shared" si="21"/>
        <v>0</v>
      </c>
      <c r="BF62" s="88" t="s">
        <v>22</v>
      </c>
      <c r="BG62" s="87">
        <f t="shared" si="35"/>
        <v>0</v>
      </c>
      <c r="BH62" s="87">
        <f t="shared" si="23"/>
        <v>1687216</v>
      </c>
    </row>
    <row r="63" spans="1:60" ht="13.5">
      <c r="A63" s="17" t="s">
        <v>106</v>
      </c>
      <c r="B63" s="78" t="s">
        <v>213</v>
      </c>
      <c r="C63" s="79" t="s">
        <v>214</v>
      </c>
      <c r="D63" s="87">
        <f t="shared" si="25"/>
        <v>0</v>
      </c>
      <c r="E63" s="87">
        <f t="shared" si="26"/>
        <v>0</v>
      </c>
      <c r="F63" s="87">
        <v>0</v>
      </c>
      <c r="G63" s="87">
        <v>0</v>
      </c>
      <c r="H63" s="87">
        <v>0</v>
      </c>
      <c r="I63" s="87">
        <v>0</v>
      </c>
      <c r="J63" s="87" t="s">
        <v>103</v>
      </c>
      <c r="K63" s="87">
        <f t="shared" si="27"/>
        <v>193575</v>
      </c>
      <c r="L63" s="87">
        <v>96500</v>
      </c>
      <c r="M63" s="88">
        <f t="shared" si="28"/>
        <v>66291</v>
      </c>
      <c r="N63" s="87">
        <v>8807</v>
      </c>
      <c r="O63" s="87">
        <v>55642</v>
      </c>
      <c r="P63" s="87">
        <v>1842</v>
      </c>
      <c r="Q63" s="87">
        <v>14858</v>
      </c>
      <c r="R63" s="87">
        <v>15926</v>
      </c>
      <c r="S63" s="87">
        <v>0</v>
      </c>
      <c r="T63" s="87" t="s">
        <v>103</v>
      </c>
      <c r="U63" s="87">
        <v>18095</v>
      </c>
      <c r="V63" s="87">
        <f t="shared" si="29"/>
        <v>211670</v>
      </c>
      <c r="W63" s="87">
        <f t="shared" si="30"/>
        <v>0</v>
      </c>
      <c r="X63" s="87">
        <f t="shared" si="31"/>
        <v>0</v>
      </c>
      <c r="Y63" s="87">
        <v>0</v>
      </c>
      <c r="Z63" s="87">
        <v>0</v>
      </c>
      <c r="AA63" s="87">
        <v>0</v>
      </c>
      <c r="AB63" s="87">
        <v>0</v>
      </c>
      <c r="AC63" s="87" t="s">
        <v>103</v>
      </c>
      <c r="AD63" s="87">
        <f t="shared" si="32"/>
        <v>51184</v>
      </c>
      <c r="AE63" s="87">
        <v>15232</v>
      </c>
      <c r="AF63" s="88">
        <f t="shared" si="33"/>
        <v>35840</v>
      </c>
      <c r="AG63" s="87">
        <v>1230</v>
      </c>
      <c r="AH63" s="87">
        <v>34610</v>
      </c>
      <c r="AI63" s="87">
        <v>0</v>
      </c>
      <c r="AJ63" s="87">
        <v>0</v>
      </c>
      <c r="AK63" s="87">
        <v>112</v>
      </c>
      <c r="AL63" s="87">
        <v>0</v>
      </c>
      <c r="AM63" s="87" t="s">
        <v>103</v>
      </c>
      <c r="AN63" s="87">
        <v>2023</v>
      </c>
      <c r="AO63" s="87">
        <f t="shared" si="34"/>
        <v>53207</v>
      </c>
      <c r="AP63" s="87">
        <f t="shared" si="36"/>
        <v>0</v>
      </c>
      <c r="AQ63" s="87">
        <f t="shared" si="37"/>
        <v>0</v>
      </c>
      <c r="AR63" s="87">
        <f t="shared" si="38"/>
        <v>0</v>
      </c>
      <c r="AS63" s="87">
        <f t="shared" si="39"/>
        <v>0</v>
      </c>
      <c r="AT63" s="87">
        <f t="shared" si="11"/>
        <v>0</v>
      </c>
      <c r="AU63" s="87">
        <f t="shared" si="12"/>
        <v>0</v>
      </c>
      <c r="AV63" s="88" t="s">
        <v>22</v>
      </c>
      <c r="AW63" s="87">
        <f t="shared" si="24"/>
        <v>244759</v>
      </c>
      <c r="AX63" s="87">
        <f t="shared" si="14"/>
        <v>111732</v>
      </c>
      <c r="AY63" s="87">
        <f t="shared" si="15"/>
        <v>102131</v>
      </c>
      <c r="AZ63" s="87">
        <f t="shared" si="16"/>
        <v>10037</v>
      </c>
      <c r="BA63" s="87">
        <f t="shared" si="17"/>
        <v>90252</v>
      </c>
      <c r="BB63" s="87">
        <f t="shared" si="18"/>
        <v>1842</v>
      </c>
      <c r="BC63" s="87">
        <f t="shared" si="19"/>
        <v>14858</v>
      </c>
      <c r="BD63" s="87">
        <f t="shared" si="20"/>
        <v>16038</v>
      </c>
      <c r="BE63" s="87">
        <f t="shared" si="21"/>
        <v>0</v>
      </c>
      <c r="BF63" s="88" t="s">
        <v>22</v>
      </c>
      <c r="BG63" s="87">
        <f t="shared" si="35"/>
        <v>20118</v>
      </c>
      <c r="BH63" s="87">
        <f t="shared" si="23"/>
        <v>264877</v>
      </c>
    </row>
    <row r="64" spans="1:60" ht="13.5">
      <c r="A64" s="17" t="s">
        <v>106</v>
      </c>
      <c r="B64" s="78" t="s">
        <v>215</v>
      </c>
      <c r="C64" s="79" t="s">
        <v>216</v>
      </c>
      <c r="D64" s="87">
        <f t="shared" si="25"/>
        <v>0</v>
      </c>
      <c r="E64" s="87">
        <f t="shared" si="26"/>
        <v>0</v>
      </c>
      <c r="F64" s="87">
        <v>0</v>
      </c>
      <c r="G64" s="87">
        <v>0</v>
      </c>
      <c r="H64" s="87">
        <v>0</v>
      </c>
      <c r="I64" s="87">
        <v>0</v>
      </c>
      <c r="J64" s="87" t="s">
        <v>103</v>
      </c>
      <c r="K64" s="87">
        <f t="shared" si="27"/>
        <v>0</v>
      </c>
      <c r="L64" s="87">
        <v>0</v>
      </c>
      <c r="M64" s="88">
        <f t="shared" si="28"/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 t="s">
        <v>103</v>
      </c>
      <c r="U64" s="87">
        <v>0</v>
      </c>
      <c r="V64" s="87">
        <f t="shared" si="29"/>
        <v>0</v>
      </c>
      <c r="W64" s="87">
        <f t="shared" si="30"/>
        <v>0</v>
      </c>
      <c r="X64" s="87">
        <f t="shared" si="31"/>
        <v>0</v>
      </c>
      <c r="Y64" s="87">
        <v>0</v>
      </c>
      <c r="Z64" s="87">
        <v>0</v>
      </c>
      <c r="AA64" s="87">
        <v>0</v>
      </c>
      <c r="AB64" s="87">
        <v>0</v>
      </c>
      <c r="AC64" s="87" t="s">
        <v>103</v>
      </c>
      <c r="AD64" s="87">
        <f t="shared" si="32"/>
        <v>137002</v>
      </c>
      <c r="AE64" s="87">
        <v>50747</v>
      </c>
      <c r="AF64" s="88">
        <f t="shared" si="33"/>
        <v>67033</v>
      </c>
      <c r="AG64" s="87">
        <v>0</v>
      </c>
      <c r="AH64" s="87">
        <v>67033</v>
      </c>
      <c r="AI64" s="87">
        <v>0</v>
      </c>
      <c r="AJ64" s="87">
        <v>0</v>
      </c>
      <c r="AK64" s="87">
        <v>19222</v>
      </c>
      <c r="AL64" s="87">
        <v>0</v>
      </c>
      <c r="AM64" s="87" t="s">
        <v>103</v>
      </c>
      <c r="AN64" s="87">
        <v>43712</v>
      </c>
      <c r="AO64" s="87">
        <f t="shared" si="34"/>
        <v>180714</v>
      </c>
      <c r="AP64" s="87">
        <f t="shared" si="36"/>
        <v>0</v>
      </c>
      <c r="AQ64" s="87">
        <f t="shared" si="37"/>
        <v>0</v>
      </c>
      <c r="AR64" s="87">
        <f t="shared" si="38"/>
        <v>0</v>
      </c>
      <c r="AS64" s="87">
        <f t="shared" si="39"/>
        <v>0</v>
      </c>
      <c r="AT64" s="87">
        <f t="shared" si="11"/>
        <v>0</v>
      </c>
      <c r="AU64" s="87">
        <f t="shared" si="12"/>
        <v>0</v>
      </c>
      <c r="AV64" s="88" t="s">
        <v>22</v>
      </c>
      <c r="AW64" s="87">
        <f t="shared" si="24"/>
        <v>137002</v>
      </c>
      <c r="AX64" s="87">
        <f t="shared" si="14"/>
        <v>50747</v>
      </c>
      <c r="AY64" s="87">
        <f t="shared" si="15"/>
        <v>67033</v>
      </c>
      <c r="AZ64" s="87">
        <f t="shared" si="16"/>
        <v>0</v>
      </c>
      <c r="BA64" s="87">
        <f t="shared" si="17"/>
        <v>67033</v>
      </c>
      <c r="BB64" s="87">
        <f t="shared" si="18"/>
        <v>0</v>
      </c>
      <c r="BC64" s="87">
        <f t="shared" si="19"/>
        <v>0</v>
      </c>
      <c r="BD64" s="87">
        <f t="shared" si="20"/>
        <v>19222</v>
      </c>
      <c r="BE64" s="87">
        <f t="shared" si="21"/>
        <v>0</v>
      </c>
      <c r="BF64" s="88" t="s">
        <v>22</v>
      </c>
      <c r="BG64" s="87">
        <f t="shared" si="35"/>
        <v>43712</v>
      </c>
      <c r="BH64" s="87">
        <f t="shared" si="23"/>
        <v>180714</v>
      </c>
    </row>
    <row r="65" spans="1:60" ht="13.5">
      <c r="A65" s="17" t="s">
        <v>106</v>
      </c>
      <c r="B65" s="78" t="s">
        <v>217</v>
      </c>
      <c r="C65" s="79" t="s">
        <v>218</v>
      </c>
      <c r="D65" s="87">
        <f t="shared" si="25"/>
        <v>78051</v>
      </c>
      <c r="E65" s="87">
        <f t="shared" si="26"/>
        <v>78051</v>
      </c>
      <c r="F65" s="87">
        <v>78051</v>
      </c>
      <c r="G65" s="87">
        <v>0</v>
      </c>
      <c r="H65" s="87">
        <v>0</v>
      </c>
      <c r="I65" s="87">
        <v>0</v>
      </c>
      <c r="J65" s="87" t="s">
        <v>103</v>
      </c>
      <c r="K65" s="87">
        <f t="shared" si="27"/>
        <v>256715</v>
      </c>
      <c r="L65" s="87">
        <v>110525</v>
      </c>
      <c r="M65" s="88">
        <f t="shared" si="28"/>
        <v>129667</v>
      </c>
      <c r="N65" s="87">
        <v>38702</v>
      </c>
      <c r="O65" s="87">
        <v>86647</v>
      </c>
      <c r="P65" s="87">
        <v>4318</v>
      </c>
      <c r="Q65" s="87">
        <v>648</v>
      </c>
      <c r="R65" s="87">
        <v>15875</v>
      </c>
      <c r="S65" s="87">
        <v>0</v>
      </c>
      <c r="T65" s="87" t="s">
        <v>103</v>
      </c>
      <c r="U65" s="87">
        <v>0</v>
      </c>
      <c r="V65" s="87">
        <f t="shared" si="29"/>
        <v>334766</v>
      </c>
      <c r="W65" s="87">
        <f t="shared" si="30"/>
        <v>0</v>
      </c>
      <c r="X65" s="87">
        <f t="shared" si="31"/>
        <v>0</v>
      </c>
      <c r="Y65" s="87">
        <v>0</v>
      </c>
      <c r="Z65" s="87">
        <v>0</v>
      </c>
      <c r="AA65" s="87">
        <v>0</v>
      </c>
      <c r="AB65" s="87">
        <v>0</v>
      </c>
      <c r="AC65" s="87" t="s">
        <v>103</v>
      </c>
      <c r="AD65" s="87">
        <f t="shared" si="32"/>
        <v>0</v>
      </c>
      <c r="AE65" s="87">
        <v>0</v>
      </c>
      <c r="AF65" s="88">
        <f t="shared" si="33"/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 t="s">
        <v>103</v>
      </c>
      <c r="AN65" s="87">
        <v>0</v>
      </c>
      <c r="AO65" s="87">
        <f t="shared" si="34"/>
        <v>0</v>
      </c>
      <c r="AP65" s="87">
        <f t="shared" si="36"/>
        <v>78051</v>
      </c>
      <c r="AQ65" s="87">
        <f t="shared" si="37"/>
        <v>78051</v>
      </c>
      <c r="AR65" s="87">
        <f t="shared" si="38"/>
        <v>78051</v>
      </c>
      <c r="AS65" s="87">
        <f t="shared" si="39"/>
        <v>0</v>
      </c>
      <c r="AT65" s="87">
        <f t="shared" si="11"/>
        <v>0</v>
      </c>
      <c r="AU65" s="87">
        <f t="shared" si="12"/>
        <v>0</v>
      </c>
      <c r="AV65" s="88" t="s">
        <v>22</v>
      </c>
      <c r="AW65" s="87">
        <f t="shared" si="24"/>
        <v>256715</v>
      </c>
      <c r="AX65" s="87">
        <f t="shared" si="14"/>
        <v>110525</v>
      </c>
      <c r="AY65" s="87">
        <f t="shared" si="15"/>
        <v>129667</v>
      </c>
      <c r="AZ65" s="87">
        <f t="shared" si="16"/>
        <v>38702</v>
      </c>
      <c r="BA65" s="87">
        <f t="shared" si="17"/>
        <v>86647</v>
      </c>
      <c r="BB65" s="87">
        <f t="shared" si="18"/>
        <v>4318</v>
      </c>
      <c r="BC65" s="87">
        <f t="shared" si="19"/>
        <v>648</v>
      </c>
      <c r="BD65" s="87">
        <f t="shared" si="20"/>
        <v>15875</v>
      </c>
      <c r="BE65" s="87">
        <f t="shared" si="21"/>
        <v>0</v>
      </c>
      <c r="BF65" s="88" t="s">
        <v>22</v>
      </c>
      <c r="BG65" s="87">
        <f t="shared" si="35"/>
        <v>0</v>
      </c>
      <c r="BH65" s="87">
        <f t="shared" si="23"/>
        <v>334766</v>
      </c>
    </row>
    <row r="66" spans="1:60" ht="13.5">
      <c r="A66" s="17" t="s">
        <v>106</v>
      </c>
      <c r="B66" s="78" t="s">
        <v>219</v>
      </c>
      <c r="C66" s="79" t="s">
        <v>220</v>
      </c>
      <c r="D66" s="87">
        <f t="shared" si="25"/>
        <v>91305</v>
      </c>
      <c r="E66" s="87">
        <f t="shared" si="26"/>
        <v>81885</v>
      </c>
      <c r="F66" s="87">
        <v>81885</v>
      </c>
      <c r="G66" s="87">
        <v>0</v>
      </c>
      <c r="H66" s="87">
        <v>0</v>
      </c>
      <c r="I66" s="87">
        <v>9420</v>
      </c>
      <c r="J66" s="87" t="s">
        <v>103</v>
      </c>
      <c r="K66" s="87">
        <f t="shared" si="27"/>
        <v>217189</v>
      </c>
      <c r="L66" s="87">
        <v>87436</v>
      </c>
      <c r="M66" s="88">
        <f t="shared" si="28"/>
        <v>67149</v>
      </c>
      <c r="N66" s="87">
        <v>0</v>
      </c>
      <c r="O66" s="87">
        <v>67149</v>
      </c>
      <c r="P66" s="87">
        <v>0</v>
      </c>
      <c r="Q66" s="87">
        <v>0</v>
      </c>
      <c r="R66" s="87">
        <v>62604</v>
      </c>
      <c r="S66" s="87">
        <v>0</v>
      </c>
      <c r="T66" s="87" t="s">
        <v>103</v>
      </c>
      <c r="U66" s="87">
        <v>0</v>
      </c>
      <c r="V66" s="87">
        <f t="shared" si="29"/>
        <v>308494</v>
      </c>
      <c r="W66" s="87">
        <f t="shared" si="30"/>
        <v>0</v>
      </c>
      <c r="X66" s="87">
        <f t="shared" si="31"/>
        <v>0</v>
      </c>
      <c r="Y66" s="87">
        <v>0</v>
      </c>
      <c r="Z66" s="87">
        <v>0</v>
      </c>
      <c r="AA66" s="87">
        <v>0</v>
      </c>
      <c r="AB66" s="87">
        <v>0</v>
      </c>
      <c r="AC66" s="87" t="s">
        <v>103</v>
      </c>
      <c r="AD66" s="87">
        <f t="shared" si="32"/>
        <v>0</v>
      </c>
      <c r="AE66" s="87">
        <v>0</v>
      </c>
      <c r="AF66" s="88">
        <f t="shared" si="33"/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  <c r="AM66" s="87" t="s">
        <v>103</v>
      </c>
      <c r="AN66" s="87">
        <v>0</v>
      </c>
      <c r="AO66" s="87">
        <f t="shared" si="34"/>
        <v>0</v>
      </c>
      <c r="AP66" s="87">
        <f t="shared" si="36"/>
        <v>91305</v>
      </c>
      <c r="AQ66" s="87">
        <f t="shared" si="37"/>
        <v>81885</v>
      </c>
      <c r="AR66" s="87">
        <f t="shared" si="38"/>
        <v>81885</v>
      </c>
      <c r="AS66" s="87">
        <f t="shared" si="39"/>
        <v>0</v>
      </c>
      <c r="AT66" s="87">
        <f t="shared" si="11"/>
        <v>0</v>
      </c>
      <c r="AU66" s="87">
        <f t="shared" si="12"/>
        <v>9420</v>
      </c>
      <c r="AV66" s="88" t="s">
        <v>22</v>
      </c>
      <c r="AW66" s="87">
        <f t="shared" si="24"/>
        <v>217189</v>
      </c>
      <c r="AX66" s="87">
        <f t="shared" si="14"/>
        <v>87436</v>
      </c>
      <c r="AY66" s="87">
        <f t="shared" si="15"/>
        <v>67149</v>
      </c>
      <c r="AZ66" s="87">
        <f t="shared" si="16"/>
        <v>0</v>
      </c>
      <c r="BA66" s="87">
        <f t="shared" si="17"/>
        <v>67149</v>
      </c>
      <c r="BB66" s="87">
        <f t="shared" si="18"/>
        <v>0</v>
      </c>
      <c r="BC66" s="87">
        <f t="shared" si="19"/>
        <v>0</v>
      </c>
      <c r="BD66" s="87">
        <f t="shared" si="20"/>
        <v>62604</v>
      </c>
      <c r="BE66" s="87">
        <f t="shared" si="21"/>
        <v>0</v>
      </c>
      <c r="BF66" s="88" t="s">
        <v>22</v>
      </c>
      <c r="BG66" s="87">
        <f t="shared" si="35"/>
        <v>0</v>
      </c>
      <c r="BH66" s="87">
        <f t="shared" si="23"/>
        <v>308494</v>
      </c>
    </row>
    <row r="67" spans="1:60" ht="13.5">
      <c r="A67" s="17" t="s">
        <v>106</v>
      </c>
      <c r="B67" s="78" t="s">
        <v>221</v>
      </c>
      <c r="C67" s="79" t="s">
        <v>222</v>
      </c>
      <c r="D67" s="87">
        <f t="shared" si="25"/>
        <v>23168</v>
      </c>
      <c r="E67" s="87">
        <f t="shared" si="26"/>
        <v>0</v>
      </c>
      <c r="F67" s="87">
        <v>0</v>
      </c>
      <c r="G67" s="87">
        <v>0</v>
      </c>
      <c r="H67" s="87">
        <v>0</v>
      </c>
      <c r="I67" s="87">
        <v>23168</v>
      </c>
      <c r="J67" s="87" t="s">
        <v>103</v>
      </c>
      <c r="K67" s="87">
        <f t="shared" si="27"/>
        <v>0</v>
      </c>
      <c r="L67" s="87">
        <v>0</v>
      </c>
      <c r="M67" s="88">
        <f t="shared" si="28"/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 t="s">
        <v>103</v>
      </c>
      <c r="U67" s="87">
        <v>13248</v>
      </c>
      <c r="V67" s="87">
        <f t="shared" si="29"/>
        <v>36416</v>
      </c>
      <c r="W67" s="87">
        <f t="shared" si="30"/>
        <v>0</v>
      </c>
      <c r="X67" s="87">
        <f t="shared" si="31"/>
        <v>0</v>
      </c>
      <c r="Y67" s="87">
        <v>0</v>
      </c>
      <c r="Z67" s="87">
        <v>0</v>
      </c>
      <c r="AA67" s="87">
        <v>0</v>
      </c>
      <c r="AB67" s="87">
        <v>0</v>
      </c>
      <c r="AC67" s="87" t="s">
        <v>103</v>
      </c>
      <c r="AD67" s="87">
        <f t="shared" si="32"/>
        <v>0</v>
      </c>
      <c r="AE67" s="87">
        <v>0</v>
      </c>
      <c r="AF67" s="88">
        <f t="shared" si="33"/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  <c r="AM67" s="87" t="s">
        <v>103</v>
      </c>
      <c r="AN67" s="87">
        <v>0</v>
      </c>
      <c r="AO67" s="87">
        <f t="shared" si="34"/>
        <v>0</v>
      </c>
      <c r="AP67" s="87">
        <f t="shared" si="36"/>
        <v>23168</v>
      </c>
      <c r="AQ67" s="87">
        <f t="shared" si="37"/>
        <v>0</v>
      </c>
      <c r="AR67" s="87">
        <f t="shared" si="38"/>
        <v>0</v>
      </c>
      <c r="AS67" s="87">
        <f t="shared" si="39"/>
        <v>0</v>
      </c>
      <c r="AT67" s="87">
        <f t="shared" si="11"/>
        <v>0</v>
      </c>
      <c r="AU67" s="87">
        <f t="shared" si="12"/>
        <v>23168</v>
      </c>
      <c r="AV67" s="88" t="s">
        <v>22</v>
      </c>
      <c r="AW67" s="87">
        <f t="shared" si="24"/>
        <v>0</v>
      </c>
      <c r="AX67" s="87">
        <f t="shared" si="14"/>
        <v>0</v>
      </c>
      <c r="AY67" s="87">
        <f t="shared" si="15"/>
        <v>0</v>
      </c>
      <c r="AZ67" s="87">
        <f t="shared" si="16"/>
        <v>0</v>
      </c>
      <c r="BA67" s="87">
        <f t="shared" si="17"/>
        <v>0</v>
      </c>
      <c r="BB67" s="87">
        <f t="shared" si="18"/>
        <v>0</v>
      </c>
      <c r="BC67" s="87">
        <f t="shared" si="19"/>
        <v>0</v>
      </c>
      <c r="BD67" s="87">
        <f t="shared" si="20"/>
        <v>0</v>
      </c>
      <c r="BE67" s="87">
        <f t="shared" si="21"/>
        <v>0</v>
      </c>
      <c r="BF67" s="88" t="s">
        <v>22</v>
      </c>
      <c r="BG67" s="87">
        <f t="shared" si="35"/>
        <v>13248</v>
      </c>
      <c r="BH67" s="87">
        <f t="shared" si="23"/>
        <v>36416</v>
      </c>
    </row>
    <row r="68" spans="1:60" ht="13.5">
      <c r="A68" s="95" t="s">
        <v>0</v>
      </c>
      <c r="B68" s="96"/>
      <c r="C68" s="97"/>
      <c r="D68" s="87">
        <f aca="true" t="shared" si="40" ref="D68:AI68">SUM(D7:D67)</f>
        <v>4801777</v>
      </c>
      <c r="E68" s="87">
        <f t="shared" si="40"/>
        <v>4769189</v>
      </c>
      <c r="F68" s="87">
        <f t="shared" si="40"/>
        <v>3534841</v>
      </c>
      <c r="G68" s="87">
        <f t="shared" si="40"/>
        <v>1020117</v>
      </c>
      <c r="H68" s="87">
        <f t="shared" si="40"/>
        <v>214231</v>
      </c>
      <c r="I68" s="87">
        <f t="shared" si="40"/>
        <v>32588</v>
      </c>
      <c r="J68" s="87">
        <f t="shared" si="40"/>
        <v>245351</v>
      </c>
      <c r="K68" s="87">
        <f t="shared" si="40"/>
        <v>12570720</v>
      </c>
      <c r="L68" s="87">
        <f t="shared" si="40"/>
        <v>5640080</v>
      </c>
      <c r="M68" s="87">
        <f t="shared" si="40"/>
        <v>2863656</v>
      </c>
      <c r="N68" s="87">
        <f t="shared" si="40"/>
        <v>532691</v>
      </c>
      <c r="O68" s="87">
        <f t="shared" si="40"/>
        <v>2005985</v>
      </c>
      <c r="P68" s="87">
        <f t="shared" si="40"/>
        <v>324980</v>
      </c>
      <c r="Q68" s="87">
        <f t="shared" si="40"/>
        <v>182478</v>
      </c>
      <c r="R68" s="87">
        <f t="shared" si="40"/>
        <v>3837171</v>
      </c>
      <c r="S68" s="87">
        <f t="shared" si="40"/>
        <v>47335</v>
      </c>
      <c r="T68" s="87">
        <f t="shared" si="40"/>
        <v>3067911</v>
      </c>
      <c r="U68" s="87">
        <f t="shared" si="40"/>
        <v>1273561</v>
      </c>
      <c r="V68" s="87">
        <f t="shared" si="40"/>
        <v>18646058</v>
      </c>
      <c r="W68" s="87">
        <f t="shared" si="40"/>
        <v>177349</v>
      </c>
      <c r="X68" s="87">
        <f t="shared" si="40"/>
        <v>170524</v>
      </c>
      <c r="Y68" s="87">
        <f t="shared" si="40"/>
        <v>170524</v>
      </c>
      <c r="Z68" s="87">
        <f t="shared" si="40"/>
        <v>0</v>
      </c>
      <c r="AA68" s="87">
        <f t="shared" si="40"/>
        <v>0</v>
      </c>
      <c r="AB68" s="87">
        <f t="shared" si="40"/>
        <v>6825</v>
      </c>
      <c r="AC68" s="87">
        <f t="shared" si="40"/>
        <v>0</v>
      </c>
      <c r="AD68" s="87">
        <f t="shared" si="40"/>
        <v>3032472</v>
      </c>
      <c r="AE68" s="87">
        <f t="shared" si="40"/>
        <v>926598</v>
      </c>
      <c r="AF68" s="87">
        <f t="shared" si="40"/>
        <v>1588112</v>
      </c>
      <c r="AG68" s="87">
        <f t="shared" si="40"/>
        <v>26411</v>
      </c>
      <c r="AH68" s="87">
        <f t="shared" si="40"/>
        <v>1554596</v>
      </c>
      <c r="AI68" s="87">
        <f t="shared" si="40"/>
        <v>7105</v>
      </c>
      <c r="AJ68" s="87">
        <f aca="true" t="shared" si="41" ref="AJ68:BH68">SUM(AJ7:AJ67)</f>
        <v>19934</v>
      </c>
      <c r="AK68" s="87">
        <f t="shared" si="41"/>
        <v>490125</v>
      </c>
      <c r="AL68" s="87">
        <f t="shared" si="41"/>
        <v>7703</v>
      </c>
      <c r="AM68" s="87">
        <f t="shared" si="41"/>
        <v>1370287</v>
      </c>
      <c r="AN68" s="87">
        <f t="shared" si="41"/>
        <v>215829</v>
      </c>
      <c r="AO68" s="87">
        <f t="shared" si="41"/>
        <v>3425650</v>
      </c>
      <c r="AP68" s="87">
        <f t="shared" si="41"/>
        <v>4979126</v>
      </c>
      <c r="AQ68" s="87">
        <f t="shared" si="41"/>
        <v>4939713</v>
      </c>
      <c r="AR68" s="87">
        <f t="shared" si="41"/>
        <v>3705365</v>
      </c>
      <c r="AS68" s="87">
        <f t="shared" si="41"/>
        <v>1020117</v>
      </c>
      <c r="AT68" s="87">
        <f t="shared" si="41"/>
        <v>214231</v>
      </c>
      <c r="AU68" s="87">
        <f t="shared" si="41"/>
        <v>39413</v>
      </c>
      <c r="AV68" s="87">
        <f t="shared" si="41"/>
        <v>245351</v>
      </c>
      <c r="AW68" s="87">
        <f t="shared" si="41"/>
        <v>15603192</v>
      </c>
      <c r="AX68" s="87">
        <f t="shared" si="41"/>
        <v>6566678</v>
      </c>
      <c r="AY68" s="87">
        <f t="shared" si="41"/>
        <v>4451768</v>
      </c>
      <c r="AZ68" s="87">
        <f t="shared" si="41"/>
        <v>559102</v>
      </c>
      <c r="BA68" s="87">
        <f t="shared" si="41"/>
        <v>3560581</v>
      </c>
      <c r="BB68" s="87">
        <f t="shared" si="41"/>
        <v>332085</v>
      </c>
      <c r="BC68" s="87">
        <f t="shared" si="41"/>
        <v>202412</v>
      </c>
      <c r="BD68" s="87">
        <f t="shared" si="41"/>
        <v>4327296</v>
      </c>
      <c r="BE68" s="87">
        <f t="shared" si="41"/>
        <v>55038</v>
      </c>
      <c r="BF68" s="87">
        <f t="shared" si="41"/>
        <v>4438198</v>
      </c>
      <c r="BG68" s="87">
        <f t="shared" si="41"/>
        <v>1489390</v>
      </c>
      <c r="BH68" s="87">
        <f t="shared" si="41"/>
        <v>22071708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68:C6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57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228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82</v>
      </c>
      <c r="B2" s="114" t="s">
        <v>25</v>
      </c>
      <c r="C2" s="121" t="s">
        <v>59</v>
      </c>
      <c r="D2" s="44" t="s">
        <v>90</v>
      </c>
      <c r="E2" s="45"/>
      <c r="F2" s="45"/>
      <c r="G2" s="45"/>
      <c r="H2" s="45"/>
      <c r="I2" s="45"/>
      <c r="J2" s="44" t="s">
        <v>91</v>
      </c>
      <c r="K2" s="46"/>
      <c r="L2" s="46"/>
      <c r="M2" s="46"/>
      <c r="N2" s="46"/>
      <c r="O2" s="46"/>
      <c r="P2" s="46"/>
      <c r="Q2" s="47"/>
      <c r="R2" s="48" t="s">
        <v>92</v>
      </c>
      <c r="S2" s="46"/>
      <c r="T2" s="46"/>
      <c r="U2" s="46"/>
      <c r="V2" s="46"/>
      <c r="W2" s="46"/>
      <c r="X2" s="46"/>
      <c r="Y2" s="47"/>
      <c r="Z2" s="44" t="s">
        <v>93</v>
      </c>
      <c r="AA2" s="46"/>
      <c r="AB2" s="46"/>
      <c r="AC2" s="46"/>
      <c r="AD2" s="46"/>
      <c r="AE2" s="46"/>
      <c r="AF2" s="46"/>
      <c r="AG2" s="47"/>
      <c r="AH2" s="44" t="s">
        <v>94</v>
      </c>
      <c r="AI2" s="46"/>
      <c r="AJ2" s="46"/>
      <c r="AK2" s="46"/>
      <c r="AL2" s="46"/>
      <c r="AM2" s="46"/>
      <c r="AN2" s="46"/>
      <c r="AO2" s="47"/>
      <c r="AP2" s="44" t="s">
        <v>95</v>
      </c>
      <c r="AQ2" s="46"/>
      <c r="AR2" s="46"/>
      <c r="AS2" s="46"/>
      <c r="AT2" s="46"/>
      <c r="AU2" s="46"/>
      <c r="AV2" s="46"/>
      <c r="AW2" s="47"/>
      <c r="AX2" s="44" t="s">
        <v>96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60</v>
      </c>
      <c r="E4" s="59"/>
      <c r="F4" s="50"/>
      <c r="G4" s="49" t="s">
        <v>4</v>
      </c>
      <c r="H4" s="59"/>
      <c r="I4" s="50"/>
      <c r="J4" s="114" t="s">
        <v>97</v>
      </c>
      <c r="K4" s="117" t="s">
        <v>98</v>
      </c>
      <c r="L4" s="49" t="s">
        <v>61</v>
      </c>
      <c r="M4" s="59"/>
      <c r="N4" s="50"/>
      <c r="O4" s="49" t="s">
        <v>4</v>
      </c>
      <c r="P4" s="59"/>
      <c r="Q4" s="50"/>
      <c r="R4" s="114" t="s">
        <v>97</v>
      </c>
      <c r="S4" s="117" t="s">
        <v>98</v>
      </c>
      <c r="T4" s="49" t="s">
        <v>61</v>
      </c>
      <c r="U4" s="59"/>
      <c r="V4" s="50"/>
      <c r="W4" s="49" t="s">
        <v>4</v>
      </c>
      <c r="X4" s="59"/>
      <c r="Y4" s="50"/>
      <c r="Z4" s="114" t="s">
        <v>97</v>
      </c>
      <c r="AA4" s="117" t="s">
        <v>98</v>
      </c>
      <c r="AB4" s="49" t="s">
        <v>61</v>
      </c>
      <c r="AC4" s="59"/>
      <c r="AD4" s="50"/>
      <c r="AE4" s="49" t="s">
        <v>4</v>
      </c>
      <c r="AF4" s="59"/>
      <c r="AG4" s="50"/>
      <c r="AH4" s="114" t="s">
        <v>97</v>
      </c>
      <c r="AI4" s="117" t="s">
        <v>98</v>
      </c>
      <c r="AJ4" s="49" t="s">
        <v>61</v>
      </c>
      <c r="AK4" s="59"/>
      <c r="AL4" s="50"/>
      <c r="AM4" s="49" t="s">
        <v>4</v>
      </c>
      <c r="AN4" s="59"/>
      <c r="AO4" s="50"/>
      <c r="AP4" s="114" t="s">
        <v>97</v>
      </c>
      <c r="AQ4" s="117" t="s">
        <v>98</v>
      </c>
      <c r="AR4" s="49" t="s">
        <v>61</v>
      </c>
      <c r="AS4" s="59"/>
      <c r="AT4" s="50"/>
      <c r="AU4" s="49" t="s">
        <v>4</v>
      </c>
      <c r="AV4" s="59"/>
      <c r="AW4" s="50"/>
      <c r="AX4" s="114" t="s">
        <v>97</v>
      </c>
      <c r="AY4" s="117" t="s">
        <v>98</v>
      </c>
      <c r="AZ4" s="49" t="s">
        <v>61</v>
      </c>
      <c r="BA4" s="59"/>
      <c r="BB4" s="50"/>
      <c r="BC4" s="49" t="s">
        <v>4</v>
      </c>
      <c r="BD4" s="59"/>
      <c r="BE4" s="50"/>
    </row>
    <row r="5" spans="1:57" s="70" customFormat="1" ht="22.5" customHeight="1">
      <c r="A5" s="118"/>
      <c r="B5" s="115"/>
      <c r="C5" s="118"/>
      <c r="D5" s="51" t="s">
        <v>99</v>
      </c>
      <c r="E5" s="19" t="s">
        <v>100</v>
      </c>
      <c r="F5" s="52" t="s">
        <v>5</v>
      </c>
      <c r="G5" s="51" t="s">
        <v>99</v>
      </c>
      <c r="H5" s="19" t="s">
        <v>100</v>
      </c>
      <c r="I5" s="38" t="s">
        <v>5</v>
      </c>
      <c r="J5" s="115"/>
      <c r="K5" s="118"/>
      <c r="L5" s="51" t="s">
        <v>99</v>
      </c>
      <c r="M5" s="19" t="s">
        <v>100</v>
      </c>
      <c r="N5" s="38" t="s">
        <v>101</v>
      </c>
      <c r="O5" s="51" t="s">
        <v>99</v>
      </c>
      <c r="P5" s="19" t="s">
        <v>100</v>
      </c>
      <c r="Q5" s="38" t="s">
        <v>101</v>
      </c>
      <c r="R5" s="115"/>
      <c r="S5" s="118"/>
      <c r="T5" s="51" t="s">
        <v>99</v>
      </c>
      <c r="U5" s="19" t="s">
        <v>100</v>
      </c>
      <c r="V5" s="38" t="s">
        <v>101</v>
      </c>
      <c r="W5" s="51" t="s">
        <v>99</v>
      </c>
      <c r="X5" s="19" t="s">
        <v>100</v>
      </c>
      <c r="Y5" s="38" t="s">
        <v>101</v>
      </c>
      <c r="Z5" s="115"/>
      <c r="AA5" s="118"/>
      <c r="AB5" s="51" t="s">
        <v>99</v>
      </c>
      <c r="AC5" s="19" t="s">
        <v>100</v>
      </c>
      <c r="AD5" s="38" t="s">
        <v>101</v>
      </c>
      <c r="AE5" s="51" t="s">
        <v>99</v>
      </c>
      <c r="AF5" s="19" t="s">
        <v>100</v>
      </c>
      <c r="AG5" s="38" t="s">
        <v>101</v>
      </c>
      <c r="AH5" s="115"/>
      <c r="AI5" s="118"/>
      <c r="AJ5" s="51" t="s">
        <v>99</v>
      </c>
      <c r="AK5" s="19" t="s">
        <v>100</v>
      </c>
      <c r="AL5" s="38" t="s">
        <v>101</v>
      </c>
      <c r="AM5" s="51" t="s">
        <v>99</v>
      </c>
      <c r="AN5" s="19" t="s">
        <v>100</v>
      </c>
      <c r="AO5" s="38" t="s">
        <v>101</v>
      </c>
      <c r="AP5" s="115"/>
      <c r="AQ5" s="118"/>
      <c r="AR5" s="51" t="s">
        <v>99</v>
      </c>
      <c r="AS5" s="19" t="s">
        <v>100</v>
      </c>
      <c r="AT5" s="38" t="s">
        <v>101</v>
      </c>
      <c r="AU5" s="51" t="s">
        <v>99</v>
      </c>
      <c r="AV5" s="19" t="s">
        <v>100</v>
      </c>
      <c r="AW5" s="38" t="s">
        <v>101</v>
      </c>
      <c r="AX5" s="115"/>
      <c r="AY5" s="118"/>
      <c r="AZ5" s="51" t="s">
        <v>99</v>
      </c>
      <c r="BA5" s="19" t="s">
        <v>100</v>
      </c>
      <c r="BB5" s="38" t="s">
        <v>101</v>
      </c>
      <c r="BC5" s="51" t="s">
        <v>99</v>
      </c>
      <c r="BD5" s="19" t="s">
        <v>100</v>
      </c>
      <c r="BE5" s="38" t="s">
        <v>101</v>
      </c>
    </row>
    <row r="6" spans="1:57" s="70" customFormat="1" ht="22.5" customHeight="1">
      <c r="A6" s="120"/>
      <c r="B6" s="116"/>
      <c r="C6" s="119"/>
      <c r="D6" s="54" t="s">
        <v>9</v>
      </c>
      <c r="E6" s="55" t="s">
        <v>9</v>
      </c>
      <c r="F6" s="55" t="s">
        <v>9</v>
      </c>
      <c r="G6" s="54" t="s">
        <v>9</v>
      </c>
      <c r="H6" s="55" t="s">
        <v>9</v>
      </c>
      <c r="I6" s="55" t="s">
        <v>9</v>
      </c>
      <c r="J6" s="116"/>
      <c r="K6" s="119"/>
      <c r="L6" s="54" t="s">
        <v>9</v>
      </c>
      <c r="M6" s="55" t="s">
        <v>9</v>
      </c>
      <c r="N6" s="55" t="s">
        <v>9</v>
      </c>
      <c r="O6" s="54" t="s">
        <v>9</v>
      </c>
      <c r="P6" s="55" t="s">
        <v>9</v>
      </c>
      <c r="Q6" s="55" t="s">
        <v>9</v>
      </c>
      <c r="R6" s="116"/>
      <c r="S6" s="119"/>
      <c r="T6" s="54" t="s">
        <v>9</v>
      </c>
      <c r="U6" s="55" t="s">
        <v>9</v>
      </c>
      <c r="V6" s="55" t="s">
        <v>9</v>
      </c>
      <c r="W6" s="54" t="s">
        <v>9</v>
      </c>
      <c r="X6" s="55" t="s">
        <v>9</v>
      </c>
      <c r="Y6" s="55" t="s">
        <v>9</v>
      </c>
      <c r="Z6" s="116"/>
      <c r="AA6" s="119"/>
      <c r="AB6" s="54" t="s">
        <v>9</v>
      </c>
      <c r="AC6" s="55" t="s">
        <v>9</v>
      </c>
      <c r="AD6" s="55" t="s">
        <v>9</v>
      </c>
      <c r="AE6" s="54" t="s">
        <v>9</v>
      </c>
      <c r="AF6" s="55" t="s">
        <v>9</v>
      </c>
      <c r="AG6" s="55" t="s">
        <v>9</v>
      </c>
      <c r="AH6" s="116"/>
      <c r="AI6" s="119"/>
      <c r="AJ6" s="54" t="s">
        <v>9</v>
      </c>
      <c r="AK6" s="55" t="s">
        <v>9</v>
      </c>
      <c r="AL6" s="55" t="s">
        <v>9</v>
      </c>
      <c r="AM6" s="54" t="s">
        <v>9</v>
      </c>
      <c r="AN6" s="55" t="s">
        <v>9</v>
      </c>
      <c r="AO6" s="55" t="s">
        <v>9</v>
      </c>
      <c r="AP6" s="116"/>
      <c r="AQ6" s="119"/>
      <c r="AR6" s="54" t="s">
        <v>9</v>
      </c>
      <c r="AS6" s="55" t="s">
        <v>9</v>
      </c>
      <c r="AT6" s="55" t="s">
        <v>9</v>
      </c>
      <c r="AU6" s="54" t="s">
        <v>9</v>
      </c>
      <c r="AV6" s="55" t="s">
        <v>9</v>
      </c>
      <c r="AW6" s="55" t="s">
        <v>9</v>
      </c>
      <c r="AX6" s="116"/>
      <c r="AY6" s="119"/>
      <c r="AZ6" s="54" t="s">
        <v>9</v>
      </c>
      <c r="BA6" s="55" t="s">
        <v>9</v>
      </c>
      <c r="BB6" s="55" t="s">
        <v>9</v>
      </c>
      <c r="BC6" s="54" t="s">
        <v>9</v>
      </c>
      <c r="BD6" s="55" t="s">
        <v>9</v>
      </c>
      <c r="BE6" s="55" t="s">
        <v>9</v>
      </c>
    </row>
    <row r="7" spans="1:57" ht="13.5">
      <c r="A7" s="82" t="s">
        <v>106</v>
      </c>
      <c r="B7" s="76" t="s">
        <v>107</v>
      </c>
      <c r="C7" s="77" t="s">
        <v>108</v>
      </c>
      <c r="D7" s="18">
        <f aca="true" t="shared" si="0" ref="D7:D23">L7+T7+AB7+AJ7+AR7+AZ7</f>
        <v>0</v>
      </c>
      <c r="E7" s="18">
        <f aca="true" t="shared" si="1" ref="E7:E23">M7+U7+AC7+AK7+AS7+BA7</f>
        <v>0</v>
      </c>
      <c r="F7" s="18">
        <f aca="true" t="shared" si="2" ref="F7:F23">D7+E7</f>
        <v>0</v>
      </c>
      <c r="G7" s="18">
        <f aca="true" t="shared" si="3" ref="G7:G23">O7+W7+AE7+AM7+AU7+BC7</f>
        <v>0</v>
      </c>
      <c r="H7" s="18">
        <f aca="true" t="shared" si="4" ref="H7:H23">P7+X7+AF7+AN7+AV7+BD7</f>
        <v>0</v>
      </c>
      <c r="I7" s="18">
        <f aca="true" t="shared" si="5" ref="I7:I23">G7+H7</f>
        <v>0</v>
      </c>
      <c r="J7" s="86" t="s">
        <v>2</v>
      </c>
      <c r="K7" s="80"/>
      <c r="L7" s="18"/>
      <c r="M7" s="18"/>
      <c r="N7" s="18">
        <f aca="true" t="shared" si="6" ref="N7:N23">SUM(L7:M7)</f>
        <v>0</v>
      </c>
      <c r="O7" s="18"/>
      <c r="P7" s="18"/>
      <c r="Q7" s="18">
        <f aca="true" t="shared" si="7" ref="Q7:Q23">SUM(O7:P7)</f>
        <v>0</v>
      </c>
      <c r="R7" s="86" t="s">
        <v>2</v>
      </c>
      <c r="S7" s="80"/>
      <c r="T7" s="18"/>
      <c r="U7" s="18"/>
      <c r="V7" s="18">
        <f aca="true" t="shared" si="8" ref="V7:V56">SUM(T7:U7)</f>
        <v>0</v>
      </c>
      <c r="W7" s="18"/>
      <c r="X7" s="18"/>
      <c r="Y7" s="18">
        <f aca="true" t="shared" si="9" ref="Y7:Y56">SUM(W7:X7)</f>
        <v>0</v>
      </c>
      <c r="Z7" s="86" t="s">
        <v>2</v>
      </c>
      <c r="AA7" s="80"/>
      <c r="AB7" s="18"/>
      <c r="AC7" s="18"/>
      <c r="AD7" s="18">
        <f aca="true" t="shared" si="10" ref="AD7:AD56">SUM(AB7:AC7)</f>
        <v>0</v>
      </c>
      <c r="AE7" s="18"/>
      <c r="AF7" s="18"/>
      <c r="AG7" s="18">
        <f aca="true" t="shared" si="11" ref="AG7:AG56">SUM(AE7:AF7)</f>
        <v>0</v>
      </c>
      <c r="AH7" s="86" t="s">
        <v>2</v>
      </c>
      <c r="AI7" s="80"/>
      <c r="AJ7" s="18"/>
      <c r="AK7" s="18"/>
      <c r="AL7" s="18">
        <f aca="true" t="shared" si="12" ref="AL7:AL56">SUM(AJ7:AK7)</f>
        <v>0</v>
      </c>
      <c r="AM7" s="18"/>
      <c r="AN7" s="18"/>
      <c r="AO7" s="18">
        <f aca="true" t="shared" si="13" ref="AO7:AO56">SUM(AM7:AN7)</f>
        <v>0</v>
      </c>
      <c r="AP7" s="86" t="s">
        <v>2</v>
      </c>
      <c r="AQ7" s="80"/>
      <c r="AR7" s="18"/>
      <c r="AS7" s="18"/>
      <c r="AT7" s="18">
        <f aca="true" t="shared" si="14" ref="AT7:AT56">SUM(AR7:AS7)</f>
        <v>0</v>
      </c>
      <c r="AU7" s="18"/>
      <c r="AV7" s="18"/>
      <c r="AW7" s="18">
        <f aca="true" t="shared" si="15" ref="AW7:AW56">SUM(AU7:AV7)</f>
        <v>0</v>
      </c>
      <c r="AX7" s="86" t="s">
        <v>2</v>
      </c>
      <c r="AY7" s="80"/>
      <c r="AZ7" s="18"/>
      <c r="BA7" s="18"/>
      <c r="BB7" s="18">
        <f aca="true" t="shared" si="16" ref="BB7:BB56">SUM(AZ7:BA7)</f>
        <v>0</v>
      </c>
      <c r="BC7" s="18"/>
      <c r="BD7" s="18"/>
      <c r="BE7" s="18">
        <f aca="true" t="shared" si="17" ref="BE7:BE56">SUM(BC7:BD7)</f>
        <v>0</v>
      </c>
    </row>
    <row r="8" spans="1:57" ht="13.5">
      <c r="A8" s="82" t="s">
        <v>106</v>
      </c>
      <c r="B8" s="76" t="s">
        <v>109</v>
      </c>
      <c r="C8" s="77" t="s">
        <v>110</v>
      </c>
      <c r="D8" s="18">
        <f t="shared" si="0"/>
        <v>14240</v>
      </c>
      <c r="E8" s="18">
        <f t="shared" si="1"/>
        <v>0</v>
      </c>
      <c r="F8" s="18">
        <f t="shared" si="2"/>
        <v>14240</v>
      </c>
      <c r="G8" s="18">
        <f t="shared" si="3"/>
        <v>0</v>
      </c>
      <c r="H8" s="18">
        <f t="shared" si="4"/>
        <v>0</v>
      </c>
      <c r="I8" s="18">
        <f t="shared" si="5"/>
        <v>0</v>
      </c>
      <c r="J8" s="86" t="s">
        <v>221</v>
      </c>
      <c r="K8" s="80" t="s">
        <v>222</v>
      </c>
      <c r="L8" s="18">
        <v>14240</v>
      </c>
      <c r="M8" s="18">
        <v>0</v>
      </c>
      <c r="N8" s="18">
        <f t="shared" si="6"/>
        <v>14240</v>
      </c>
      <c r="O8" s="18">
        <v>0</v>
      </c>
      <c r="P8" s="18">
        <v>0</v>
      </c>
      <c r="Q8" s="18">
        <f t="shared" si="7"/>
        <v>0</v>
      </c>
      <c r="R8" s="86" t="s">
        <v>2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2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2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2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2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106</v>
      </c>
      <c r="B9" s="76" t="s">
        <v>111</v>
      </c>
      <c r="C9" s="77" t="s">
        <v>112</v>
      </c>
      <c r="D9" s="18">
        <f t="shared" si="0"/>
        <v>0</v>
      </c>
      <c r="E9" s="18">
        <f t="shared" si="1"/>
        <v>0</v>
      </c>
      <c r="F9" s="18">
        <f t="shared" si="2"/>
        <v>0</v>
      </c>
      <c r="G9" s="18">
        <f t="shared" si="3"/>
        <v>0</v>
      </c>
      <c r="H9" s="18">
        <f t="shared" si="4"/>
        <v>95538</v>
      </c>
      <c r="I9" s="18">
        <f t="shared" si="5"/>
        <v>95538</v>
      </c>
      <c r="J9" s="86" t="s">
        <v>215</v>
      </c>
      <c r="K9" s="80" t="s">
        <v>216</v>
      </c>
      <c r="L9" s="18">
        <v>0</v>
      </c>
      <c r="M9" s="18">
        <v>0</v>
      </c>
      <c r="N9" s="18">
        <f t="shared" si="6"/>
        <v>0</v>
      </c>
      <c r="O9" s="18">
        <v>0</v>
      </c>
      <c r="P9" s="18">
        <v>95538</v>
      </c>
      <c r="Q9" s="18">
        <f t="shared" si="7"/>
        <v>95538</v>
      </c>
      <c r="R9" s="86" t="s">
        <v>2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6" t="s">
        <v>2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2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2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2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106</v>
      </c>
      <c r="B10" s="76" t="s">
        <v>113</v>
      </c>
      <c r="C10" s="77" t="s">
        <v>114</v>
      </c>
      <c r="D10" s="18">
        <f t="shared" si="0"/>
        <v>3530</v>
      </c>
      <c r="E10" s="18">
        <f t="shared" si="1"/>
        <v>986231</v>
      </c>
      <c r="F10" s="18">
        <f t="shared" si="2"/>
        <v>989761</v>
      </c>
      <c r="G10" s="18">
        <f t="shared" si="3"/>
        <v>0</v>
      </c>
      <c r="H10" s="18">
        <f t="shared" si="4"/>
        <v>385083</v>
      </c>
      <c r="I10" s="18">
        <f t="shared" si="5"/>
        <v>385083</v>
      </c>
      <c r="J10" s="86" t="s">
        <v>209</v>
      </c>
      <c r="K10" s="80" t="s">
        <v>210</v>
      </c>
      <c r="L10" s="18">
        <v>3530</v>
      </c>
      <c r="M10" s="18">
        <v>986231</v>
      </c>
      <c r="N10" s="18">
        <f t="shared" si="6"/>
        <v>989761</v>
      </c>
      <c r="O10" s="18">
        <v>0</v>
      </c>
      <c r="P10" s="18">
        <v>385083</v>
      </c>
      <c r="Q10" s="18">
        <f t="shared" si="7"/>
        <v>385083</v>
      </c>
      <c r="R10" s="86" t="s">
        <v>2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2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2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2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2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106</v>
      </c>
      <c r="B11" s="76" t="s">
        <v>115</v>
      </c>
      <c r="C11" s="77" t="s">
        <v>116</v>
      </c>
      <c r="D11" s="18">
        <f t="shared" si="0"/>
        <v>0</v>
      </c>
      <c r="E11" s="18">
        <f t="shared" si="1"/>
        <v>0</v>
      </c>
      <c r="F11" s="18">
        <f t="shared" si="2"/>
        <v>0</v>
      </c>
      <c r="G11" s="18">
        <f t="shared" si="3"/>
        <v>0</v>
      </c>
      <c r="H11" s="18">
        <f t="shared" si="4"/>
        <v>13078</v>
      </c>
      <c r="I11" s="18">
        <f t="shared" si="5"/>
        <v>13078</v>
      </c>
      <c r="J11" s="86" t="s">
        <v>215</v>
      </c>
      <c r="K11" s="80" t="s">
        <v>216</v>
      </c>
      <c r="L11" s="18"/>
      <c r="M11" s="18"/>
      <c r="N11" s="18">
        <f t="shared" si="6"/>
        <v>0</v>
      </c>
      <c r="O11" s="18"/>
      <c r="P11" s="18">
        <v>13078</v>
      </c>
      <c r="Q11" s="18">
        <f t="shared" si="7"/>
        <v>13078</v>
      </c>
      <c r="R11" s="86" t="s">
        <v>2</v>
      </c>
      <c r="S11" s="80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6" t="s">
        <v>2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2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2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2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106</v>
      </c>
      <c r="B12" s="76" t="s">
        <v>117</v>
      </c>
      <c r="C12" s="77" t="s">
        <v>118</v>
      </c>
      <c r="D12" s="18">
        <f t="shared" si="0"/>
        <v>0</v>
      </c>
      <c r="E12" s="18">
        <f t="shared" si="1"/>
        <v>0</v>
      </c>
      <c r="F12" s="18">
        <f t="shared" si="2"/>
        <v>0</v>
      </c>
      <c r="G12" s="18">
        <f t="shared" si="3"/>
        <v>0</v>
      </c>
      <c r="H12" s="18">
        <f t="shared" si="4"/>
        <v>7486</v>
      </c>
      <c r="I12" s="18">
        <f t="shared" si="5"/>
        <v>7486</v>
      </c>
      <c r="J12" s="86" t="s">
        <v>215</v>
      </c>
      <c r="K12" s="80" t="s">
        <v>216</v>
      </c>
      <c r="L12" s="18">
        <v>0</v>
      </c>
      <c r="M12" s="18">
        <v>0</v>
      </c>
      <c r="N12" s="18">
        <f t="shared" si="6"/>
        <v>0</v>
      </c>
      <c r="O12" s="18">
        <v>0</v>
      </c>
      <c r="P12" s="18">
        <v>7486</v>
      </c>
      <c r="Q12" s="18">
        <f t="shared" si="7"/>
        <v>7486</v>
      </c>
      <c r="R12" s="86" t="s">
        <v>2</v>
      </c>
      <c r="S12" s="80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6" t="s">
        <v>2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2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2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2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106</v>
      </c>
      <c r="B13" s="76" t="s">
        <v>119</v>
      </c>
      <c r="C13" s="77" t="s">
        <v>120</v>
      </c>
      <c r="D13" s="18">
        <f t="shared" si="0"/>
        <v>0</v>
      </c>
      <c r="E13" s="18">
        <f t="shared" si="1"/>
        <v>0</v>
      </c>
      <c r="F13" s="18">
        <f t="shared" si="2"/>
        <v>0</v>
      </c>
      <c r="G13" s="18">
        <f t="shared" si="3"/>
        <v>0</v>
      </c>
      <c r="H13" s="18">
        <f t="shared" si="4"/>
        <v>7348</v>
      </c>
      <c r="I13" s="18">
        <f t="shared" si="5"/>
        <v>7348</v>
      </c>
      <c r="J13" s="86" t="s">
        <v>215</v>
      </c>
      <c r="K13" s="80" t="s">
        <v>216</v>
      </c>
      <c r="L13" s="18">
        <v>0</v>
      </c>
      <c r="M13" s="18">
        <v>0</v>
      </c>
      <c r="N13" s="18">
        <f t="shared" si="6"/>
        <v>0</v>
      </c>
      <c r="O13" s="18">
        <v>0</v>
      </c>
      <c r="P13" s="18">
        <v>7348</v>
      </c>
      <c r="Q13" s="18">
        <f t="shared" si="7"/>
        <v>7348</v>
      </c>
      <c r="R13" s="86" t="s">
        <v>2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2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2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2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2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106</v>
      </c>
      <c r="B14" s="76" t="s">
        <v>121</v>
      </c>
      <c r="C14" s="77" t="s">
        <v>122</v>
      </c>
      <c r="D14" s="18">
        <f t="shared" si="0"/>
        <v>0</v>
      </c>
      <c r="E14" s="18">
        <f t="shared" si="1"/>
        <v>0</v>
      </c>
      <c r="F14" s="18">
        <f t="shared" si="2"/>
        <v>0</v>
      </c>
      <c r="G14" s="18">
        <f t="shared" si="3"/>
        <v>0</v>
      </c>
      <c r="H14" s="18">
        <f t="shared" si="4"/>
        <v>0</v>
      </c>
      <c r="I14" s="18">
        <f t="shared" si="5"/>
        <v>0</v>
      </c>
      <c r="J14" s="86" t="s">
        <v>2</v>
      </c>
      <c r="K14" s="80"/>
      <c r="L14" s="18"/>
      <c r="M14" s="18"/>
      <c r="N14" s="18">
        <f t="shared" si="6"/>
        <v>0</v>
      </c>
      <c r="O14" s="18"/>
      <c r="P14" s="18"/>
      <c r="Q14" s="18">
        <f t="shared" si="7"/>
        <v>0</v>
      </c>
      <c r="R14" s="86" t="s">
        <v>2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6" t="s">
        <v>2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2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2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2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106</v>
      </c>
      <c r="B15" s="76" t="s">
        <v>123</v>
      </c>
      <c r="C15" s="77" t="s">
        <v>124</v>
      </c>
      <c r="D15" s="18">
        <f t="shared" si="0"/>
        <v>0</v>
      </c>
      <c r="E15" s="18">
        <f t="shared" si="1"/>
        <v>0</v>
      </c>
      <c r="F15" s="18">
        <f t="shared" si="2"/>
        <v>0</v>
      </c>
      <c r="G15" s="18">
        <f t="shared" si="3"/>
        <v>0</v>
      </c>
      <c r="H15" s="18">
        <f t="shared" si="4"/>
        <v>43409</v>
      </c>
      <c r="I15" s="18">
        <f t="shared" si="5"/>
        <v>43409</v>
      </c>
      <c r="J15" s="86" t="s">
        <v>207</v>
      </c>
      <c r="K15" s="80" t="s">
        <v>208</v>
      </c>
      <c r="L15" s="18">
        <v>0</v>
      </c>
      <c r="M15" s="18">
        <v>0</v>
      </c>
      <c r="N15" s="18">
        <f t="shared" si="6"/>
        <v>0</v>
      </c>
      <c r="O15" s="18">
        <v>0</v>
      </c>
      <c r="P15" s="18">
        <v>43409</v>
      </c>
      <c r="Q15" s="18">
        <f t="shared" si="7"/>
        <v>43409</v>
      </c>
      <c r="R15" s="86" t="s">
        <v>2</v>
      </c>
      <c r="S15" s="80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86" t="s">
        <v>2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2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2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2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106</v>
      </c>
      <c r="B16" s="76" t="s">
        <v>125</v>
      </c>
      <c r="C16" s="77" t="s">
        <v>126</v>
      </c>
      <c r="D16" s="18">
        <f t="shared" si="0"/>
        <v>622</v>
      </c>
      <c r="E16" s="18">
        <f t="shared" si="1"/>
        <v>172719</v>
      </c>
      <c r="F16" s="18">
        <f t="shared" si="2"/>
        <v>173341</v>
      </c>
      <c r="G16" s="18">
        <f t="shared" si="3"/>
        <v>0</v>
      </c>
      <c r="H16" s="18">
        <f t="shared" si="4"/>
        <v>46045</v>
      </c>
      <c r="I16" s="18">
        <f t="shared" si="5"/>
        <v>46045</v>
      </c>
      <c r="J16" s="86" t="s">
        <v>209</v>
      </c>
      <c r="K16" s="80" t="s">
        <v>210</v>
      </c>
      <c r="L16" s="18">
        <v>622</v>
      </c>
      <c r="M16" s="18">
        <v>172719</v>
      </c>
      <c r="N16" s="18">
        <f t="shared" si="6"/>
        <v>173341</v>
      </c>
      <c r="O16" s="18">
        <v>0</v>
      </c>
      <c r="P16" s="18">
        <v>46045</v>
      </c>
      <c r="Q16" s="18">
        <f t="shared" si="7"/>
        <v>46045</v>
      </c>
      <c r="R16" s="86" t="s">
        <v>2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6" t="s">
        <v>2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2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2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2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106</v>
      </c>
      <c r="B17" s="76" t="s">
        <v>127</v>
      </c>
      <c r="C17" s="77" t="s">
        <v>128</v>
      </c>
      <c r="D17" s="18">
        <f t="shared" si="0"/>
        <v>732</v>
      </c>
      <c r="E17" s="18">
        <f t="shared" si="1"/>
        <v>203906</v>
      </c>
      <c r="F17" s="18">
        <f t="shared" si="2"/>
        <v>204638</v>
      </c>
      <c r="G17" s="18">
        <f t="shared" si="3"/>
        <v>0</v>
      </c>
      <c r="H17" s="18">
        <f t="shared" si="4"/>
        <v>52830</v>
      </c>
      <c r="I17" s="18">
        <f t="shared" si="5"/>
        <v>52830</v>
      </c>
      <c r="J17" s="86" t="s">
        <v>209</v>
      </c>
      <c r="K17" s="80" t="s">
        <v>210</v>
      </c>
      <c r="L17" s="18">
        <v>732</v>
      </c>
      <c r="M17" s="18">
        <v>203906</v>
      </c>
      <c r="N17" s="18">
        <f t="shared" si="6"/>
        <v>204638</v>
      </c>
      <c r="O17" s="18"/>
      <c r="P17" s="18">
        <v>52830</v>
      </c>
      <c r="Q17" s="18">
        <f t="shared" si="7"/>
        <v>52830</v>
      </c>
      <c r="R17" s="86" t="s">
        <v>2</v>
      </c>
      <c r="S17" s="80"/>
      <c r="T17" s="18"/>
      <c r="U17" s="18"/>
      <c r="V17" s="18">
        <f t="shared" si="8"/>
        <v>0</v>
      </c>
      <c r="W17" s="18"/>
      <c r="X17" s="18"/>
      <c r="Y17" s="18">
        <f t="shared" si="9"/>
        <v>0</v>
      </c>
      <c r="Z17" s="86" t="s">
        <v>2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2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2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2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106</v>
      </c>
      <c r="B18" s="76" t="s">
        <v>129</v>
      </c>
      <c r="C18" s="77" t="s">
        <v>130</v>
      </c>
      <c r="D18" s="18">
        <f t="shared" si="0"/>
        <v>0</v>
      </c>
      <c r="E18" s="18">
        <f t="shared" si="1"/>
        <v>51267</v>
      </c>
      <c r="F18" s="18">
        <f t="shared" si="2"/>
        <v>51267</v>
      </c>
      <c r="G18" s="18">
        <f t="shared" si="3"/>
        <v>0</v>
      </c>
      <c r="H18" s="18">
        <f t="shared" si="4"/>
        <v>18032</v>
      </c>
      <c r="I18" s="18">
        <f t="shared" si="5"/>
        <v>18032</v>
      </c>
      <c r="J18" s="86" t="s">
        <v>213</v>
      </c>
      <c r="K18" s="80" t="s">
        <v>214</v>
      </c>
      <c r="L18" s="18"/>
      <c r="M18" s="18">
        <v>51267</v>
      </c>
      <c r="N18" s="18">
        <f t="shared" si="6"/>
        <v>51267</v>
      </c>
      <c r="O18" s="18"/>
      <c r="P18" s="18">
        <v>18032</v>
      </c>
      <c r="Q18" s="18">
        <f t="shared" si="7"/>
        <v>18032</v>
      </c>
      <c r="R18" s="86" t="s">
        <v>2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6" t="s">
        <v>2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2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2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2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106</v>
      </c>
      <c r="B19" s="76" t="s">
        <v>131</v>
      </c>
      <c r="C19" s="77" t="s">
        <v>132</v>
      </c>
      <c r="D19" s="18">
        <f t="shared" si="0"/>
        <v>0</v>
      </c>
      <c r="E19" s="18">
        <f t="shared" si="1"/>
        <v>55944</v>
      </c>
      <c r="F19" s="18">
        <f t="shared" si="2"/>
        <v>55944</v>
      </c>
      <c r="G19" s="18">
        <f t="shared" si="3"/>
        <v>0</v>
      </c>
      <c r="H19" s="18">
        <f t="shared" si="4"/>
        <v>12502</v>
      </c>
      <c r="I19" s="18">
        <f t="shared" si="5"/>
        <v>12502</v>
      </c>
      <c r="J19" s="86" t="s">
        <v>213</v>
      </c>
      <c r="K19" s="80" t="s">
        <v>214</v>
      </c>
      <c r="L19" s="18"/>
      <c r="M19" s="18">
        <v>55944</v>
      </c>
      <c r="N19" s="18">
        <f t="shared" si="6"/>
        <v>55944</v>
      </c>
      <c r="O19" s="18"/>
      <c r="P19" s="18">
        <v>12502</v>
      </c>
      <c r="Q19" s="18">
        <f t="shared" si="7"/>
        <v>12502</v>
      </c>
      <c r="R19" s="86" t="s">
        <v>2</v>
      </c>
      <c r="S19" s="80"/>
      <c r="T19" s="18"/>
      <c r="U19" s="18"/>
      <c r="V19" s="18">
        <f t="shared" si="8"/>
        <v>0</v>
      </c>
      <c r="W19" s="18"/>
      <c r="X19" s="18"/>
      <c r="Y19" s="18">
        <f t="shared" si="9"/>
        <v>0</v>
      </c>
      <c r="Z19" s="86" t="s">
        <v>2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2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2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2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106</v>
      </c>
      <c r="B20" s="76" t="s">
        <v>133</v>
      </c>
      <c r="C20" s="77" t="s">
        <v>134</v>
      </c>
      <c r="D20" s="18">
        <f t="shared" si="0"/>
        <v>0</v>
      </c>
      <c r="E20" s="18">
        <f t="shared" si="1"/>
        <v>39008</v>
      </c>
      <c r="F20" s="18">
        <f t="shared" si="2"/>
        <v>39008</v>
      </c>
      <c r="G20" s="18">
        <f t="shared" si="3"/>
        <v>0</v>
      </c>
      <c r="H20" s="18">
        <f t="shared" si="4"/>
        <v>10415</v>
      </c>
      <c r="I20" s="18">
        <f t="shared" si="5"/>
        <v>10415</v>
      </c>
      <c r="J20" s="86" t="s">
        <v>213</v>
      </c>
      <c r="K20" s="80" t="s">
        <v>214</v>
      </c>
      <c r="L20" s="18">
        <v>0</v>
      </c>
      <c r="M20" s="18">
        <v>39008</v>
      </c>
      <c r="N20" s="18">
        <f t="shared" si="6"/>
        <v>39008</v>
      </c>
      <c r="O20" s="18">
        <v>0</v>
      </c>
      <c r="P20" s="18">
        <v>10415</v>
      </c>
      <c r="Q20" s="18">
        <f t="shared" si="7"/>
        <v>10415</v>
      </c>
      <c r="R20" s="86" t="s">
        <v>2</v>
      </c>
      <c r="S20" s="80"/>
      <c r="T20" s="18"/>
      <c r="U20" s="18"/>
      <c r="V20" s="18">
        <f t="shared" si="8"/>
        <v>0</v>
      </c>
      <c r="W20" s="18"/>
      <c r="X20" s="18"/>
      <c r="Y20" s="18">
        <f t="shared" si="9"/>
        <v>0</v>
      </c>
      <c r="Z20" s="86" t="s">
        <v>2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2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2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2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106</v>
      </c>
      <c r="B21" s="76" t="s">
        <v>135</v>
      </c>
      <c r="C21" s="77" t="s">
        <v>136</v>
      </c>
      <c r="D21" s="18">
        <f t="shared" si="0"/>
        <v>0</v>
      </c>
      <c r="E21" s="18">
        <f t="shared" si="1"/>
        <v>16173</v>
      </c>
      <c r="F21" s="18">
        <f t="shared" si="2"/>
        <v>16173</v>
      </c>
      <c r="G21" s="18">
        <f t="shared" si="3"/>
        <v>0</v>
      </c>
      <c r="H21" s="18">
        <f t="shared" si="4"/>
        <v>3614</v>
      </c>
      <c r="I21" s="18">
        <f t="shared" si="5"/>
        <v>3614</v>
      </c>
      <c r="J21" s="86" t="s">
        <v>213</v>
      </c>
      <c r="K21" s="80" t="s">
        <v>214</v>
      </c>
      <c r="L21" s="18">
        <v>0</v>
      </c>
      <c r="M21" s="18">
        <v>16173</v>
      </c>
      <c r="N21" s="18">
        <f t="shared" si="6"/>
        <v>16173</v>
      </c>
      <c r="O21" s="18">
        <v>0</v>
      </c>
      <c r="P21" s="18">
        <v>3614</v>
      </c>
      <c r="Q21" s="18">
        <f t="shared" si="7"/>
        <v>3614</v>
      </c>
      <c r="R21" s="86" t="s">
        <v>2</v>
      </c>
      <c r="S21" s="80"/>
      <c r="T21" s="18"/>
      <c r="U21" s="18"/>
      <c r="V21" s="18">
        <f t="shared" si="8"/>
        <v>0</v>
      </c>
      <c r="W21" s="18"/>
      <c r="X21" s="18"/>
      <c r="Y21" s="18">
        <f t="shared" si="9"/>
        <v>0</v>
      </c>
      <c r="Z21" s="86" t="s">
        <v>2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2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2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2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106</v>
      </c>
      <c r="B22" s="76" t="s">
        <v>137</v>
      </c>
      <c r="C22" s="77" t="s">
        <v>138</v>
      </c>
      <c r="D22" s="18">
        <f t="shared" si="0"/>
        <v>0</v>
      </c>
      <c r="E22" s="18">
        <f t="shared" si="1"/>
        <v>29776</v>
      </c>
      <c r="F22" s="18">
        <f t="shared" si="2"/>
        <v>29776</v>
      </c>
      <c r="G22" s="18">
        <f t="shared" si="3"/>
        <v>0</v>
      </c>
      <c r="H22" s="18">
        <f t="shared" si="4"/>
        <v>8644</v>
      </c>
      <c r="I22" s="18">
        <f t="shared" si="5"/>
        <v>8644</v>
      </c>
      <c r="J22" s="86" t="s">
        <v>213</v>
      </c>
      <c r="K22" s="80" t="s">
        <v>214</v>
      </c>
      <c r="L22" s="18"/>
      <c r="M22" s="18">
        <v>29776</v>
      </c>
      <c r="N22" s="18">
        <f t="shared" si="6"/>
        <v>29776</v>
      </c>
      <c r="O22" s="18"/>
      <c r="P22" s="18">
        <v>8644</v>
      </c>
      <c r="Q22" s="18">
        <f t="shared" si="7"/>
        <v>8644</v>
      </c>
      <c r="R22" s="86" t="s">
        <v>2</v>
      </c>
      <c r="S22" s="80"/>
      <c r="T22" s="18"/>
      <c r="U22" s="18"/>
      <c r="V22" s="18">
        <f t="shared" si="8"/>
        <v>0</v>
      </c>
      <c r="W22" s="18"/>
      <c r="X22" s="18"/>
      <c r="Y22" s="18">
        <f t="shared" si="9"/>
        <v>0</v>
      </c>
      <c r="Z22" s="86" t="s">
        <v>2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2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2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2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106</v>
      </c>
      <c r="B23" s="76" t="s">
        <v>139</v>
      </c>
      <c r="C23" s="77" t="s">
        <v>140</v>
      </c>
      <c r="D23" s="18">
        <f t="shared" si="0"/>
        <v>0</v>
      </c>
      <c r="E23" s="18">
        <f t="shared" si="1"/>
        <v>30734</v>
      </c>
      <c r="F23" s="18">
        <f t="shared" si="2"/>
        <v>30734</v>
      </c>
      <c r="G23" s="18">
        <f t="shared" si="3"/>
        <v>0</v>
      </c>
      <c r="H23" s="18">
        <f t="shared" si="4"/>
        <v>18067</v>
      </c>
      <c r="I23" s="18">
        <f t="shared" si="5"/>
        <v>18067</v>
      </c>
      <c r="J23" s="86" t="s">
        <v>203</v>
      </c>
      <c r="K23" s="80" t="s">
        <v>204</v>
      </c>
      <c r="L23" s="18">
        <v>0</v>
      </c>
      <c r="M23" s="18">
        <v>30734</v>
      </c>
      <c r="N23" s="18">
        <f t="shared" si="6"/>
        <v>30734</v>
      </c>
      <c r="O23" s="18">
        <v>0</v>
      </c>
      <c r="P23" s="18">
        <v>18067</v>
      </c>
      <c r="Q23" s="18">
        <f t="shared" si="7"/>
        <v>18067</v>
      </c>
      <c r="R23" s="86" t="s">
        <v>2</v>
      </c>
      <c r="S23" s="80"/>
      <c r="T23" s="18"/>
      <c r="U23" s="18"/>
      <c r="V23" s="18">
        <f t="shared" si="8"/>
        <v>0</v>
      </c>
      <c r="W23" s="18"/>
      <c r="X23" s="18"/>
      <c r="Y23" s="18">
        <f t="shared" si="9"/>
        <v>0</v>
      </c>
      <c r="Z23" s="86" t="s">
        <v>2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2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2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2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106</v>
      </c>
      <c r="B24" s="76" t="s">
        <v>141</v>
      </c>
      <c r="C24" s="77" t="s">
        <v>142</v>
      </c>
      <c r="D24" s="18">
        <f aca="true" t="shared" si="18" ref="D24:D56">L24+T24+AB24+AJ24+AR24+AZ24</f>
        <v>0</v>
      </c>
      <c r="E24" s="18">
        <f aca="true" t="shared" si="19" ref="E24:E56">M24+U24+AC24+AK24+AS24+BA24</f>
        <v>50590</v>
      </c>
      <c r="F24" s="18">
        <f aca="true" t="shared" si="20" ref="F24:F56">D24+E24</f>
        <v>50590</v>
      </c>
      <c r="G24" s="18">
        <f aca="true" t="shared" si="21" ref="G24:G56">O24+W24+AE24+AM24+AU24+BC24</f>
        <v>0</v>
      </c>
      <c r="H24" s="18">
        <f aca="true" t="shared" si="22" ref="H24:H56">P24+X24+AF24+AN24+AV24+BD24</f>
        <v>19804</v>
      </c>
      <c r="I24" s="18">
        <f aca="true" t="shared" si="23" ref="I24:I56">G24+H24</f>
        <v>19804</v>
      </c>
      <c r="J24" s="86" t="s">
        <v>203</v>
      </c>
      <c r="K24" s="80" t="s">
        <v>204</v>
      </c>
      <c r="L24" s="18">
        <v>0</v>
      </c>
      <c r="M24" s="18">
        <v>50590</v>
      </c>
      <c r="N24" s="18">
        <f aca="true" t="shared" si="24" ref="N24:N56">SUM(L24:M24)</f>
        <v>50590</v>
      </c>
      <c r="O24" s="18">
        <v>0</v>
      </c>
      <c r="P24" s="18">
        <v>19804</v>
      </c>
      <c r="Q24" s="18">
        <f aca="true" t="shared" si="25" ref="Q24:Q56">SUM(O24:P24)</f>
        <v>19804</v>
      </c>
      <c r="R24" s="86" t="s">
        <v>2</v>
      </c>
      <c r="S24" s="80"/>
      <c r="T24" s="18"/>
      <c r="U24" s="18"/>
      <c r="V24" s="18">
        <f t="shared" si="8"/>
        <v>0</v>
      </c>
      <c r="W24" s="18"/>
      <c r="X24" s="18"/>
      <c r="Y24" s="18">
        <f t="shared" si="9"/>
        <v>0</v>
      </c>
      <c r="Z24" s="86" t="s">
        <v>2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2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2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2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106</v>
      </c>
      <c r="B25" s="76" t="s">
        <v>143</v>
      </c>
      <c r="C25" s="77" t="s">
        <v>144</v>
      </c>
      <c r="D25" s="18">
        <f t="shared" si="18"/>
        <v>0</v>
      </c>
      <c r="E25" s="18">
        <f t="shared" si="19"/>
        <v>62929</v>
      </c>
      <c r="F25" s="18">
        <f t="shared" si="20"/>
        <v>62929</v>
      </c>
      <c r="G25" s="18">
        <f t="shared" si="21"/>
        <v>0</v>
      </c>
      <c r="H25" s="18">
        <f t="shared" si="22"/>
        <v>22523</v>
      </c>
      <c r="I25" s="18">
        <f t="shared" si="23"/>
        <v>22523</v>
      </c>
      <c r="J25" s="86" t="s">
        <v>203</v>
      </c>
      <c r="K25" s="80" t="s">
        <v>204</v>
      </c>
      <c r="L25" s="18">
        <v>0</v>
      </c>
      <c r="M25" s="18">
        <v>62929</v>
      </c>
      <c r="N25" s="18">
        <f t="shared" si="24"/>
        <v>62929</v>
      </c>
      <c r="O25" s="18">
        <v>0</v>
      </c>
      <c r="P25" s="18">
        <v>22523</v>
      </c>
      <c r="Q25" s="18">
        <f t="shared" si="25"/>
        <v>22523</v>
      </c>
      <c r="R25" s="86" t="s">
        <v>2</v>
      </c>
      <c r="S25" s="80"/>
      <c r="T25" s="18"/>
      <c r="U25" s="18"/>
      <c r="V25" s="18">
        <f t="shared" si="8"/>
        <v>0</v>
      </c>
      <c r="W25" s="18"/>
      <c r="X25" s="18"/>
      <c r="Y25" s="18">
        <f t="shared" si="9"/>
        <v>0</v>
      </c>
      <c r="Z25" s="86" t="s">
        <v>2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2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2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2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106</v>
      </c>
      <c r="B26" s="76" t="s">
        <v>145</v>
      </c>
      <c r="C26" s="77" t="s">
        <v>146</v>
      </c>
      <c r="D26" s="18">
        <f t="shared" si="18"/>
        <v>0</v>
      </c>
      <c r="E26" s="18">
        <f t="shared" si="19"/>
        <v>55494</v>
      </c>
      <c r="F26" s="18">
        <f t="shared" si="20"/>
        <v>55494</v>
      </c>
      <c r="G26" s="18">
        <f t="shared" si="21"/>
        <v>0</v>
      </c>
      <c r="H26" s="18">
        <f t="shared" si="22"/>
        <v>20267</v>
      </c>
      <c r="I26" s="18">
        <f t="shared" si="23"/>
        <v>20267</v>
      </c>
      <c r="J26" s="86" t="s">
        <v>203</v>
      </c>
      <c r="K26" s="80" t="s">
        <v>204</v>
      </c>
      <c r="L26" s="18"/>
      <c r="M26" s="18">
        <v>55494</v>
      </c>
      <c r="N26" s="18">
        <f t="shared" si="24"/>
        <v>55494</v>
      </c>
      <c r="O26" s="18"/>
      <c r="P26" s="18">
        <v>20267</v>
      </c>
      <c r="Q26" s="18">
        <f t="shared" si="25"/>
        <v>20267</v>
      </c>
      <c r="R26" s="86" t="s">
        <v>2</v>
      </c>
      <c r="S26" s="80"/>
      <c r="T26" s="18"/>
      <c r="U26" s="18"/>
      <c r="V26" s="18">
        <f t="shared" si="8"/>
        <v>0</v>
      </c>
      <c r="W26" s="18"/>
      <c r="X26" s="18"/>
      <c r="Y26" s="18">
        <f t="shared" si="9"/>
        <v>0</v>
      </c>
      <c r="Z26" s="86" t="s">
        <v>2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2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2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2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106</v>
      </c>
      <c r="B27" s="76" t="s">
        <v>147</v>
      </c>
      <c r="C27" s="77" t="s">
        <v>148</v>
      </c>
      <c r="D27" s="18">
        <f t="shared" si="18"/>
        <v>0</v>
      </c>
      <c r="E27" s="18">
        <f t="shared" si="19"/>
        <v>36465</v>
      </c>
      <c r="F27" s="18">
        <f t="shared" si="20"/>
        <v>36465</v>
      </c>
      <c r="G27" s="18">
        <f t="shared" si="21"/>
        <v>0</v>
      </c>
      <c r="H27" s="18">
        <f t="shared" si="22"/>
        <v>15485</v>
      </c>
      <c r="I27" s="18">
        <f t="shared" si="23"/>
        <v>15485</v>
      </c>
      <c r="J27" s="86" t="s">
        <v>203</v>
      </c>
      <c r="K27" s="80" t="s">
        <v>204</v>
      </c>
      <c r="L27" s="18">
        <v>0</v>
      </c>
      <c r="M27" s="18">
        <v>36465</v>
      </c>
      <c r="N27" s="18">
        <f t="shared" si="24"/>
        <v>36465</v>
      </c>
      <c r="O27" s="18">
        <v>0</v>
      </c>
      <c r="P27" s="18">
        <v>15485</v>
      </c>
      <c r="Q27" s="18">
        <f t="shared" si="25"/>
        <v>15485</v>
      </c>
      <c r="R27" s="86" t="s">
        <v>2</v>
      </c>
      <c r="S27" s="80"/>
      <c r="T27" s="18"/>
      <c r="U27" s="18"/>
      <c r="V27" s="18">
        <f t="shared" si="8"/>
        <v>0</v>
      </c>
      <c r="W27" s="18"/>
      <c r="X27" s="18"/>
      <c r="Y27" s="18">
        <f t="shared" si="9"/>
        <v>0</v>
      </c>
      <c r="Z27" s="86" t="s">
        <v>2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2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2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2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106</v>
      </c>
      <c r="B28" s="76" t="s">
        <v>149</v>
      </c>
      <c r="C28" s="77" t="s">
        <v>150</v>
      </c>
      <c r="D28" s="18">
        <f t="shared" si="18"/>
        <v>0</v>
      </c>
      <c r="E28" s="18">
        <f t="shared" si="19"/>
        <v>40958</v>
      </c>
      <c r="F28" s="18">
        <f t="shared" si="20"/>
        <v>40958</v>
      </c>
      <c r="G28" s="18">
        <f t="shared" si="21"/>
        <v>0</v>
      </c>
      <c r="H28" s="18">
        <f t="shared" si="22"/>
        <v>16636</v>
      </c>
      <c r="I28" s="18">
        <f t="shared" si="23"/>
        <v>16636</v>
      </c>
      <c r="J28" s="86" t="s">
        <v>203</v>
      </c>
      <c r="K28" s="80" t="s">
        <v>204</v>
      </c>
      <c r="L28" s="18">
        <v>0</v>
      </c>
      <c r="M28" s="18">
        <v>40958</v>
      </c>
      <c r="N28" s="18">
        <f t="shared" si="24"/>
        <v>40958</v>
      </c>
      <c r="O28" s="18">
        <v>0</v>
      </c>
      <c r="P28" s="18">
        <v>16636</v>
      </c>
      <c r="Q28" s="18">
        <f t="shared" si="25"/>
        <v>16636</v>
      </c>
      <c r="R28" s="86" t="s">
        <v>2</v>
      </c>
      <c r="S28" s="80"/>
      <c r="T28" s="18"/>
      <c r="U28" s="18"/>
      <c r="V28" s="18">
        <f t="shared" si="8"/>
        <v>0</v>
      </c>
      <c r="W28" s="18"/>
      <c r="X28" s="18"/>
      <c r="Y28" s="18">
        <f t="shared" si="9"/>
        <v>0</v>
      </c>
      <c r="Z28" s="86" t="s">
        <v>2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2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2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2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106</v>
      </c>
      <c r="B29" s="76" t="s">
        <v>151</v>
      </c>
      <c r="C29" s="77" t="s">
        <v>152</v>
      </c>
      <c r="D29" s="18">
        <f t="shared" si="18"/>
        <v>0</v>
      </c>
      <c r="E29" s="18">
        <f t="shared" si="19"/>
        <v>0</v>
      </c>
      <c r="F29" s="18">
        <f t="shared" si="20"/>
        <v>0</v>
      </c>
      <c r="G29" s="18">
        <f t="shared" si="21"/>
        <v>0</v>
      </c>
      <c r="H29" s="18">
        <f t="shared" si="22"/>
        <v>0</v>
      </c>
      <c r="I29" s="18">
        <f t="shared" si="23"/>
        <v>0</v>
      </c>
      <c r="J29" s="86" t="s">
        <v>2</v>
      </c>
      <c r="K29" s="80"/>
      <c r="L29" s="18"/>
      <c r="M29" s="18"/>
      <c r="N29" s="18">
        <f t="shared" si="24"/>
        <v>0</v>
      </c>
      <c r="O29" s="18"/>
      <c r="P29" s="18"/>
      <c r="Q29" s="18">
        <f t="shared" si="25"/>
        <v>0</v>
      </c>
      <c r="R29" s="86" t="s">
        <v>2</v>
      </c>
      <c r="S29" s="80"/>
      <c r="T29" s="18"/>
      <c r="U29" s="18"/>
      <c r="V29" s="18">
        <f t="shared" si="8"/>
        <v>0</v>
      </c>
      <c r="W29" s="18"/>
      <c r="X29" s="18"/>
      <c r="Y29" s="18">
        <f t="shared" si="9"/>
        <v>0</v>
      </c>
      <c r="Z29" s="86" t="s">
        <v>2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2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2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2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106</v>
      </c>
      <c r="B30" s="76" t="s">
        <v>153</v>
      </c>
      <c r="C30" s="77" t="s">
        <v>154</v>
      </c>
      <c r="D30" s="18">
        <f t="shared" si="18"/>
        <v>0</v>
      </c>
      <c r="E30" s="18">
        <f t="shared" si="19"/>
        <v>0</v>
      </c>
      <c r="F30" s="18">
        <f t="shared" si="20"/>
        <v>0</v>
      </c>
      <c r="G30" s="18">
        <f t="shared" si="21"/>
        <v>0</v>
      </c>
      <c r="H30" s="18">
        <f t="shared" si="22"/>
        <v>0</v>
      </c>
      <c r="I30" s="18">
        <f t="shared" si="23"/>
        <v>0</v>
      </c>
      <c r="J30" s="86" t="s">
        <v>2</v>
      </c>
      <c r="K30" s="80"/>
      <c r="L30" s="18"/>
      <c r="M30" s="18"/>
      <c r="N30" s="18">
        <f t="shared" si="24"/>
        <v>0</v>
      </c>
      <c r="O30" s="18"/>
      <c r="P30" s="18"/>
      <c r="Q30" s="18">
        <f t="shared" si="25"/>
        <v>0</v>
      </c>
      <c r="R30" s="86" t="s">
        <v>2</v>
      </c>
      <c r="S30" s="80"/>
      <c r="T30" s="18"/>
      <c r="U30" s="18"/>
      <c r="V30" s="18">
        <f t="shared" si="8"/>
        <v>0</v>
      </c>
      <c r="W30" s="18"/>
      <c r="X30" s="18"/>
      <c r="Y30" s="18">
        <f t="shared" si="9"/>
        <v>0</v>
      </c>
      <c r="Z30" s="86" t="s">
        <v>2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2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2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2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106</v>
      </c>
      <c r="B31" s="76" t="s">
        <v>155</v>
      </c>
      <c r="C31" s="77" t="s">
        <v>156</v>
      </c>
      <c r="D31" s="18">
        <f t="shared" si="18"/>
        <v>6232</v>
      </c>
      <c r="E31" s="18">
        <f t="shared" si="19"/>
        <v>0</v>
      </c>
      <c r="F31" s="18">
        <f t="shared" si="20"/>
        <v>6232</v>
      </c>
      <c r="G31" s="18">
        <f t="shared" si="21"/>
        <v>0</v>
      </c>
      <c r="H31" s="18">
        <f t="shared" si="22"/>
        <v>0</v>
      </c>
      <c r="I31" s="18">
        <f t="shared" si="23"/>
        <v>0</v>
      </c>
      <c r="J31" s="86" t="s">
        <v>221</v>
      </c>
      <c r="K31" s="80" t="s">
        <v>222</v>
      </c>
      <c r="L31" s="18">
        <v>6232</v>
      </c>
      <c r="M31" s="18">
        <v>0</v>
      </c>
      <c r="N31" s="18">
        <f t="shared" si="24"/>
        <v>6232</v>
      </c>
      <c r="O31" s="18">
        <v>0</v>
      </c>
      <c r="P31" s="18">
        <v>0</v>
      </c>
      <c r="Q31" s="18">
        <f t="shared" si="25"/>
        <v>0</v>
      </c>
      <c r="R31" s="86" t="s">
        <v>2</v>
      </c>
      <c r="S31" s="80"/>
      <c r="T31" s="18"/>
      <c r="U31" s="18"/>
      <c r="V31" s="18">
        <f t="shared" si="8"/>
        <v>0</v>
      </c>
      <c r="W31" s="18"/>
      <c r="X31" s="18"/>
      <c r="Y31" s="18">
        <f t="shared" si="9"/>
        <v>0</v>
      </c>
      <c r="Z31" s="86" t="s">
        <v>2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2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2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2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106</v>
      </c>
      <c r="B32" s="76" t="s">
        <v>157</v>
      </c>
      <c r="C32" s="77" t="s">
        <v>158</v>
      </c>
      <c r="D32" s="18">
        <f t="shared" si="18"/>
        <v>13219</v>
      </c>
      <c r="E32" s="18">
        <f t="shared" si="19"/>
        <v>0</v>
      </c>
      <c r="F32" s="18">
        <f t="shared" si="20"/>
        <v>13219</v>
      </c>
      <c r="G32" s="18">
        <f t="shared" si="21"/>
        <v>0</v>
      </c>
      <c r="H32" s="18">
        <f t="shared" si="22"/>
        <v>0</v>
      </c>
      <c r="I32" s="18">
        <f t="shared" si="23"/>
        <v>0</v>
      </c>
      <c r="J32" s="86" t="s">
        <v>219</v>
      </c>
      <c r="K32" s="80" t="s">
        <v>220</v>
      </c>
      <c r="L32" s="18">
        <v>13219</v>
      </c>
      <c r="M32" s="18">
        <v>0</v>
      </c>
      <c r="N32" s="18">
        <f t="shared" si="24"/>
        <v>13219</v>
      </c>
      <c r="O32" s="18">
        <v>0</v>
      </c>
      <c r="P32" s="18">
        <v>0</v>
      </c>
      <c r="Q32" s="18">
        <f t="shared" si="25"/>
        <v>0</v>
      </c>
      <c r="R32" s="86" t="s">
        <v>2</v>
      </c>
      <c r="S32" s="80"/>
      <c r="T32" s="18"/>
      <c r="U32" s="18"/>
      <c r="V32" s="18">
        <f t="shared" si="8"/>
        <v>0</v>
      </c>
      <c r="W32" s="18"/>
      <c r="X32" s="18"/>
      <c r="Y32" s="18">
        <f t="shared" si="9"/>
        <v>0</v>
      </c>
      <c r="Z32" s="86" t="s">
        <v>2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2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2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2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106</v>
      </c>
      <c r="B33" s="76" t="s">
        <v>159</v>
      </c>
      <c r="C33" s="77" t="s">
        <v>160</v>
      </c>
      <c r="D33" s="18">
        <f t="shared" si="18"/>
        <v>11982</v>
      </c>
      <c r="E33" s="18">
        <f t="shared" si="19"/>
        <v>39710</v>
      </c>
      <c r="F33" s="18">
        <f t="shared" si="20"/>
        <v>51692</v>
      </c>
      <c r="G33" s="18">
        <f t="shared" si="21"/>
        <v>0</v>
      </c>
      <c r="H33" s="18">
        <f t="shared" si="22"/>
        <v>0</v>
      </c>
      <c r="I33" s="18">
        <f t="shared" si="23"/>
        <v>0</v>
      </c>
      <c r="J33" s="86" t="s">
        <v>219</v>
      </c>
      <c r="K33" s="80" t="s">
        <v>220</v>
      </c>
      <c r="L33" s="18">
        <v>11982</v>
      </c>
      <c r="M33" s="18">
        <v>39710</v>
      </c>
      <c r="N33" s="18">
        <f t="shared" si="24"/>
        <v>51692</v>
      </c>
      <c r="O33" s="18">
        <v>0</v>
      </c>
      <c r="P33" s="18">
        <v>0</v>
      </c>
      <c r="Q33" s="18">
        <f t="shared" si="25"/>
        <v>0</v>
      </c>
      <c r="R33" s="86" t="s">
        <v>2</v>
      </c>
      <c r="S33" s="80"/>
      <c r="T33" s="18"/>
      <c r="U33" s="18"/>
      <c r="V33" s="18">
        <f t="shared" si="8"/>
        <v>0</v>
      </c>
      <c r="W33" s="18"/>
      <c r="X33" s="18"/>
      <c r="Y33" s="18">
        <f t="shared" si="9"/>
        <v>0</v>
      </c>
      <c r="Z33" s="86" t="s">
        <v>2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2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2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2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106</v>
      </c>
      <c r="B34" s="76" t="s">
        <v>161</v>
      </c>
      <c r="C34" s="77" t="s">
        <v>102</v>
      </c>
      <c r="D34" s="18">
        <f t="shared" si="18"/>
        <v>8775</v>
      </c>
      <c r="E34" s="18">
        <f t="shared" si="19"/>
        <v>30183</v>
      </c>
      <c r="F34" s="18">
        <f t="shared" si="20"/>
        <v>38958</v>
      </c>
      <c r="G34" s="18">
        <f t="shared" si="21"/>
        <v>0</v>
      </c>
      <c r="H34" s="18">
        <f t="shared" si="22"/>
        <v>32004</v>
      </c>
      <c r="I34" s="18">
        <f t="shared" si="23"/>
        <v>32004</v>
      </c>
      <c r="J34" s="86" t="s">
        <v>207</v>
      </c>
      <c r="K34" s="80" t="s">
        <v>208</v>
      </c>
      <c r="L34" s="18">
        <v>0</v>
      </c>
      <c r="M34" s="18">
        <v>0</v>
      </c>
      <c r="N34" s="18">
        <f t="shared" si="24"/>
        <v>0</v>
      </c>
      <c r="O34" s="18">
        <v>0</v>
      </c>
      <c r="P34" s="18">
        <v>32004</v>
      </c>
      <c r="Q34" s="18">
        <f t="shared" si="25"/>
        <v>32004</v>
      </c>
      <c r="R34" s="86" t="s">
        <v>219</v>
      </c>
      <c r="S34" s="80" t="s">
        <v>220</v>
      </c>
      <c r="T34" s="18">
        <v>8775</v>
      </c>
      <c r="U34" s="18">
        <v>30183</v>
      </c>
      <c r="V34" s="18">
        <f t="shared" si="8"/>
        <v>38958</v>
      </c>
      <c r="W34" s="18">
        <v>0</v>
      </c>
      <c r="X34" s="18">
        <v>0</v>
      </c>
      <c r="Y34" s="18">
        <f t="shared" si="9"/>
        <v>0</v>
      </c>
      <c r="Z34" s="86" t="s">
        <v>2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2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2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2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106</v>
      </c>
      <c r="B35" s="76" t="s">
        <v>162</v>
      </c>
      <c r="C35" s="77" t="s">
        <v>163</v>
      </c>
      <c r="D35" s="18">
        <f t="shared" si="18"/>
        <v>8578</v>
      </c>
      <c r="E35" s="18">
        <f t="shared" si="19"/>
        <v>21253</v>
      </c>
      <c r="F35" s="18">
        <f t="shared" si="20"/>
        <v>29831</v>
      </c>
      <c r="G35" s="18">
        <f t="shared" si="21"/>
        <v>0</v>
      </c>
      <c r="H35" s="18">
        <f t="shared" si="22"/>
        <v>31225</v>
      </c>
      <c r="I35" s="18">
        <f t="shared" si="23"/>
        <v>31225</v>
      </c>
      <c r="J35" s="86" t="s">
        <v>219</v>
      </c>
      <c r="K35" s="80" t="s">
        <v>220</v>
      </c>
      <c r="L35" s="18">
        <v>8578</v>
      </c>
      <c r="M35" s="18">
        <v>21253</v>
      </c>
      <c r="N35" s="18">
        <f t="shared" si="24"/>
        <v>29831</v>
      </c>
      <c r="O35" s="18">
        <v>0</v>
      </c>
      <c r="P35" s="18">
        <v>0</v>
      </c>
      <c r="Q35" s="18">
        <f t="shared" si="25"/>
        <v>0</v>
      </c>
      <c r="R35" s="86" t="s">
        <v>207</v>
      </c>
      <c r="S35" s="80" t="s">
        <v>208</v>
      </c>
      <c r="T35" s="18">
        <v>0</v>
      </c>
      <c r="U35" s="18">
        <v>0</v>
      </c>
      <c r="V35" s="18">
        <f t="shared" si="8"/>
        <v>0</v>
      </c>
      <c r="W35" s="18">
        <v>0</v>
      </c>
      <c r="X35" s="18">
        <v>31225</v>
      </c>
      <c r="Y35" s="18">
        <f t="shared" si="9"/>
        <v>31225</v>
      </c>
      <c r="Z35" s="86" t="s">
        <v>2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6" t="s">
        <v>2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2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2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106</v>
      </c>
      <c r="B36" s="76" t="s">
        <v>164</v>
      </c>
      <c r="C36" s="77" t="s">
        <v>165</v>
      </c>
      <c r="D36" s="18">
        <f t="shared" si="18"/>
        <v>11123</v>
      </c>
      <c r="E36" s="18">
        <f t="shared" si="19"/>
        <v>33232</v>
      </c>
      <c r="F36" s="18">
        <f t="shared" si="20"/>
        <v>44355</v>
      </c>
      <c r="G36" s="18">
        <f t="shared" si="21"/>
        <v>0</v>
      </c>
      <c r="H36" s="18">
        <f t="shared" si="22"/>
        <v>41247</v>
      </c>
      <c r="I36" s="18">
        <f t="shared" si="23"/>
        <v>41247</v>
      </c>
      <c r="J36" s="86" t="s">
        <v>207</v>
      </c>
      <c r="K36" s="80" t="s">
        <v>208</v>
      </c>
      <c r="L36" s="18">
        <v>0</v>
      </c>
      <c r="M36" s="18">
        <v>0</v>
      </c>
      <c r="N36" s="18">
        <f t="shared" si="24"/>
        <v>0</v>
      </c>
      <c r="O36" s="18">
        <v>0</v>
      </c>
      <c r="P36" s="18">
        <v>41247</v>
      </c>
      <c r="Q36" s="18">
        <f t="shared" si="25"/>
        <v>41247</v>
      </c>
      <c r="R36" s="86" t="s">
        <v>219</v>
      </c>
      <c r="S36" s="80" t="s">
        <v>220</v>
      </c>
      <c r="T36" s="18">
        <v>11123</v>
      </c>
      <c r="U36" s="18">
        <v>33232</v>
      </c>
      <c r="V36" s="18">
        <f t="shared" si="8"/>
        <v>44355</v>
      </c>
      <c r="W36" s="18">
        <v>0</v>
      </c>
      <c r="X36" s="18">
        <v>0</v>
      </c>
      <c r="Y36" s="18">
        <f t="shared" si="9"/>
        <v>0</v>
      </c>
      <c r="Z36" s="86" t="s">
        <v>2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2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2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2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106</v>
      </c>
      <c r="B37" s="76" t="s">
        <v>166</v>
      </c>
      <c r="C37" s="77" t="s">
        <v>167</v>
      </c>
      <c r="D37" s="18">
        <f t="shared" si="18"/>
        <v>12549</v>
      </c>
      <c r="E37" s="18">
        <f t="shared" si="19"/>
        <v>28226</v>
      </c>
      <c r="F37" s="18">
        <f t="shared" si="20"/>
        <v>40775</v>
      </c>
      <c r="G37" s="18">
        <f t="shared" si="21"/>
        <v>0</v>
      </c>
      <c r="H37" s="18">
        <f t="shared" si="22"/>
        <v>46858</v>
      </c>
      <c r="I37" s="18">
        <f t="shared" si="23"/>
        <v>46858</v>
      </c>
      <c r="J37" s="86" t="s">
        <v>219</v>
      </c>
      <c r="K37" s="80" t="s">
        <v>220</v>
      </c>
      <c r="L37" s="18">
        <v>12549</v>
      </c>
      <c r="M37" s="18">
        <v>28226</v>
      </c>
      <c r="N37" s="18">
        <f t="shared" si="24"/>
        <v>40775</v>
      </c>
      <c r="O37" s="18">
        <v>0</v>
      </c>
      <c r="P37" s="18">
        <v>0</v>
      </c>
      <c r="Q37" s="18">
        <f t="shared" si="25"/>
        <v>0</v>
      </c>
      <c r="R37" s="86" t="s">
        <v>207</v>
      </c>
      <c r="S37" s="80" t="s">
        <v>208</v>
      </c>
      <c r="T37" s="18">
        <v>0</v>
      </c>
      <c r="U37" s="18">
        <v>0</v>
      </c>
      <c r="V37" s="18">
        <f t="shared" si="8"/>
        <v>0</v>
      </c>
      <c r="W37" s="18">
        <v>0</v>
      </c>
      <c r="X37" s="18">
        <v>46858</v>
      </c>
      <c r="Y37" s="18">
        <f t="shared" si="9"/>
        <v>46858</v>
      </c>
      <c r="Z37" s="86" t="s">
        <v>2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2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2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2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106</v>
      </c>
      <c r="B38" s="76" t="s">
        <v>168</v>
      </c>
      <c r="C38" s="77" t="s">
        <v>169</v>
      </c>
      <c r="D38" s="18">
        <f t="shared" si="18"/>
        <v>368</v>
      </c>
      <c r="E38" s="18">
        <f t="shared" si="19"/>
        <v>0</v>
      </c>
      <c r="F38" s="18">
        <f t="shared" si="20"/>
        <v>368</v>
      </c>
      <c r="G38" s="18">
        <f t="shared" si="21"/>
        <v>0</v>
      </c>
      <c r="H38" s="18">
        <f t="shared" si="22"/>
        <v>61872</v>
      </c>
      <c r="I38" s="18">
        <f t="shared" si="23"/>
        <v>61872</v>
      </c>
      <c r="J38" s="86" t="s">
        <v>207</v>
      </c>
      <c r="K38" s="80" t="s">
        <v>208</v>
      </c>
      <c r="L38" s="18">
        <v>0</v>
      </c>
      <c r="M38" s="18">
        <v>0</v>
      </c>
      <c r="N38" s="18">
        <f t="shared" si="24"/>
        <v>0</v>
      </c>
      <c r="O38" s="18">
        <v>0</v>
      </c>
      <c r="P38" s="18">
        <v>61872</v>
      </c>
      <c r="Q38" s="18">
        <f t="shared" si="25"/>
        <v>61872</v>
      </c>
      <c r="R38" s="86" t="s">
        <v>219</v>
      </c>
      <c r="S38" s="80" t="s">
        <v>220</v>
      </c>
      <c r="T38" s="18">
        <v>368</v>
      </c>
      <c r="U38" s="18">
        <v>0</v>
      </c>
      <c r="V38" s="18">
        <f t="shared" si="8"/>
        <v>368</v>
      </c>
      <c r="W38" s="18">
        <v>0</v>
      </c>
      <c r="X38" s="18">
        <v>0</v>
      </c>
      <c r="Y38" s="18">
        <f t="shared" si="9"/>
        <v>0</v>
      </c>
      <c r="Z38" s="86" t="s">
        <v>2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2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2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2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106</v>
      </c>
      <c r="B39" s="76" t="s">
        <v>170</v>
      </c>
      <c r="C39" s="77" t="s">
        <v>81</v>
      </c>
      <c r="D39" s="18">
        <f t="shared" si="18"/>
        <v>8658</v>
      </c>
      <c r="E39" s="18">
        <f t="shared" si="19"/>
        <v>30238</v>
      </c>
      <c r="F39" s="18">
        <f t="shared" si="20"/>
        <v>38896</v>
      </c>
      <c r="G39" s="18">
        <f t="shared" si="21"/>
        <v>0</v>
      </c>
      <c r="H39" s="18">
        <f t="shared" si="22"/>
        <v>31543</v>
      </c>
      <c r="I39" s="18">
        <f t="shared" si="23"/>
        <v>31543</v>
      </c>
      <c r="J39" s="86" t="s">
        <v>219</v>
      </c>
      <c r="K39" s="80" t="s">
        <v>220</v>
      </c>
      <c r="L39" s="18">
        <v>8658</v>
      </c>
      <c r="M39" s="18">
        <v>30238</v>
      </c>
      <c r="N39" s="18">
        <f t="shared" si="24"/>
        <v>38896</v>
      </c>
      <c r="O39" s="18">
        <v>0</v>
      </c>
      <c r="P39" s="18">
        <v>0</v>
      </c>
      <c r="Q39" s="18">
        <f t="shared" si="25"/>
        <v>0</v>
      </c>
      <c r="R39" s="86" t="s">
        <v>207</v>
      </c>
      <c r="S39" s="80" t="s">
        <v>208</v>
      </c>
      <c r="T39" s="18">
        <v>0</v>
      </c>
      <c r="U39" s="18">
        <v>0</v>
      </c>
      <c r="V39" s="18">
        <f t="shared" si="8"/>
        <v>0</v>
      </c>
      <c r="W39" s="18">
        <v>0</v>
      </c>
      <c r="X39" s="18">
        <v>31543</v>
      </c>
      <c r="Y39" s="18">
        <f t="shared" si="9"/>
        <v>31543</v>
      </c>
      <c r="Z39" s="86" t="s">
        <v>2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2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2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2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106</v>
      </c>
      <c r="B40" s="76" t="s">
        <v>171</v>
      </c>
      <c r="C40" s="77" t="s">
        <v>172</v>
      </c>
      <c r="D40" s="18">
        <f t="shared" si="18"/>
        <v>11045</v>
      </c>
      <c r="E40" s="18">
        <f t="shared" si="19"/>
        <v>0</v>
      </c>
      <c r="F40" s="18">
        <f t="shared" si="20"/>
        <v>11045</v>
      </c>
      <c r="G40" s="18">
        <f t="shared" si="21"/>
        <v>0</v>
      </c>
      <c r="H40" s="18">
        <f t="shared" si="22"/>
        <v>40939</v>
      </c>
      <c r="I40" s="18">
        <f t="shared" si="23"/>
        <v>40939</v>
      </c>
      <c r="J40" s="86" t="s">
        <v>207</v>
      </c>
      <c r="K40" s="80" t="s">
        <v>208</v>
      </c>
      <c r="L40" s="18">
        <v>0</v>
      </c>
      <c r="M40" s="18">
        <v>0</v>
      </c>
      <c r="N40" s="18">
        <f t="shared" si="24"/>
        <v>0</v>
      </c>
      <c r="O40" s="18">
        <v>0</v>
      </c>
      <c r="P40" s="18">
        <v>40939</v>
      </c>
      <c r="Q40" s="18">
        <f t="shared" si="25"/>
        <v>40939</v>
      </c>
      <c r="R40" s="86" t="s">
        <v>219</v>
      </c>
      <c r="S40" s="80" t="s">
        <v>220</v>
      </c>
      <c r="T40" s="18">
        <v>11045</v>
      </c>
      <c r="U40" s="18">
        <v>0</v>
      </c>
      <c r="V40" s="18">
        <f t="shared" si="8"/>
        <v>11045</v>
      </c>
      <c r="W40" s="18">
        <v>0</v>
      </c>
      <c r="X40" s="18">
        <v>0</v>
      </c>
      <c r="Y40" s="18">
        <f t="shared" si="9"/>
        <v>0</v>
      </c>
      <c r="Z40" s="86" t="s">
        <v>2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2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2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2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106</v>
      </c>
      <c r="B41" s="76" t="s">
        <v>173</v>
      </c>
      <c r="C41" s="77" t="s">
        <v>174</v>
      </c>
      <c r="D41" s="18">
        <f t="shared" si="18"/>
        <v>3528</v>
      </c>
      <c r="E41" s="18">
        <f t="shared" si="19"/>
        <v>8943</v>
      </c>
      <c r="F41" s="18">
        <f t="shared" si="20"/>
        <v>12471</v>
      </c>
      <c r="G41" s="18">
        <f t="shared" si="21"/>
        <v>0</v>
      </c>
      <c r="H41" s="18">
        <f t="shared" si="22"/>
        <v>11351</v>
      </c>
      <c r="I41" s="18">
        <f t="shared" si="23"/>
        <v>11351</v>
      </c>
      <c r="J41" s="86" t="s">
        <v>219</v>
      </c>
      <c r="K41" s="80" t="s">
        <v>220</v>
      </c>
      <c r="L41" s="18">
        <v>3528</v>
      </c>
      <c r="M41" s="18">
        <v>8943</v>
      </c>
      <c r="N41" s="18">
        <f t="shared" si="24"/>
        <v>12471</v>
      </c>
      <c r="O41" s="18">
        <v>0</v>
      </c>
      <c r="P41" s="18">
        <v>0</v>
      </c>
      <c r="Q41" s="18">
        <f t="shared" si="25"/>
        <v>0</v>
      </c>
      <c r="R41" s="86" t="s">
        <v>207</v>
      </c>
      <c r="S41" s="80" t="s">
        <v>208</v>
      </c>
      <c r="T41" s="18">
        <v>0</v>
      </c>
      <c r="U41" s="18">
        <v>0</v>
      </c>
      <c r="V41" s="18">
        <f t="shared" si="8"/>
        <v>0</v>
      </c>
      <c r="W41" s="18">
        <v>0</v>
      </c>
      <c r="X41" s="18">
        <v>11351</v>
      </c>
      <c r="Y41" s="18">
        <f t="shared" si="9"/>
        <v>11351</v>
      </c>
      <c r="Z41" s="86" t="s">
        <v>2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2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2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2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106</v>
      </c>
      <c r="B42" s="76" t="s">
        <v>175</v>
      </c>
      <c r="C42" s="77" t="s">
        <v>176</v>
      </c>
      <c r="D42" s="18">
        <f t="shared" si="18"/>
        <v>19687</v>
      </c>
      <c r="E42" s="18">
        <f t="shared" si="19"/>
        <v>287037</v>
      </c>
      <c r="F42" s="18">
        <f t="shared" si="20"/>
        <v>306724</v>
      </c>
      <c r="G42" s="18">
        <f t="shared" si="21"/>
        <v>0</v>
      </c>
      <c r="H42" s="18">
        <f t="shared" si="22"/>
        <v>52713</v>
      </c>
      <c r="I42" s="18">
        <f t="shared" si="23"/>
        <v>52713</v>
      </c>
      <c r="J42" s="86" t="s">
        <v>211</v>
      </c>
      <c r="K42" s="80" t="s">
        <v>212</v>
      </c>
      <c r="L42" s="18">
        <v>19687</v>
      </c>
      <c r="M42" s="18">
        <v>287037</v>
      </c>
      <c r="N42" s="18">
        <f t="shared" si="24"/>
        <v>306724</v>
      </c>
      <c r="O42" s="18">
        <v>0</v>
      </c>
      <c r="P42" s="18">
        <v>0</v>
      </c>
      <c r="Q42" s="18">
        <f t="shared" si="25"/>
        <v>0</v>
      </c>
      <c r="R42" s="86" t="s">
        <v>201</v>
      </c>
      <c r="S42" s="80" t="s">
        <v>202</v>
      </c>
      <c r="T42" s="18">
        <v>0</v>
      </c>
      <c r="U42" s="18">
        <v>0</v>
      </c>
      <c r="V42" s="18">
        <f t="shared" si="8"/>
        <v>0</v>
      </c>
      <c r="W42" s="18">
        <v>0</v>
      </c>
      <c r="X42" s="18">
        <v>52713</v>
      </c>
      <c r="Y42" s="18">
        <f t="shared" si="9"/>
        <v>52713</v>
      </c>
      <c r="Z42" s="86" t="s">
        <v>2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6" t="s">
        <v>2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6" t="s">
        <v>2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2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106</v>
      </c>
      <c r="B43" s="76" t="s">
        <v>177</v>
      </c>
      <c r="C43" s="77" t="s">
        <v>178</v>
      </c>
      <c r="D43" s="18">
        <f t="shared" si="18"/>
        <v>10035</v>
      </c>
      <c r="E43" s="18">
        <f t="shared" si="19"/>
        <v>146301</v>
      </c>
      <c r="F43" s="18">
        <f t="shared" si="20"/>
        <v>156336</v>
      </c>
      <c r="G43" s="18">
        <f t="shared" si="21"/>
        <v>0</v>
      </c>
      <c r="H43" s="18">
        <f t="shared" si="22"/>
        <v>22941</v>
      </c>
      <c r="I43" s="18">
        <f t="shared" si="23"/>
        <v>22941</v>
      </c>
      <c r="J43" s="86" t="s">
        <v>211</v>
      </c>
      <c r="K43" s="80" t="s">
        <v>212</v>
      </c>
      <c r="L43" s="18">
        <v>10035</v>
      </c>
      <c r="M43" s="18">
        <v>146301</v>
      </c>
      <c r="N43" s="18">
        <f t="shared" si="24"/>
        <v>156336</v>
      </c>
      <c r="O43" s="18">
        <v>0</v>
      </c>
      <c r="P43" s="18">
        <v>0</v>
      </c>
      <c r="Q43" s="18">
        <f t="shared" si="25"/>
        <v>0</v>
      </c>
      <c r="R43" s="86" t="s">
        <v>201</v>
      </c>
      <c r="S43" s="80" t="s">
        <v>202</v>
      </c>
      <c r="T43" s="18">
        <v>0</v>
      </c>
      <c r="U43" s="18">
        <v>0</v>
      </c>
      <c r="V43" s="18">
        <f t="shared" si="8"/>
        <v>0</v>
      </c>
      <c r="W43" s="18">
        <v>0</v>
      </c>
      <c r="X43" s="18">
        <v>22941</v>
      </c>
      <c r="Y43" s="18">
        <f t="shared" si="9"/>
        <v>22941</v>
      </c>
      <c r="Z43" s="86" t="s">
        <v>2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2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2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2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106</v>
      </c>
      <c r="B44" s="76" t="s">
        <v>179</v>
      </c>
      <c r="C44" s="77" t="s">
        <v>180</v>
      </c>
      <c r="D44" s="18">
        <f t="shared" si="18"/>
        <v>7471</v>
      </c>
      <c r="E44" s="18">
        <f t="shared" si="19"/>
        <v>108931</v>
      </c>
      <c r="F44" s="18">
        <f t="shared" si="20"/>
        <v>116402</v>
      </c>
      <c r="G44" s="18">
        <f t="shared" si="21"/>
        <v>0</v>
      </c>
      <c r="H44" s="18">
        <f t="shared" si="22"/>
        <v>13896</v>
      </c>
      <c r="I44" s="18">
        <f t="shared" si="23"/>
        <v>13896</v>
      </c>
      <c r="J44" s="86" t="s">
        <v>211</v>
      </c>
      <c r="K44" s="80" t="s">
        <v>212</v>
      </c>
      <c r="L44" s="18">
        <v>7471</v>
      </c>
      <c r="M44" s="18">
        <v>108931</v>
      </c>
      <c r="N44" s="18">
        <f t="shared" si="24"/>
        <v>116402</v>
      </c>
      <c r="O44" s="18">
        <v>0</v>
      </c>
      <c r="P44" s="18">
        <v>0</v>
      </c>
      <c r="Q44" s="18">
        <f t="shared" si="25"/>
        <v>0</v>
      </c>
      <c r="R44" s="86" t="s">
        <v>201</v>
      </c>
      <c r="S44" s="80" t="s">
        <v>202</v>
      </c>
      <c r="T44" s="18">
        <v>0</v>
      </c>
      <c r="U44" s="18">
        <v>0</v>
      </c>
      <c r="V44" s="18">
        <f t="shared" si="8"/>
        <v>0</v>
      </c>
      <c r="W44" s="18">
        <v>0</v>
      </c>
      <c r="X44" s="18">
        <v>13896</v>
      </c>
      <c r="Y44" s="18">
        <f t="shared" si="9"/>
        <v>13896</v>
      </c>
      <c r="Z44" s="86" t="s">
        <v>2</v>
      </c>
      <c r="AA44" s="80"/>
      <c r="AB44" s="18">
        <v>0</v>
      </c>
      <c r="AC44" s="18">
        <v>0</v>
      </c>
      <c r="AD44" s="18">
        <f t="shared" si="10"/>
        <v>0</v>
      </c>
      <c r="AE44" s="18">
        <v>0</v>
      </c>
      <c r="AF44" s="18">
        <v>0</v>
      </c>
      <c r="AG44" s="18">
        <f t="shared" si="11"/>
        <v>0</v>
      </c>
      <c r="AH44" s="86" t="s">
        <v>2</v>
      </c>
      <c r="AI44" s="80"/>
      <c r="AJ44" s="18">
        <v>0</v>
      </c>
      <c r="AK44" s="18">
        <v>0</v>
      </c>
      <c r="AL44" s="18">
        <f t="shared" si="12"/>
        <v>0</v>
      </c>
      <c r="AM44" s="18">
        <v>0</v>
      </c>
      <c r="AN44" s="18">
        <v>0</v>
      </c>
      <c r="AO44" s="18">
        <f t="shared" si="13"/>
        <v>0</v>
      </c>
      <c r="AP44" s="86" t="s">
        <v>2</v>
      </c>
      <c r="AQ44" s="80"/>
      <c r="AR44" s="18">
        <v>0</v>
      </c>
      <c r="AS44" s="18">
        <v>0</v>
      </c>
      <c r="AT44" s="18">
        <f t="shared" si="14"/>
        <v>0</v>
      </c>
      <c r="AU44" s="18">
        <v>0</v>
      </c>
      <c r="AV44" s="18">
        <v>0</v>
      </c>
      <c r="AW44" s="18">
        <f t="shared" si="15"/>
        <v>0</v>
      </c>
      <c r="AX44" s="86" t="s">
        <v>2</v>
      </c>
      <c r="AY44" s="80"/>
      <c r="AZ44" s="18">
        <v>0</v>
      </c>
      <c r="BA44" s="18">
        <v>0</v>
      </c>
      <c r="BB44" s="18">
        <f t="shared" si="16"/>
        <v>0</v>
      </c>
      <c r="BC44" s="18">
        <v>0</v>
      </c>
      <c r="BD44" s="18">
        <v>0</v>
      </c>
      <c r="BE44" s="18">
        <f t="shared" si="17"/>
        <v>0</v>
      </c>
    </row>
    <row r="45" spans="1:57" ht="13.5">
      <c r="A45" s="82" t="s">
        <v>106</v>
      </c>
      <c r="B45" s="76" t="s">
        <v>181</v>
      </c>
      <c r="C45" s="77" t="s">
        <v>182</v>
      </c>
      <c r="D45" s="18">
        <f t="shared" si="18"/>
        <v>8562</v>
      </c>
      <c r="E45" s="18">
        <f t="shared" si="19"/>
        <v>124833</v>
      </c>
      <c r="F45" s="18">
        <f t="shared" si="20"/>
        <v>133395</v>
      </c>
      <c r="G45" s="18">
        <f t="shared" si="21"/>
        <v>0</v>
      </c>
      <c r="H45" s="18">
        <f t="shared" si="22"/>
        <v>16950</v>
      </c>
      <c r="I45" s="18">
        <f t="shared" si="23"/>
        <v>16950</v>
      </c>
      <c r="J45" s="86" t="s">
        <v>211</v>
      </c>
      <c r="K45" s="80" t="s">
        <v>212</v>
      </c>
      <c r="L45" s="18">
        <v>8562</v>
      </c>
      <c r="M45" s="18">
        <v>124833</v>
      </c>
      <c r="N45" s="18">
        <f t="shared" si="24"/>
        <v>133395</v>
      </c>
      <c r="O45" s="18">
        <v>0</v>
      </c>
      <c r="P45" s="18">
        <v>0</v>
      </c>
      <c r="Q45" s="18">
        <f t="shared" si="25"/>
        <v>0</v>
      </c>
      <c r="R45" s="86" t="s">
        <v>201</v>
      </c>
      <c r="S45" s="80" t="s">
        <v>202</v>
      </c>
      <c r="T45" s="18">
        <v>0</v>
      </c>
      <c r="U45" s="18">
        <v>0</v>
      </c>
      <c r="V45" s="18">
        <f t="shared" si="8"/>
        <v>0</v>
      </c>
      <c r="W45" s="18">
        <v>0</v>
      </c>
      <c r="X45" s="18">
        <v>16950</v>
      </c>
      <c r="Y45" s="18">
        <f t="shared" si="9"/>
        <v>16950</v>
      </c>
      <c r="Z45" s="86" t="s">
        <v>2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2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2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2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106</v>
      </c>
      <c r="B46" s="76" t="s">
        <v>183</v>
      </c>
      <c r="C46" s="77" t="s">
        <v>184</v>
      </c>
      <c r="D46" s="18">
        <f t="shared" si="18"/>
        <v>0</v>
      </c>
      <c r="E46" s="18">
        <f t="shared" si="19"/>
        <v>0</v>
      </c>
      <c r="F46" s="18">
        <f t="shared" si="20"/>
        <v>0</v>
      </c>
      <c r="G46" s="18">
        <f t="shared" si="21"/>
        <v>0</v>
      </c>
      <c r="H46" s="18">
        <f t="shared" si="22"/>
        <v>5661</v>
      </c>
      <c r="I46" s="18">
        <f t="shared" si="23"/>
        <v>5661</v>
      </c>
      <c r="J46" s="86" t="s">
        <v>201</v>
      </c>
      <c r="K46" s="80" t="s">
        <v>202</v>
      </c>
      <c r="L46" s="18"/>
      <c r="M46" s="18"/>
      <c r="N46" s="18">
        <f t="shared" si="24"/>
        <v>0</v>
      </c>
      <c r="O46" s="18"/>
      <c r="P46" s="18">
        <v>5661</v>
      </c>
      <c r="Q46" s="18">
        <f t="shared" si="25"/>
        <v>5661</v>
      </c>
      <c r="R46" s="86" t="s">
        <v>2</v>
      </c>
      <c r="S46" s="80"/>
      <c r="T46" s="18"/>
      <c r="U46" s="18"/>
      <c r="V46" s="18">
        <f t="shared" si="8"/>
        <v>0</v>
      </c>
      <c r="W46" s="18"/>
      <c r="X46" s="18"/>
      <c r="Y46" s="18">
        <f t="shared" si="9"/>
        <v>0</v>
      </c>
      <c r="Z46" s="86" t="s">
        <v>2</v>
      </c>
      <c r="AA46" s="80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6" t="s">
        <v>2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2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2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106</v>
      </c>
      <c r="B47" s="76" t="s">
        <v>185</v>
      </c>
      <c r="C47" s="77" t="s">
        <v>186</v>
      </c>
      <c r="D47" s="18">
        <f t="shared" si="18"/>
        <v>8780</v>
      </c>
      <c r="E47" s="18">
        <f t="shared" si="19"/>
        <v>128013</v>
      </c>
      <c r="F47" s="18">
        <f t="shared" si="20"/>
        <v>136793</v>
      </c>
      <c r="G47" s="18">
        <f t="shared" si="21"/>
        <v>0</v>
      </c>
      <c r="H47" s="18">
        <f t="shared" si="22"/>
        <v>22403</v>
      </c>
      <c r="I47" s="18">
        <f t="shared" si="23"/>
        <v>22403</v>
      </c>
      <c r="J47" s="86" t="s">
        <v>201</v>
      </c>
      <c r="K47" s="80" t="s">
        <v>202</v>
      </c>
      <c r="L47" s="18">
        <v>0</v>
      </c>
      <c r="M47" s="18">
        <v>0</v>
      </c>
      <c r="N47" s="18">
        <f t="shared" si="24"/>
        <v>0</v>
      </c>
      <c r="O47" s="18">
        <v>0</v>
      </c>
      <c r="P47" s="18">
        <v>22403</v>
      </c>
      <c r="Q47" s="18">
        <f t="shared" si="25"/>
        <v>22403</v>
      </c>
      <c r="R47" s="86" t="s">
        <v>211</v>
      </c>
      <c r="S47" s="80" t="s">
        <v>212</v>
      </c>
      <c r="T47" s="18">
        <v>8780</v>
      </c>
      <c r="U47" s="18">
        <v>128013</v>
      </c>
      <c r="V47" s="18">
        <f t="shared" si="8"/>
        <v>136793</v>
      </c>
      <c r="W47" s="18">
        <v>0</v>
      </c>
      <c r="X47" s="18">
        <v>0</v>
      </c>
      <c r="Y47" s="18">
        <f t="shared" si="9"/>
        <v>0</v>
      </c>
      <c r="Z47" s="86" t="s">
        <v>2</v>
      </c>
      <c r="AA47" s="80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6" t="s">
        <v>2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6" t="s">
        <v>2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6" t="s">
        <v>2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2" t="s">
        <v>106</v>
      </c>
      <c r="B48" s="76" t="s">
        <v>187</v>
      </c>
      <c r="C48" s="77" t="s">
        <v>188</v>
      </c>
      <c r="D48" s="18">
        <f t="shared" si="18"/>
        <v>0</v>
      </c>
      <c r="E48" s="18">
        <f t="shared" si="19"/>
        <v>0</v>
      </c>
      <c r="F48" s="18">
        <f t="shared" si="20"/>
        <v>0</v>
      </c>
      <c r="G48" s="18">
        <f t="shared" si="21"/>
        <v>0</v>
      </c>
      <c r="H48" s="18">
        <f t="shared" si="22"/>
        <v>5800</v>
      </c>
      <c r="I48" s="18">
        <f t="shared" si="23"/>
        <v>5800</v>
      </c>
      <c r="J48" s="86" t="s">
        <v>201</v>
      </c>
      <c r="K48" s="80" t="s">
        <v>202</v>
      </c>
      <c r="L48" s="18">
        <v>0</v>
      </c>
      <c r="M48" s="18">
        <v>0</v>
      </c>
      <c r="N48" s="18">
        <f t="shared" si="24"/>
        <v>0</v>
      </c>
      <c r="O48" s="18">
        <v>0</v>
      </c>
      <c r="P48" s="18">
        <v>5800</v>
      </c>
      <c r="Q48" s="18">
        <f t="shared" si="25"/>
        <v>5800</v>
      </c>
      <c r="R48" s="86" t="s">
        <v>2</v>
      </c>
      <c r="S48" s="80"/>
      <c r="T48" s="18"/>
      <c r="U48" s="18"/>
      <c r="V48" s="18">
        <f t="shared" si="8"/>
        <v>0</v>
      </c>
      <c r="W48" s="18"/>
      <c r="X48" s="18"/>
      <c r="Y48" s="18">
        <f t="shared" si="9"/>
        <v>0</v>
      </c>
      <c r="Z48" s="86" t="s">
        <v>2</v>
      </c>
      <c r="AA48" s="80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6" t="s">
        <v>2</v>
      </c>
      <c r="AI48" s="80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6" t="s">
        <v>2</v>
      </c>
      <c r="AQ48" s="80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6" t="s">
        <v>2</v>
      </c>
      <c r="AY48" s="80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2" t="s">
        <v>106</v>
      </c>
      <c r="B49" s="76" t="s">
        <v>189</v>
      </c>
      <c r="C49" s="77" t="s">
        <v>190</v>
      </c>
      <c r="D49" s="18">
        <f t="shared" si="18"/>
        <v>7742</v>
      </c>
      <c r="E49" s="18">
        <f t="shared" si="19"/>
        <v>25467</v>
      </c>
      <c r="F49" s="18">
        <f t="shared" si="20"/>
        <v>33209</v>
      </c>
      <c r="G49" s="18">
        <f t="shared" si="21"/>
        <v>0</v>
      </c>
      <c r="H49" s="18">
        <f t="shared" si="22"/>
        <v>10888</v>
      </c>
      <c r="I49" s="18">
        <f t="shared" si="23"/>
        <v>10888</v>
      </c>
      <c r="J49" s="86" t="s">
        <v>217</v>
      </c>
      <c r="K49" s="80" t="s">
        <v>218</v>
      </c>
      <c r="L49" s="18">
        <v>7742</v>
      </c>
      <c r="M49" s="18">
        <v>25467</v>
      </c>
      <c r="N49" s="18">
        <f t="shared" si="24"/>
        <v>33209</v>
      </c>
      <c r="O49" s="18">
        <v>0</v>
      </c>
      <c r="P49" s="18">
        <v>0</v>
      </c>
      <c r="Q49" s="18">
        <f t="shared" si="25"/>
        <v>0</v>
      </c>
      <c r="R49" s="86" t="s">
        <v>205</v>
      </c>
      <c r="S49" s="80" t="s">
        <v>206</v>
      </c>
      <c r="T49" s="18">
        <v>0</v>
      </c>
      <c r="U49" s="18">
        <v>0</v>
      </c>
      <c r="V49" s="18">
        <f t="shared" si="8"/>
        <v>0</v>
      </c>
      <c r="W49" s="18">
        <v>0</v>
      </c>
      <c r="X49" s="18">
        <v>10888</v>
      </c>
      <c r="Y49" s="18">
        <f t="shared" si="9"/>
        <v>10888</v>
      </c>
      <c r="Z49" s="86" t="s">
        <v>2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2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2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2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106</v>
      </c>
      <c r="B50" s="76" t="s">
        <v>191</v>
      </c>
      <c r="C50" s="77" t="s">
        <v>10</v>
      </c>
      <c r="D50" s="18">
        <f t="shared" si="18"/>
        <v>8508</v>
      </c>
      <c r="E50" s="18">
        <f t="shared" si="19"/>
        <v>27991</v>
      </c>
      <c r="F50" s="18">
        <f t="shared" si="20"/>
        <v>36499</v>
      </c>
      <c r="G50" s="18">
        <f t="shared" si="21"/>
        <v>0</v>
      </c>
      <c r="H50" s="18">
        <f t="shared" si="22"/>
        <v>15438</v>
      </c>
      <c r="I50" s="18">
        <f t="shared" si="23"/>
        <v>15438</v>
      </c>
      <c r="J50" s="86" t="s">
        <v>205</v>
      </c>
      <c r="K50" s="80" t="s">
        <v>206</v>
      </c>
      <c r="L50" s="18">
        <v>0</v>
      </c>
      <c r="M50" s="18">
        <v>0</v>
      </c>
      <c r="N50" s="18">
        <f t="shared" si="24"/>
        <v>0</v>
      </c>
      <c r="O50" s="18">
        <v>0</v>
      </c>
      <c r="P50" s="18">
        <v>15438</v>
      </c>
      <c r="Q50" s="18">
        <f t="shared" si="25"/>
        <v>15438</v>
      </c>
      <c r="R50" s="86" t="s">
        <v>217</v>
      </c>
      <c r="S50" s="80" t="s">
        <v>218</v>
      </c>
      <c r="T50" s="18">
        <v>8508</v>
      </c>
      <c r="U50" s="18">
        <v>27991</v>
      </c>
      <c r="V50" s="18">
        <f t="shared" si="8"/>
        <v>36499</v>
      </c>
      <c r="W50" s="18">
        <v>0</v>
      </c>
      <c r="X50" s="18">
        <v>0</v>
      </c>
      <c r="Y50" s="18">
        <f t="shared" si="9"/>
        <v>0</v>
      </c>
      <c r="Z50" s="86" t="s">
        <v>2</v>
      </c>
      <c r="AA50" s="80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6" t="s">
        <v>2</v>
      </c>
      <c r="AI50" s="80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6" t="s">
        <v>2</v>
      </c>
      <c r="AQ50" s="80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6" t="s">
        <v>2</v>
      </c>
      <c r="AY50" s="80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82" t="s">
        <v>106</v>
      </c>
      <c r="B51" s="76" t="s">
        <v>192</v>
      </c>
      <c r="C51" s="77" t="s">
        <v>1</v>
      </c>
      <c r="D51" s="18">
        <f t="shared" si="18"/>
        <v>24976</v>
      </c>
      <c r="E51" s="18">
        <f t="shared" si="19"/>
        <v>82164</v>
      </c>
      <c r="F51" s="18">
        <f t="shared" si="20"/>
        <v>107140</v>
      </c>
      <c r="G51" s="18">
        <f t="shared" si="21"/>
        <v>0</v>
      </c>
      <c r="H51" s="18">
        <f t="shared" si="22"/>
        <v>39861</v>
      </c>
      <c r="I51" s="18">
        <f t="shared" si="23"/>
        <v>39861</v>
      </c>
      <c r="J51" s="86" t="s">
        <v>205</v>
      </c>
      <c r="K51" s="80" t="s">
        <v>206</v>
      </c>
      <c r="L51" s="18">
        <v>0</v>
      </c>
      <c r="M51" s="18">
        <v>0</v>
      </c>
      <c r="N51" s="18">
        <f t="shared" si="24"/>
        <v>0</v>
      </c>
      <c r="O51" s="18">
        <v>0</v>
      </c>
      <c r="P51" s="18">
        <v>39861</v>
      </c>
      <c r="Q51" s="18">
        <f t="shared" si="25"/>
        <v>39861</v>
      </c>
      <c r="R51" s="86" t="s">
        <v>217</v>
      </c>
      <c r="S51" s="80" t="s">
        <v>218</v>
      </c>
      <c r="T51" s="18">
        <v>24976</v>
      </c>
      <c r="U51" s="18">
        <v>82164</v>
      </c>
      <c r="V51" s="18">
        <f t="shared" si="8"/>
        <v>107140</v>
      </c>
      <c r="W51" s="18">
        <v>0</v>
      </c>
      <c r="X51" s="18">
        <v>0</v>
      </c>
      <c r="Y51" s="18">
        <f t="shared" si="9"/>
        <v>0</v>
      </c>
      <c r="Z51" s="86" t="s">
        <v>2</v>
      </c>
      <c r="AA51" s="80"/>
      <c r="AB51" s="18"/>
      <c r="AC51" s="18"/>
      <c r="AD51" s="18">
        <f t="shared" si="10"/>
        <v>0</v>
      </c>
      <c r="AE51" s="18"/>
      <c r="AF51" s="18"/>
      <c r="AG51" s="18">
        <f t="shared" si="11"/>
        <v>0</v>
      </c>
      <c r="AH51" s="86" t="s">
        <v>2</v>
      </c>
      <c r="AI51" s="80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6" t="s">
        <v>2</v>
      </c>
      <c r="AQ51" s="80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6" t="s">
        <v>2</v>
      </c>
      <c r="AY51" s="80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2" t="s">
        <v>106</v>
      </c>
      <c r="B52" s="76" t="s">
        <v>193</v>
      </c>
      <c r="C52" s="77" t="s">
        <v>11</v>
      </c>
      <c r="D52" s="18">
        <f t="shared" si="18"/>
        <v>6604</v>
      </c>
      <c r="E52" s="18">
        <f t="shared" si="19"/>
        <v>21725</v>
      </c>
      <c r="F52" s="18">
        <f t="shared" si="20"/>
        <v>28329</v>
      </c>
      <c r="G52" s="18">
        <f t="shared" si="21"/>
        <v>0</v>
      </c>
      <c r="H52" s="18">
        <f t="shared" si="22"/>
        <v>8659</v>
      </c>
      <c r="I52" s="18">
        <f t="shared" si="23"/>
        <v>8659</v>
      </c>
      <c r="J52" s="86" t="s">
        <v>205</v>
      </c>
      <c r="K52" s="80" t="s">
        <v>206</v>
      </c>
      <c r="L52" s="18">
        <v>0</v>
      </c>
      <c r="M52" s="18">
        <v>0</v>
      </c>
      <c r="N52" s="18">
        <f t="shared" si="24"/>
        <v>0</v>
      </c>
      <c r="O52" s="18">
        <v>0</v>
      </c>
      <c r="P52" s="18">
        <v>8659</v>
      </c>
      <c r="Q52" s="18">
        <f t="shared" si="25"/>
        <v>8659</v>
      </c>
      <c r="R52" s="86" t="s">
        <v>217</v>
      </c>
      <c r="S52" s="80" t="s">
        <v>218</v>
      </c>
      <c r="T52" s="18">
        <v>6604</v>
      </c>
      <c r="U52" s="18">
        <v>21725</v>
      </c>
      <c r="V52" s="18">
        <f t="shared" si="8"/>
        <v>28329</v>
      </c>
      <c r="W52" s="18">
        <v>0</v>
      </c>
      <c r="X52" s="18">
        <v>0</v>
      </c>
      <c r="Y52" s="18">
        <f t="shared" si="9"/>
        <v>0</v>
      </c>
      <c r="Z52" s="86" t="s">
        <v>2</v>
      </c>
      <c r="AA52" s="80"/>
      <c r="AB52" s="18"/>
      <c r="AC52" s="18"/>
      <c r="AD52" s="18">
        <f t="shared" si="10"/>
        <v>0</v>
      </c>
      <c r="AE52" s="18"/>
      <c r="AF52" s="18"/>
      <c r="AG52" s="18">
        <f t="shared" si="11"/>
        <v>0</v>
      </c>
      <c r="AH52" s="86" t="s">
        <v>2</v>
      </c>
      <c r="AI52" s="80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6" t="s">
        <v>2</v>
      </c>
      <c r="AQ52" s="80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6" t="s">
        <v>2</v>
      </c>
      <c r="AY52" s="80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2" t="s">
        <v>106</v>
      </c>
      <c r="B53" s="76" t="s">
        <v>194</v>
      </c>
      <c r="C53" s="77" t="s">
        <v>89</v>
      </c>
      <c r="D53" s="18">
        <f t="shared" si="18"/>
        <v>7575</v>
      </c>
      <c r="E53" s="18">
        <f t="shared" si="19"/>
        <v>24918</v>
      </c>
      <c r="F53" s="18">
        <f t="shared" si="20"/>
        <v>32493</v>
      </c>
      <c r="G53" s="18">
        <f t="shared" si="21"/>
        <v>0</v>
      </c>
      <c r="H53" s="18">
        <f t="shared" si="22"/>
        <v>12095</v>
      </c>
      <c r="I53" s="18">
        <f t="shared" si="23"/>
        <v>12095</v>
      </c>
      <c r="J53" s="86" t="s">
        <v>217</v>
      </c>
      <c r="K53" s="80" t="s">
        <v>218</v>
      </c>
      <c r="L53" s="18">
        <v>7575</v>
      </c>
      <c r="M53" s="18">
        <v>24918</v>
      </c>
      <c r="N53" s="18">
        <f t="shared" si="24"/>
        <v>32493</v>
      </c>
      <c r="O53" s="18">
        <v>0</v>
      </c>
      <c r="P53" s="18">
        <v>0</v>
      </c>
      <c r="Q53" s="18">
        <f t="shared" si="25"/>
        <v>0</v>
      </c>
      <c r="R53" s="86" t="s">
        <v>205</v>
      </c>
      <c r="S53" s="80" t="s">
        <v>206</v>
      </c>
      <c r="T53" s="18">
        <v>0</v>
      </c>
      <c r="U53" s="18">
        <v>0</v>
      </c>
      <c r="V53" s="18">
        <f t="shared" si="8"/>
        <v>0</v>
      </c>
      <c r="W53" s="18">
        <v>0</v>
      </c>
      <c r="X53" s="18">
        <v>12095</v>
      </c>
      <c r="Y53" s="18">
        <f t="shared" si="9"/>
        <v>12095</v>
      </c>
      <c r="Z53" s="86" t="s">
        <v>2</v>
      </c>
      <c r="AA53" s="80"/>
      <c r="AB53" s="18"/>
      <c r="AC53" s="18"/>
      <c r="AD53" s="18">
        <f t="shared" si="10"/>
        <v>0</v>
      </c>
      <c r="AE53" s="18"/>
      <c r="AF53" s="18"/>
      <c r="AG53" s="18">
        <f t="shared" si="11"/>
        <v>0</v>
      </c>
      <c r="AH53" s="86" t="s">
        <v>2</v>
      </c>
      <c r="AI53" s="80"/>
      <c r="AJ53" s="18"/>
      <c r="AK53" s="18"/>
      <c r="AL53" s="18">
        <f t="shared" si="12"/>
        <v>0</v>
      </c>
      <c r="AM53" s="18"/>
      <c r="AN53" s="18"/>
      <c r="AO53" s="18">
        <f t="shared" si="13"/>
        <v>0</v>
      </c>
      <c r="AP53" s="86" t="s">
        <v>2</v>
      </c>
      <c r="AQ53" s="80"/>
      <c r="AR53" s="18"/>
      <c r="AS53" s="18"/>
      <c r="AT53" s="18">
        <f t="shared" si="14"/>
        <v>0</v>
      </c>
      <c r="AU53" s="18"/>
      <c r="AV53" s="18"/>
      <c r="AW53" s="18">
        <f t="shared" si="15"/>
        <v>0</v>
      </c>
      <c r="AX53" s="86" t="s">
        <v>2</v>
      </c>
      <c r="AY53" s="80"/>
      <c r="AZ53" s="18"/>
      <c r="BA53" s="18"/>
      <c r="BB53" s="18">
        <f t="shared" si="16"/>
        <v>0</v>
      </c>
      <c r="BC53" s="18"/>
      <c r="BD53" s="18"/>
      <c r="BE53" s="18">
        <f t="shared" si="17"/>
        <v>0</v>
      </c>
    </row>
    <row r="54" spans="1:57" ht="13.5">
      <c r="A54" s="82" t="s">
        <v>106</v>
      </c>
      <c r="B54" s="76" t="s">
        <v>195</v>
      </c>
      <c r="C54" s="77" t="s">
        <v>196</v>
      </c>
      <c r="D54" s="18">
        <f t="shared" si="18"/>
        <v>11318</v>
      </c>
      <c r="E54" s="18">
        <f t="shared" si="19"/>
        <v>37234</v>
      </c>
      <c r="F54" s="18">
        <f t="shared" si="20"/>
        <v>48552</v>
      </c>
      <c r="G54" s="18">
        <f t="shared" si="21"/>
        <v>0</v>
      </c>
      <c r="H54" s="18">
        <f t="shared" si="22"/>
        <v>21010</v>
      </c>
      <c r="I54" s="18">
        <f t="shared" si="23"/>
        <v>21010</v>
      </c>
      <c r="J54" s="86" t="s">
        <v>217</v>
      </c>
      <c r="K54" s="80" t="s">
        <v>218</v>
      </c>
      <c r="L54" s="18">
        <v>11318</v>
      </c>
      <c r="M54" s="18">
        <v>37234</v>
      </c>
      <c r="N54" s="18">
        <f t="shared" si="24"/>
        <v>48552</v>
      </c>
      <c r="O54" s="18">
        <v>0</v>
      </c>
      <c r="P54" s="18">
        <v>0</v>
      </c>
      <c r="Q54" s="18">
        <f t="shared" si="25"/>
        <v>0</v>
      </c>
      <c r="R54" s="86" t="s">
        <v>205</v>
      </c>
      <c r="S54" s="80" t="s">
        <v>206</v>
      </c>
      <c r="T54" s="18">
        <v>0</v>
      </c>
      <c r="U54" s="18">
        <v>0</v>
      </c>
      <c r="V54" s="18">
        <f t="shared" si="8"/>
        <v>0</v>
      </c>
      <c r="W54" s="18">
        <v>0</v>
      </c>
      <c r="X54" s="18">
        <v>21010</v>
      </c>
      <c r="Y54" s="18">
        <f t="shared" si="9"/>
        <v>21010</v>
      </c>
      <c r="Z54" s="86" t="s">
        <v>2</v>
      </c>
      <c r="AA54" s="80"/>
      <c r="AB54" s="18"/>
      <c r="AC54" s="18"/>
      <c r="AD54" s="18">
        <f t="shared" si="10"/>
        <v>0</v>
      </c>
      <c r="AE54" s="18"/>
      <c r="AF54" s="18"/>
      <c r="AG54" s="18">
        <f t="shared" si="11"/>
        <v>0</v>
      </c>
      <c r="AH54" s="86" t="s">
        <v>2</v>
      </c>
      <c r="AI54" s="80"/>
      <c r="AJ54" s="18"/>
      <c r="AK54" s="18"/>
      <c r="AL54" s="18">
        <f t="shared" si="12"/>
        <v>0</v>
      </c>
      <c r="AM54" s="18"/>
      <c r="AN54" s="18"/>
      <c r="AO54" s="18">
        <f t="shared" si="13"/>
        <v>0</v>
      </c>
      <c r="AP54" s="86" t="s">
        <v>2</v>
      </c>
      <c r="AQ54" s="80"/>
      <c r="AR54" s="18"/>
      <c r="AS54" s="18"/>
      <c r="AT54" s="18">
        <f t="shared" si="14"/>
        <v>0</v>
      </c>
      <c r="AU54" s="18"/>
      <c r="AV54" s="18"/>
      <c r="AW54" s="18">
        <f t="shared" si="15"/>
        <v>0</v>
      </c>
      <c r="AX54" s="86" t="s">
        <v>2</v>
      </c>
      <c r="AY54" s="80"/>
      <c r="AZ54" s="18"/>
      <c r="BA54" s="18"/>
      <c r="BB54" s="18">
        <f t="shared" si="16"/>
        <v>0</v>
      </c>
      <c r="BC54" s="18"/>
      <c r="BD54" s="18"/>
      <c r="BE54" s="18">
        <f t="shared" si="17"/>
        <v>0</v>
      </c>
    </row>
    <row r="55" spans="1:57" ht="13.5">
      <c r="A55" s="82" t="s">
        <v>106</v>
      </c>
      <c r="B55" s="76" t="s">
        <v>197</v>
      </c>
      <c r="C55" s="77" t="s">
        <v>198</v>
      </c>
      <c r="D55" s="18">
        <f t="shared" si="18"/>
        <v>4652</v>
      </c>
      <c r="E55" s="18">
        <f t="shared" si="19"/>
        <v>15303</v>
      </c>
      <c r="F55" s="18">
        <f t="shared" si="20"/>
        <v>19955</v>
      </c>
      <c r="G55" s="18">
        <f t="shared" si="21"/>
        <v>0</v>
      </c>
      <c r="H55" s="18">
        <f t="shared" si="22"/>
        <v>3645</v>
      </c>
      <c r="I55" s="18">
        <f t="shared" si="23"/>
        <v>3645</v>
      </c>
      <c r="J55" s="86" t="s">
        <v>217</v>
      </c>
      <c r="K55" s="80" t="s">
        <v>218</v>
      </c>
      <c r="L55" s="18">
        <v>4652</v>
      </c>
      <c r="M55" s="18">
        <v>15303</v>
      </c>
      <c r="N55" s="18">
        <f t="shared" si="24"/>
        <v>19955</v>
      </c>
      <c r="O55" s="18">
        <v>0</v>
      </c>
      <c r="P55" s="18">
        <v>0</v>
      </c>
      <c r="Q55" s="18">
        <f t="shared" si="25"/>
        <v>0</v>
      </c>
      <c r="R55" s="86" t="s">
        <v>205</v>
      </c>
      <c r="S55" s="80" t="s">
        <v>206</v>
      </c>
      <c r="T55" s="18">
        <v>0</v>
      </c>
      <c r="U55" s="18">
        <v>0</v>
      </c>
      <c r="V55" s="18">
        <f t="shared" si="8"/>
        <v>0</v>
      </c>
      <c r="W55" s="18">
        <v>0</v>
      </c>
      <c r="X55" s="18">
        <v>3645</v>
      </c>
      <c r="Y55" s="18">
        <f t="shared" si="9"/>
        <v>3645</v>
      </c>
      <c r="Z55" s="86" t="s">
        <v>2</v>
      </c>
      <c r="AA55" s="80"/>
      <c r="AB55" s="18"/>
      <c r="AC55" s="18"/>
      <c r="AD55" s="18">
        <f t="shared" si="10"/>
        <v>0</v>
      </c>
      <c r="AE55" s="18"/>
      <c r="AF55" s="18"/>
      <c r="AG55" s="18">
        <f t="shared" si="11"/>
        <v>0</v>
      </c>
      <c r="AH55" s="86" t="s">
        <v>2</v>
      </c>
      <c r="AI55" s="80"/>
      <c r="AJ55" s="18"/>
      <c r="AK55" s="18"/>
      <c r="AL55" s="18">
        <f t="shared" si="12"/>
        <v>0</v>
      </c>
      <c r="AM55" s="18"/>
      <c r="AN55" s="18"/>
      <c r="AO55" s="18">
        <f t="shared" si="13"/>
        <v>0</v>
      </c>
      <c r="AP55" s="86" t="s">
        <v>2</v>
      </c>
      <c r="AQ55" s="80"/>
      <c r="AR55" s="18"/>
      <c r="AS55" s="18"/>
      <c r="AT55" s="18">
        <f t="shared" si="14"/>
        <v>0</v>
      </c>
      <c r="AU55" s="18"/>
      <c r="AV55" s="18"/>
      <c r="AW55" s="18">
        <f t="shared" si="15"/>
        <v>0</v>
      </c>
      <c r="AX55" s="86" t="s">
        <v>2</v>
      </c>
      <c r="AY55" s="80"/>
      <c r="AZ55" s="18"/>
      <c r="BA55" s="18"/>
      <c r="BB55" s="18">
        <f t="shared" si="16"/>
        <v>0</v>
      </c>
      <c r="BC55" s="18"/>
      <c r="BD55" s="18"/>
      <c r="BE55" s="18">
        <f t="shared" si="17"/>
        <v>0</v>
      </c>
    </row>
    <row r="56" spans="1:57" ht="13.5">
      <c r="A56" s="82" t="s">
        <v>106</v>
      </c>
      <c r="B56" s="76" t="s">
        <v>199</v>
      </c>
      <c r="C56" s="77" t="s">
        <v>200</v>
      </c>
      <c r="D56" s="18">
        <f t="shared" si="18"/>
        <v>4260</v>
      </c>
      <c r="E56" s="18">
        <f t="shared" si="19"/>
        <v>14015</v>
      </c>
      <c r="F56" s="18">
        <f t="shared" si="20"/>
        <v>18275</v>
      </c>
      <c r="G56" s="18">
        <f t="shared" si="21"/>
        <v>0</v>
      </c>
      <c r="H56" s="18">
        <f t="shared" si="22"/>
        <v>4482</v>
      </c>
      <c r="I56" s="18">
        <f t="shared" si="23"/>
        <v>4482</v>
      </c>
      <c r="J56" s="86" t="s">
        <v>217</v>
      </c>
      <c r="K56" s="80" t="s">
        <v>218</v>
      </c>
      <c r="L56" s="18">
        <v>4260</v>
      </c>
      <c r="M56" s="18">
        <v>14015</v>
      </c>
      <c r="N56" s="18">
        <f t="shared" si="24"/>
        <v>18275</v>
      </c>
      <c r="O56" s="18">
        <v>0</v>
      </c>
      <c r="P56" s="18">
        <v>0</v>
      </c>
      <c r="Q56" s="18">
        <f t="shared" si="25"/>
        <v>0</v>
      </c>
      <c r="R56" s="86" t="s">
        <v>205</v>
      </c>
      <c r="S56" s="80" t="s">
        <v>206</v>
      </c>
      <c r="T56" s="18">
        <v>0</v>
      </c>
      <c r="U56" s="18">
        <v>0</v>
      </c>
      <c r="V56" s="18">
        <f t="shared" si="8"/>
        <v>0</v>
      </c>
      <c r="W56" s="18">
        <v>0</v>
      </c>
      <c r="X56" s="18">
        <v>4482</v>
      </c>
      <c r="Y56" s="18">
        <f t="shared" si="9"/>
        <v>4482</v>
      </c>
      <c r="Z56" s="86" t="s">
        <v>2</v>
      </c>
      <c r="AA56" s="80"/>
      <c r="AB56" s="18"/>
      <c r="AC56" s="18"/>
      <c r="AD56" s="18">
        <f t="shared" si="10"/>
        <v>0</v>
      </c>
      <c r="AE56" s="18"/>
      <c r="AF56" s="18"/>
      <c r="AG56" s="18">
        <f t="shared" si="11"/>
        <v>0</v>
      </c>
      <c r="AH56" s="86" t="s">
        <v>2</v>
      </c>
      <c r="AI56" s="80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6" t="s">
        <v>2</v>
      </c>
      <c r="AQ56" s="80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6" t="s">
        <v>2</v>
      </c>
      <c r="AY56" s="80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111" t="s">
        <v>0</v>
      </c>
      <c r="B57" s="112"/>
      <c r="C57" s="113"/>
      <c r="D57" s="18">
        <f aca="true" t="shared" si="26" ref="D57:I57">SUM(D7:D56)</f>
        <v>245351</v>
      </c>
      <c r="E57" s="18">
        <f t="shared" si="26"/>
        <v>3067911</v>
      </c>
      <c r="F57" s="18">
        <f t="shared" si="26"/>
        <v>3313262</v>
      </c>
      <c r="G57" s="18">
        <f t="shared" si="26"/>
        <v>0</v>
      </c>
      <c r="H57" s="18">
        <f t="shared" si="26"/>
        <v>1370287</v>
      </c>
      <c r="I57" s="18">
        <f t="shared" si="26"/>
        <v>1370287</v>
      </c>
      <c r="J57" s="85" t="s">
        <v>105</v>
      </c>
      <c r="K57" s="53" t="s">
        <v>105</v>
      </c>
      <c r="L57" s="18">
        <f aca="true" t="shared" si="27" ref="L57:Q57">SUM(L7:L56)</f>
        <v>165172</v>
      </c>
      <c r="M57" s="18">
        <f t="shared" si="27"/>
        <v>2744603</v>
      </c>
      <c r="N57" s="18">
        <f t="shared" si="27"/>
        <v>2909775</v>
      </c>
      <c r="O57" s="18">
        <f t="shared" si="27"/>
        <v>0</v>
      </c>
      <c r="P57" s="18">
        <f t="shared" si="27"/>
        <v>1090690</v>
      </c>
      <c r="Q57" s="18">
        <f t="shared" si="27"/>
        <v>1090690</v>
      </c>
      <c r="R57" s="85" t="s">
        <v>105</v>
      </c>
      <c r="S57" s="53" t="s">
        <v>105</v>
      </c>
      <c r="T57" s="18">
        <f aca="true" t="shared" si="28" ref="T57:Y57">SUM(T7:T56)</f>
        <v>80179</v>
      </c>
      <c r="U57" s="18">
        <f t="shared" si="28"/>
        <v>323308</v>
      </c>
      <c r="V57" s="18">
        <f t="shared" si="28"/>
        <v>403487</v>
      </c>
      <c r="W57" s="18">
        <f t="shared" si="28"/>
        <v>0</v>
      </c>
      <c r="X57" s="18">
        <f t="shared" si="28"/>
        <v>279597</v>
      </c>
      <c r="Y57" s="18">
        <f t="shared" si="28"/>
        <v>279597</v>
      </c>
      <c r="Z57" s="85" t="s">
        <v>105</v>
      </c>
      <c r="AA57" s="53" t="s">
        <v>105</v>
      </c>
      <c r="AB57" s="18">
        <f aca="true" t="shared" si="29" ref="AB57:AG57">SUM(AB7:AB56)</f>
        <v>0</v>
      </c>
      <c r="AC57" s="18">
        <f t="shared" si="29"/>
        <v>0</v>
      </c>
      <c r="AD57" s="18">
        <f t="shared" si="29"/>
        <v>0</v>
      </c>
      <c r="AE57" s="18">
        <f t="shared" si="29"/>
        <v>0</v>
      </c>
      <c r="AF57" s="18">
        <f t="shared" si="29"/>
        <v>0</v>
      </c>
      <c r="AG57" s="18">
        <f t="shared" si="29"/>
        <v>0</v>
      </c>
      <c r="AH57" s="85" t="s">
        <v>105</v>
      </c>
      <c r="AI57" s="53" t="s">
        <v>105</v>
      </c>
      <c r="AJ57" s="18">
        <f aca="true" t="shared" si="30" ref="AJ57:AO57">SUM(AJ7:AJ56)</f>
        <v>0</v>
      </c>
      <c r="AK57" s="18">
        <f t="shared" si="30"/>
        <v>0</v>
      </c>
      <c r="AL57" s="18">
        <f t="shared" si="30"/>
        <v>0</v>
      </c>
      <c r="AM57" s="18">
        <f t="shared" si="30"/>
        <v>0</v>
      </c>
      <c r="AN57" s="18">
        <f t="shared" si="30"/>
        <v>0</v>
      </c>
      <c r="AO57" s="18">
        <f t="shared" si="30"/>
        <v>0</v>
      </c>
      <c r="AP57" s="85" t="s">
        <v>105</v>
      </c>
      <c r="AQ57" s="53" t="s">
        <v>105</v>
      </c>
      <c r="AR57" s="18">
        <f aca="true" t="shared" si="31" ref="AR57:AW57">SUM(AR7:AR56)</f>
        <v>0</v>
      </c>
      <c r="AS57" s="18">
        <f t="shared" si="31"/>
        <v>0</v>
      </c>
      <c r="AT57" s="18">
        <f t="shared" si="31"/>
        <v>0</v>
      </c>
      <c r="AU57" s="18">
        <f t="shared" si="31"/>
        <v>0</v>
      </c>
      <c r="AV57" s="18">
        <f t="shared" si="31"/>
        <v>0</v>
      </c>
      <c r="AW57" s="18">
        <f t="shared" si="31"/>
        <v>0</v>
      </c>
      <c r="AX57" s="85" t="s">
        <v>105</v>
      </c>
      <c r="AY57" s="53" t="s">
        <v>105</v>
      </c>
      <c r="AZ57" s="18">
        <f aca="true" t="shared" si="32" ref="AZ57:BE57">SUM(AZ7:AZ56)</f>
        <v>0</v>
      </c>
      <c r="BA57" s="18">
        <f t="shared" si="32"/>
        <v>0</v>
      </c>
      <c r="BB57" s="18">
        <f t="shared" si="32"/>
        <v>0</v>
      </c>
      <c r="BC57" s="18">
        <f t="shared" si="32"/>
        <v>0</v>
      </c>
      <c r="BD57" s="18">
        <f t="shared" si="32"/>
        <v>0</v>
      </c>
      <c r="BE57" s="18">
        <f t="shared" si="3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18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227</v>
      </c>
      <c r="B1" s="58"/>
      <c r="C1" s="1"/>
      <c r="D1" s="1"/>
      <c r="E1" s="1"/>
    </row>
    <row r="2" spans="1:125" s="70" customFormat="1" ht="22.5" customHeight="1">
      <c r="A2" s="117" t="s">
        <v>82</v>
      </c>
      <c r="B2" s="114" t="s">
        <v>25</v>
      </c>
      <c r="C2" s="121" t="s">
        <v>223</v>
      </c>
      <c r="D2" s="66" t="s">
        <v>224</v>
      </c>
      <c r="E2" s="67"/>
      <c r="F2" s="66" t="s">
        <v>26</v>
      </c>
      <c r="G2" s="68"/>
      <c r="H2" s="68"/>
      <c r="I2" s="50"/>
      <c r="J2" s="66" t="s">
        <v>27</v>
      </c>
      <c r="K2" s="68"/>
      <c r="L2" s="68"/>
      <c r="M2" s="50"/>
      <c r="N2" s="66" t="s">
        <v>28</v>
      </c>
      <c r="O2" s="68"/>
      <c r="P2" s="68"/>
      <c r="Q2" s="50"/>
      <c r="R2" s="66" t="s">
        <v>29</v>
      </c>
      <c r="S2" s="68"/>
      <c r="T2" s="68"/>
      <c r="U2" s="50"/>
      <c r="V2" s="66" t="s">
        <v>30</v>
      </c>
      <c r="W2" s="68"/>
      <c r="X2" s="68"/>
      <c r="Y2" s="50"/>
      <c r="Z2" s="66" t="s">
        <v>31</v>
      </c>
      <c r="AA2" s="68"/>
      <c r="AB2" s="68"/>
      <c r="AC2" s="50"/>
      <c r="AD2" s="66" t="s">
        <v>32</v>
      </c>
      <c r="AE2" s="68"/>
      <c r="AF2" s="68"/>
      <c r="AG2" s="50"/>
      <c r="AH2" s="66" t="s">
        <v>33</v>
      </c>
      <c r="AI2" s="68"/>
      <c r="AJ2" s="68"/>
      <c r="AK2" s="50"/>
      <c r="AL2" s="66" t="s">
        <v>34</v>
      </c>
      <c r="AM2" s="68"/>
      <c r="AN2" s="68"/>
      <c r="AO2" s="50"/>
      <c r="AP2" s="66" t="s">
        <v>35</v>
      </c>
      <c r="AQ2" s="68"/>
      <c r="AR2" s="68"/>
      <c r="AS2" s="50"/>
      <c r="AT2" s="66" t="s">
        <v>36</v>
      </c>
      <c r="AU2" s="68"/>
      <c r="AV2" s="68"/>
      <c r="AW2" s="50"/>
      <c r="AX2" s="66" t="s">
        <v>37</v>
      </c>
      <c r="AY2" s="68"/>
      <c r="AZ2" s="68"/>
      <c r="BA2" s="50"/>
      <c r="BB2" s="66" t="s">
        <v>38</v>
      </c>
      <c r="BC2" s="68"/>
      <c r="BD2" s="68"/>
      <c r="BE2" s="50"/>
      <c r="BF2" s="66" t="s">
        <v>39</v>
      </c>
      <c r="BG2" s="68"/>
      <c r="BH2" s="68"/>
      <c r="BI2" s="50"/>
      <c r="BJ2" s="66" t="s">
        <v>40</v>
      </c>
      <c r="BK2" s="68"/>
      <c r="BL2" s="68"/>
      <c r="BM2" s="50"/>
      <c r="BN2" s="66" t="s">
        <v>41</v>
      </c>
      <c r="BO2" s="68"/>
      <c r="BP2" s="68"/>
      <c r="BQ2" s="50"/>
      <c r="BR2" s="66" t="s">
        <v>42</v>
      </c>
      <c r="BS2" s="68"/>
      <c r="BT2" s="68"/>
      <c r="BU2" s="50"/>
      <c r="BV2" s="66" t="s">
        <v>43</v>
      </c>
      <c r="BW2" s="68"/>
      <c r="BX2" s="68"/>
      <c r="BY2" s="50"/>
      <c r="BZ2" s="66" t="s">
        <v>44</v>
      </c>
      <c r="CA2" s="68"/>
      <c r="CB2" s="68"/>
      <c r="CC2" s="50"/>
      <c r="CD2" s="66" t="s">
        <v>45</v>
      </c>
      <c r="CE2" s="68"/>
      <c r="CF2" s="68"/>
      <c r="CG2" s="50"/>
      <c r="CH2" s="66" t="s">
        <v>46</v>
      </c>
      <c r="CI2" s="68"/>
      <c r="CJ2" s="68"/>
      <c r="CK2" s="50"/>
      <c r="CL2" s="66" t="s">
        <v>47</v>
      </c>
      <c r="CM2" s="68"/>
      <c r="CN2" s="68"/>
      <c r="CO2" s="50"/>
      <c r="CP2" s="66" t="s">
        <v>48</v>
      </c>
      <c r="CQ2" s="68"/>
      <c r="CR2" s="68"/>
      <c r="CS2" s="50"/>
      <c r="CT2" s="66" t="s">
        <v>49</v>
      </c>
      <c r="CU2" s="68"/>
      <c r="CV2" s="68"/>
      <c r="CW2" s="50"/>
      <c r="CX2" s="66" t="s">
        <v>50</v>
      </c>
      <c r="CY2" s="68"/>
      <c r="CZ2" s="68"/>
      <c r="DA2" s="50"/>
      <c r="DB2" s="66" t="s">
        <v>51</v>
      </c>
      <c r="DC2" s="68"/>
      <c r="DD2" s="68"/>
      <c r="DE2" s="50"/>
      <c r="DF2" s="66" t="s">
        <v>52</v>
      </c>
      <c r="DG2" s="68"/>
      <c r="DH2" s="68"/>
      <c r="DI2" s="50"/>
      <c r="DJ2" s="66" t="s">
        <v>53</v>
      </c>
      <c r="DK2" s="68"/>
      <c r="DL2" s="68"/>
      <c r="DM2" s="50"/>
      <c r="DN2" s="66" t="s">
        <v>54</v>
      </c>
      <c r="DO2" s="68"/>
      <c r="DP2" s="68"/>
      <c r="DQ2" s="50"/>
      <c r="DR2" s="66" t="s">
        <v>55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56</v>
      </c>
      <c r="E4" s="37" t="s">
        <v>4</v>
      </c>
      <c r="F4" s="123" t="s">
        <v>57</v>
      </c>
      <c r="G4" s="126" t="s">
        <v>225</v>
      </c>
      <c r="H4" s="37" t="s">
        <v>58</v>
      </c>
      <c r="I4" s="37" t="s">
        <v>4</v>
      </c>
      <c r="J4" s="123" t="s">
        <v>57</v>
      </c>
      <c r="K4" s="126" t="s">
        <v>225</v>
      </c>
      <c r="L4" s="37" t="s">
        <v>58</v>
      </c>
      <c r="M4" s="37" t="s">
        <v>4</v>
      </c>
      <c r="N4" s="123" t="s">
        <v>57</v>
      </c>
      <c r="O4" s="126" t="s">
        <v>225</v>
      </c>
      <c r="P4" s="37" t="s">
        <v>58</v>
      </c>
      <c r="Q4" s="37" t="s">
        <v>4</v>
      </c>
      <c r="R4" s="123" t="s">
        <v>57</v>
      </c>
      <c r="S4" s="126" t="s">
        <v>225</v>
      </c>
      <c r="T4" s="37" t="s">
        <v>58</v>
      </c>
      <c r="U4" s="37" t="s">
        <v>4</v>
      </c>
      <c r="V4" s="123" t="s">
        <v>57</v>
      </c>
      <c r="W4" s="126" t="s">
        <v>225</v>
      </c>
      <c r="X4" s="37" t="s">
        <v>58</v>
      </c>
      <c r="Y4" s="37" t="s">
        <v>4</v>
      </c>
      <c r="Z4" s="123" t="s">
        <v>57</v>
      </c>
      <c r="AA4" s="126" t="s">
        <v>225</v>
      </c>
      <c r="AB4" s="37" t="s">
        <v>58</v>
      </c>
      <c r="AC4" s="37" t="s">
        <v>4</v>
      </c>
      <c r="AD4" s="123" t="s">
        <v>57</v>
      </c>
      <c r="AE4" s="126" t="s">
        <v>225</v>
      </c>
      <c r="AF4" s="37" t="s">
        <v>58</v>
      </c>
      <c r="AG4" s="37" t="s">
        <v>4</v>
      </c>
      <c r="AH4" s="123" t="s">
        <v>57</v>
      </c>
      <c r="AI4" s="126" t="s">
        <v>225</v>
      </c>
      <c r="AJ4" s="37" t="s">
        <v>58</v>
      </c>
      <c r="AK4" s="37" t="s">
        <v>4</v>
      </c>
      <c r="AL4" s="123" t="s">
        <v>57</v>
      </c>
      <c r="AM4" s="126" t="s">
        <v>225</v>
      </c>
      <c r="AN4" s="37" t="s">
        <v>58</v>
      </c>
      <c r="AO4" s="37" t="s">
        <v>4</v>
      </c>
      <c r="AP4" s="123" t="s">
        <v>57</v>
      </c>
      <c r="AQ4" s="126" t="s">
        <v>225</v>
      </c>
      <c r="AR4" s="37" t="s">
        <v>58</v>
      </c>
      <c r="AS4" s="37" t="s">
        <v>4</v>
      </c>
      <c r="AT4" s="123" t="s">
        <v>57</v>
      </c>
      <c r="AU4" s="126" t="s">
        <v>225</v>
      </c>
      <c r="AV4" s="37" t="s">
        <v>58</v>
      </c>
      <c r="AW4" s="37" t="s">
        <v>4</v>
      </c>
      <c r="AX4" s="123" t="s">
        <v>57</v>
      </c>
      <c r="AY4" s="126" t="s">
        <v>225</v>
      </c>
      <c r="AZ4" s="37" t="s">
        <v>58</v>
      </c>
      <c r="BA4" s="37" t="s">
        <v>4</v>
      </c>
      <c r="BB4" s="123" t="s">
        <v>57</v>
      </c>
      <c r="BC4" s="126" t="s">
        <v>225</v>
      </c>
      <c r="BD4" s="37" t="s">
        <v>58</v>
      </c>
      <c r="BE4" s="37" t="s">
        <v>4</v>
      </c>
      <c r="BF4" s="123" t="s">
        <v>57</v>
      </c>
      <c r="BG4" s="126" t="s">
        <v>225</v>
      </c>
      <c r="BH4" s="37" t="s">
        <v>58</v>
      </c>
      <c r="BI4" s="37" t="s">
        <v>4</v>
      </c>
      <c r="BJ4" s="123" t="s">
        <v>57</v>
      </c>
      <c r="BK4" s="126" t="s">
        <v>225</v>
      </c>
      <c r="BL4" s="37" t="s">
        <v>58</v>
      </c>
      <c r="BM4" s="37" t="s">
        <v>4</v>
      </c>
      <c r="BN4" s="123" t="s">
        <v>57</v>
      </c>
      <c r="BO4" s="126" t="s">
        <v>225</v>
      </c>
      <c r="BP4" s="37" t="s">
        <v>58</v>
      </c>
      <c r="BQ4" s="37" t="s">
        <v>4</v>
      </c>
      <c r="BR4" s="123" t="s">
        <v>57</v>
      </c>
      <c r="BS4" s="126" t="s">
        <v>225</v>
      </c>
      <c r="BT4" s="37" t="s">
        <v>58</v>
      </c>
      <c r="BU4" s="37" t="s">
        <v>4</v>
      </c>
      <c r="BV4" s="123" t="s">
        <v>57</v>
      </c>
      <c r="BW4" s="126" t="s">
        <v>225</v>
      </c>
      <c r="BX4" s="37" t="s">
        <v>58</v>
      </c>
      <c r="BY4" s="37" t="s">
        <v>4</v>
      </c>
      <c r="BZ4" s="123" t="s">
        <v>57</v>
      </c>
      <c r="CA4" s="126" t="s">
        <v>225</v>
      </c>
      <c r="CB4" s="37" t="s">
        <v>58</v>
      </c>
      <c r="CC4" s="37" t="s">
        <v>4</v>
      </c>
      <c r="CD4" s="123" t="s">
        <v>57</v>
      </c>
      <c r="CE4" s="126" t="s">
        <v>225</v>
      </c>
      <c r="CF4" s="37" t="s">
        <v>58</v>
      </c>
      <c r="CG4" s="37" t="s">
        <v>4</v>
      </c>
      <c r="CH4" s="123" t="s">
        <v>57</v>
      </c>
      <c r="CI4" s="126" t="s">
        <v>225</v>
      </c>
      <c r="CJ4" s="37" t="s">
        <v>58</v>
      </c>
      <c r="CK4" s="37" t="s">
        <v>4</v>
      </c>
      <c r="CL4" s="123" t="s">
        <v>57</v>
      </c>
      <c r="CM4" s="126" t="s">
        <v>225</v>
      </c>
      <c r="CN4" s="37" t="s">
        <v>58</v>
      </c>
      <c r="CO4" s="37" t="s">
        <v>4</v>
      </c>
      <c r="CP4" s="123" t="s">
        <v>57</v>
      </c>
      <c r="CQ4" s="126" t="s">
        <v>225</v>
      </c>
      <c r="CR4" s="37" t="s">
        <v>58</v>
      </c>
      <c r="CS4" s="37" t="s">
        <v>4</v>
      </c>
      <c r="CT4" s="123" t="s">
        <v>57</v>
      </c>
      <c r="CU4" s="126" t="s">
        <v>225</v>
      </c>
      <c r="CV4" s="37" t="s">
        <v>58</v>
      </c>
      <c r="CW4" s="37" t="s">
        <v>4</v>
      </c>
      <c r="CX4" s="123" t="s">
        <v>57</v>
      </c>
      <c r="CY4" s="126" t="s">
        <v>225</v>
      </c>
      <c r="CZ4" s="37" t="s">
        <v>58</v>
      </c>
      <c r="DA4" s="37" t="s">
        <v>4</v>
      </c>
      <c r="DB4" s="123" t="s">
        <v>57</v>
      </c>
      <c r="DC4" s="126" t="s">
        <v>225</v>
      </c>
      <c r="DD4" s="37" t="s">
        <v>58</v>
      </c>
      <c r="DE4" s="37" t="s">
        <v>4</v>
      </c>
      <c r="DF4" s="123" t="s">
        <v>57</v>
      </c>
      <c r="DG4" s="126" t="s">
        <v>225</v>
      </c>
      <c r="DH4" s="37" t="s">
        <v>58</v>
      </c>
      <c r="DI4" s="37" t="s">
        <v>4</v>
      </c>
      <c r="DJ4" s="123" t="s">
        <v>57</v>
      </c>
      <c r="DK4" s="126" t="s">
        <v>225</v>
      </c>
      <c r="DL4" s="37" t="s">
        <v>58</v>
      </c>
      <c r="DM4" s="37" t="s">
        <v>4</v>
      </c>
      <c r="DN4" s="123" t="s">
        <v>57</v>
      </c>
      <c r="DO4" s="126" t="s">
        <v>225</v>
      </c>
      <c r="DP4" s="37" t="s">
        <v>58</v>
      </c>
      <c r="DQ4" s="37" t="s">
        <v>4</v>
      </c>
      <c r="DR4" s="123" t="s">
        <v>57</v>
      </c>
      <c r="DS4" s="126" t="s">
        <v>225</v>
      </c>
      <c r="DT4" s="37" t="s">
        <v>58</v>
      </c>
      <c r="DU4" s="37" t="s">
        <v>4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9</v>
      </c>
      <c r="E6" s="55" t="s">
        <v>9</v>
      </c>
      <c r="F6" s="125"/>
      <c r="G6" s="128"/>
      <c r="H6" s="55" t="s">
        <v>9</v>
      </c>
      <c r="I6" s="55" t="s">
        <v>9</v>
      </c>
      <c r="J6" s="125"/>
      <c r="K6" s="128"/>
      <c r="L6" s="55" t="s">
        <v>9</v>
      </c>
      <c r="M6" s="55" t="s">
        <v>9</v>
      </c>
      <c r="N6" s="125"/>
      <c r="O6" s="128"/>
      <c r="P6" s="55" t="s">
        <v>9</v>
      </c>
      <c r="Q6" s="55" t="s">
        <v>9</v>
      </c>
      <c r="R6" s="125"/>
      <c r="S6" s="128"/>
      <c r="T6" s="55" t="s">
        <v>9</v>
      </c>
      <c r="U6" s="55" t="s">
        <v>9</v>
      </c>
      <c r="V6" s="125"/>
      <c r="W6" s="128"/>
      <c r="X6" s="55" t="s">
        <v>9</v>
      </c>
      <c r="Y6" s="55" t="s">
        <v>9</v>
      </c>
      <c r="Z6" s="125"/>
      <c r="AA6" s="128"/>
      <c r="AB6" s="55" t="s">
        <v>9</v>
      </c>
      <c r="AC6" s="55" t="s">
        <v>9</v>
      </c>
      <c r="AD6" s="125"/>
      <c r="AE6" s="128"/>
      <c r="AF6" s="55" t="s">
        <v>9</v>
      </c>
      <c r="AG6" s="55" t="s">
        <v>9</v>
      </c>
      <c r="AH6" s="125"/>
      <c r="AI6" s="128"/>
      <c r="AJ6" s="55" t="s">
        <v>9</v>
      </c>
      <c r="AK6" s="55" t="s">
        <v>9</v>
      </c>
      <c r="AL6" s="125"/>
      <c r="AM6" s="128"/>
      <c r="AN6" s="55" t="s">
        <v>9</v>
      </c>
      <c r="AO6" s="55" t="s">
        <v>9</v>
      </c>
      <c r="AP6" s="125"/>
      <c r="AQ6" s="128"/>
      <c r="AR6" s="55" t="s">
        <v>9</v>
      </c>
      <c r="AS6" s="55" t="s">
        <v>9</v>
      </c>
      <c r="AT6" s="125"/>
      <c r="AU6" s="128"/>
      <c r="AV6" s="55" t="s">
        <v>9</v>
      </c>
      <c r="AW6" s="55" t="s">
        <v>9</v>
      </c>
      <c r="AX6" s="125"/>
      <c r="AY6" s="128"/>
      <c r="AZ6" s="55" t="s">
        <v>9</v>
      </c>
      <c r="BA6" s="55" t="s">
        <v>9</v>
      </c>
      <c r="BB6" s="125"/>
      <c r="BC6" s="128"/>
      <c r="BD6" s="55" t="s">
        <v>9</v>
      </c>
      <c r="BE6" s="55" t="s">
        <v>9</v>
      </c>
      <c r="BF6" s="125"/>
      <c r="BG6" s="128"/>
      <c r="BH6" s="55" t="s">
        <v>9</v>
      </c>
      <c r="BI6" s="55" t="s">
        <v>9</v>
      </c>
      <c r="BJ6" s="125"/>
      <c r="BK6" s="128"/>
      <c r="BL6" s="55" t="s">
        <v>9</v>
      </c>
      <c r="BM6" s="55" t="s">
        <v>9</v>
      </c>
      <c r="BN6" s="125"/>
      <c r="BO6" s="128"/>
      <c r="BP6" s="55" t="s">
        <v>9</v>
      </c>
      <c r="BQ6" s="55" t="s">
        <v>9</v>
      </c>
      <c r="BR6" s="125"/>
      <c r="BS6" s="128"/>
      <c r="BT6" s="55" t="s">
        <v>9</v>
      </c>
      <c r="BU6" s="55" t="s">
        <v>9</v>
      </c>
      <c r="BV6" s="125"/>
      <c r="BW6" s="128"/>
      <c r="BX6" s="55" t="s">
        <v>9</v>
      </c>
      <c r="BY6" s="55" t="s">
        <v>9</v>
      </c>
      <c r="BZ6" s="125"/>
      <c r="CA6" s="128"/>
      <c r="CB6" s="55" t="s">
        <v>9</v>
      </c>
      <c r="CC6" s="55" t="s">
        <v>9</v>
      </c>
      <c r="CD6" s="125"/>
      <c r="CE6" s="128"/>
      <c r="CF6" s="55" t="s">
        <v>9</v>
      </c>
      <c r="CG6" s="55" t="s">
        <v>9</v>
      </c>
      <c r="CH6" s="125"/>
      <c r="CI6" s="128"/>
      <c r="CJ6" s="55" t="s">
        <v>9</v>
      </c>
      <c r="CK6" s="55" t="s">
        <v>9</v>
      </c>
      <c r="CL6" s="125"/>
      <c r="CM6" s="128"/>
      <c r="CN6" s="55" t="s">
        <v>9</v>
      </c>
      <c r="CO6" s="55" t="s">
        <v>9</v>
      </c>
      <c r="CP6" s="125"/>
      <c r="CQ6" s="128"/>
      <c r="CR6" s="55" t="s">
        <v>9</v>
      </c>
      <c r="CS6" s="55" t="s">
        <v>9</v>
      </c>
      <c r="CT6" s="125"/>
      <c r="CU6" s="128"/>
      <c r="CV6" s="55" t="s">
        <v>9</v>
      </c>
      <c r="CW6" s="55" t="s">
        <v>9</v>
      </c>
      <c r="CX6" s="125"/>
      <c r="CY6" s="128"/>
      <c r="CZ6" s="55" t="s">
        <v>9</v>
      </c>
      <c r="DA6" s="55" t="s">
        <v>9</v>
      </c>
      <c r="DB6" s="125"/>
      <c r="DC6" s="128"/>
      <c r="DD6" s="55" t="s">
        <v>9</v>
      </c>
      <c r="DE6" s="55" t="s">
        <v>9</v>
      </c>
      <c r="DF6" s="125"/>
      <c r="DG6" s="128"/>
      <c r="DH6" s="55" t="s">
        <v>9</v>
      </c>
      <c r="DI6" s="55" t="s">
        <v>9</v>
      </c>
      <c r="DJ6" s="125"/>
      <c r="DK6" s="128"/>
      <c r="DL6" s="55" t="s">
        <v>9</v>
      </c>
      <c r="DM6" s="55" t="s">
        <v>9</v>
      </c>
      <c r="DN6" s="125"/>
      <c r="DO6" s="128"/>
      <c r="DP6" s="55" t="s">
        <v>9</v>
      </c>
      <c r="DQ6" s="55" t="s">
        <v>9</v>
      </c>
      <c r="DR6" s="125"/>
      <c r="DS6" s="128"/>
      <c r="DT6" s="55" t="s">
        <v>9</v>
      </c>
      <c r="DU6" s="55" t="s">
        <v>9</v>
      </c>
    </row>
    <row r="7" spans="1:125" ht="13.5">
      <c r="A7" s="78" t="s">
        <v>106</v>
      </c>
      <c r="B7" s="78" t="s">
        <v>201</v>
      </c>
      <c r="C7" s="79" t="s">
        <v>202</v>
      </c>
      <c r="D7" s="18">
        <f aca="true" t="shared" si="0" ref="D7:D17">H7+L7+P7+T7+X7+AB7+AF7+AJ7+AN7+AR7+AV7+AZ7+BD7+BH7+BL7+BP7+BT7+BX7+CB7+CF7+CJ7+CN7+CR7+CV7+CZ7+DD7+DH7+DL7+DP7+DT7</f>
        <v>0</v>
      </c>
      <c r="E7" s="18">
        <f aca="true" t="shared" si="1" ref="E7:E17">I7+M7+Q7+U7+Y7+AC7+AG7+AK7+AO7+AS7+AW7+BA7+BE7+BI7+BM7+BQ7+BU7+BY7+CC7+CG7+CK7+CO7+CS7+CW7+DA7+DE7+DI7+DM7+DQ7+DU7</f>
        <v>140364</v>
      </c>
      <c r="F7" s="84" t="s">
        <v>175</v>
      </c>
      <c r="G7" s="81" t="s">
        <v>176</v>
      </c>
      <c r="H7" s="18"/>
      <c r="I7" s="18">
        <v>52713</v>
      </c>
      <c r="J7" s="84" t="s">
        <v>177</v>
      </c>
      <c r="K7" s="81" t="s">
        <v>178</v>
      </c>
      <c r="L7" s="18"/>
      <c r="M7" s="18">
        <v>22941</v>
      </c>
      <c r="N7" s="84" t="s">
        <v>179</v>
      </c>
      <c r="O7" s="81" t="s">
        <v>180</v>
      </c>
      <c r="P7" s="18"/>
      <c r="Q7" s="18">
        <v>13896</v>
      </c>
      <c r="R7" s="84" t="s">
        <v>181</v>
      </c>
      <c r="S7" s="81" t="s">
        <v>182</v>
      </c>
      <c r="T7" s="18"/>
      <c r="U7" s="18">
        <v>16950</v>
      </c>
      <c r="V7" s="84" t="s">
        <v>183</v>
      </c>
      <c r="W7" s="81" t="s">
        <v>184</v>
      </c>
      <c r="X7" s="18"/>
      <c r="Y7" s="18">
        <v>5661</v>
      </c>
      <c r="Z7" s="84" t="s">
        <v>185</v>
      </c>
      <c r="AA7" s="81" t="s">
        <v>186</v>
      </c>
      <c r="AB7" s="18"/>
      <c r="AC7" s="18">
        <v>22403</v>
      </c>
      <c r="AD7" s="84" t="s">
        <v>187</v>
      </c>
      <c r="AE7" s="81" t="s">
        <v>188</v>
      </c>
      <c r="AF7" s="18"/>
      <c r="AG7" s="18">
        <v>5800</v>
      </c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106</v>
      </c>
      <c r="B8" s="78" t="s">
        <v>203</v>
      </c>
      <c r="C8" s="79" t="s">
        <v>204</v>
      </c>
      <c r="D8" s="18">
        <f t="shared" si="0"/>
        <v>277170</v>
      </c>
      <c r="E8" s="18">
        <f t="shared" si="1"/>
        <v>112782</v>
      </c>
      <c r="F8" s="84" t="s">
        <v>139</v>
      </c>
      <c r="G8" s="81" t="s">
        <v>140</v>
      </c>
      <c r="H8" s="18">
        <v>30734</v>
      </c>
      <c r="I8" s="18">
        <v>18067</v>
      </c>
      <c r="J8" s="84" t="s">
        <v>141</v>
      </c>
      <c r="K8" s="81" t="s">
        <v>142</v>
      </c>
      <c r="L8" s="18">
        <v>50590</v>
      </c>
      <c r="M8" s="18">
        <v>19804</v>
      </c>
      <c r="N8" s="84" t="s">
        <v>143</v>
      </c>
      <c r="O8" s="81" t="s">
        <v>144</v>
      </c>
      <c r="P8" s="18">
        <v>62929</v>
      </c>
      <c r="Q8" s="18">
        <v>22523</v>
      </c>
      <c r="R8" s="84" t="s">
        <v>145</v>
      </c>
      <c r="S8" s="81" t="s">
        <v>146</v>
      </c>
      <c r="T8" s="18">
        <v>55494</v>
      </c>
      <c r="U8" s="18">
        <v>20267</v>
      </c>
      <c r="V8" s="84" t="s">
        <v>147</v>
      </c>
      <c r="W8" s="81" t="s">
        <v>148</v>
      </c>
      <c r="X8" s="18">
        <v>36465</v>
      </c>
      <c r="Y8" s="18">
        <v>15485</v>
      </c>
      <c r="Z8" s="84" t="s">
        <v>149</v>
      </c>
      <c r="AA8" s="81" t="s">
        <v>150</v>
      </c>
      <c r="AB8" s="18">
        <v>40958</v>
      </c>
      <c r="AC8" s="18">
        <v>16636</v>
      </c>
      <c r="AD8" s="83"/>
      <c r="AE8" s="81"/>
      <c r="AF8" s="18"/>
      <c r="AG8" s="18"/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106</v>
      </c>
      <c r="B9" s="78" t="s">
        <v>205</v>
      </c>
      <c r="C9" s="79" t="s">
        <v>206</v>
      </c>
      <c r="D9" s="18">
        <f t="shared" si="0"/>
        <v>0</v>
      </c>
      <c r="E9" s="18">
        <f t="shared" si="1"/>
        <v>116078</v>
      </c>
      <c r="F9" s="84" t="s">
        <v>189</v>
      </c>
      <c r="G9" s="81" t="s">
        <v>190</v>
      </c>
      <c r="H9" s="18">
        <v>0</v>
      </c>
      <c r="I9" s="18">
        <v>10888</v>
      </c>
      <c r="J9" s="84" t="s">
        <v>191</v>
      </c>
      <c r="K9" s="81" t="s">
        <v>10</v>
      </c>
      <c r="L9" s="18">
        <v>0</v>
      </c>
      <c r="M9" s="18">
        <v>15438</v>
      </c>
      <c r="N9" s="84" t="s">
        <v>192</v>
      </c>
      <c r="O9" s="81" t="s">
        <v>1</v>
      </c>
      <c r="P9" s="18">
        <v>0</v>
      </c>
      <c r="Q9" s="18">
        <v>39861</v>
      </c>
      <c r="R9" s="84" t="s">
        <v>193</v>
      </c>
      <c r="S9" s="81" t="s">
        <v>11</v>
      </c>
      <c r="T9" s="18">
        <v>0</v>
      </c>
      <c r="U9" s="18">
        <v>8659</v>
      </c>
      <c r="V9" s="84" t="s">
        <v>194</v>
      </c>
      <c r="W9" s="81" t="s">
        <v>89</v>
      </c>
      <c r="X9" s="18">
        <v>0</v>
      </c>
      <c r="Y9" s="18">
        <v>12095</v>
      </c>
      <c r="Z9" s="84" t="s">
        <v>195</v>
      </c>
      <c r="AA9" s="81" t="s">
        <v>196</v>
      </c>
      <c r="AB9" s="18">
        <v>0</v>
      </c>
      <c r="AC9" s="18">
        <v>21010</v>
      </c>
      <c r="AD9" s="84" t="s">
        <v>197</v>
      </c>
      <c r="AE9" s="81" t="s">
        <v>198</v>
      </c>
      <c r="AF9" s="18">
        <v>0</v>
      </c>
      <c r="AG9" s="18">
        <v>3645</v>
      </c>
      <c r="AH9" s="84" t="s">
        <v>199</v>
      </c>
      <c r="AI9" s="81" t="s">
        <v>200</v>
      </c>
      <c r="AJ9" s="18">
        <v>0</v>
      </c>
      <c r="AK9" s="18">
        <v>4482</v>
      </c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106</v>
      </c>
      <c r="B10" s="78" t="s">
        <v>207</v>
      </c>
      <c r="C10" s="79" t="s">
        <v>208</v>
      </c>
      <c r="D10" s="18">
        <f t="shared" si="0"/>
        <v>0</v>
      </c>
      <c r="E10" s="18">
        <f t="shared" si="1"/>
        <v>340448</v>
      </c>
      <c r="F10" s="84" t="s">
        <v>161</v>
      </c>
      <c r="G10" s="81" t="s">
        <v>102</v>
      </c>
      <c r="H10" s="18"/>
      <c r="I10" s="18">
        <v>32004</v>
      </c>
      <c r="J10" s="84" t="s">
        <v>162</v>
      </c>
      <c r="K10" s="81" t="s">
        <v>163</v>
      </c>
      <c r="L10" s="18"/>
      <c r="M10" s="18">
        <v>31225</v>
      </c>
      <c r="N10" s="84" t="s">
        <v>164</v>
      </c>
      <c r="O10" s="81" t="s">
        <v>165</v>
      </c>
      <c r="P10" s="18"/>
      <c r="Q10" s="18">
        <v>41247</v>
      </c>
      <c r="R10" s="84" t="s">
        <v>166</v>
      </c>
      <c r="S10" s="81" t="s">
        <v>167</v>
      </c>
      <c r="T10" s="18"/>
      <c r="U10" s="18">
        <v>46858</v>
      </c>
      <c r="V10" s="84" t="s">
        <v>168</v>
      </c>
      <c r="W10" s="81" t="s">
        <v>169</v>
      </c>
      <c r="X10" s="18"/>
      <c r="Y10" s="18">
        <v>61872</v>
      </c>
      <c r="Z10" s="84" t="s">
        <v>170</v>
      </c>
      <c r="AA10" s="81" t="s">
        <v>81</v>
      </c>
      <c r="AB10" s="18"/>
      <c r="AC10" s="18">
        <v>31543</v>
      </c>
      <c r="AD10" s="84" t="s">
        <v>171</v>
      </c>
      <c r="AE10" s="81" t="s">
        <v>172</v>
      </c>
      <c r="AF10" s="18"/>
      <c r="AG10" s="18">
        <v>40939</v>
      </c>
      <c r="AH10" s="84" t="s">
        <v>173</v>
      </c>
      <c r="AI10" s="81" t="s">
        <v>174</v>
      </c>
      <c r="AJ10" s="18"/>
      <c r="AK10" s="18">
        <v>11351</v>
      </c>
      <c r="AL10" s="84" t="s">
        <v>123</v>
      </c>
      <c r="AM10" s="81" t="s">
        <v>124</v>
      </c>
      <c r="AN10" s="18"/>
      <c r="AO10" s="18">
        <v>43409</v>
      </c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106</v>
      </c>
      <c r="B11" s="78" t="s">
        <v>209</v>
      </c>
      <c r="C11" s="79" t="s">
        <v>210</v>
      </c>
      <c r="D11" s="18">
        <f t="shared" si="0"/>
        <v>1367740</v>
      </c>
      <c r="E11" s="18">
        <f t="shared" si="1"/>
        <v>483958</v>
      </c>
      <c r="F11" s="84" t="s">
        <v>113</v>
      </c>
      <c r="G11" s="81" t="s">
        <v>114</v>
      </c>
      <c r="H11" s="18">
        <v>989761</v>
      </c>
      <c r="I11" s="18">
        <v>385083</v>
      </c>
      <c r="J11" s="84" t="s">
        <v>125</v>
      </c>
      <c r="K11" s="81" t="s">
        <v>126</v>
      </c>
      <c r="L11" s="18">
        <v>173341</v>
      </c>
      <c r="M11" s="18">
        <v>46045</v>
      </c>
      <c r="N11" s="84" t="s">
        <v>127</v>
      </c>
      <c r="O11" s="81" t="s">
        <v>128</v>
      </c>
      <c r="P11" s="18">
        <v>204638</v>
      </c>
      <c r="Q11" s="18">
        <v>52830</v>
      </c>
      <c r="R11" s="83"/>
      <c r="S11" s="81"/>
      <c r="T11" s="18"/>
      <c r="U11" s="18"/>
      <c r="V11" s="83"/>
      <c r="W11" s="81"/>
      <c r="X11" s="18"/>
      <c r="Y11" s="18"/>
      <c r="Z11" s="83"/>
      <c r="AA11" s="81"/>
      <c r="AB11" s="18"/>
      <c r="AC11" s="18"/>
      <c r="AD11" s="83"/>
      <c r="AE11" s="81"/>
      <c r="AF11" s="18"/>
      <c r="AG11" s="18"/>
      <c r="AH11" s="83"/>
      <c r="AI11" s="81"/>
      <c r="AJ11" s="18"/>
      <c r="AK11" s="18"/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106</v>
      </c>
      <c r="B12" s="78" t="s">
        <v>211</v>
      </c>
      <c r="C12" s="79" t="s">
        <v>212</v>
      </c>
      <c r="D12" s="18">
        <f t="shared" si="0"/>
        <v>849650</v>
      </c>
      <c r="E12" s="18">
        <f t="shared" si="1"/>
        <v>0</v>
      </c>
      <c r="F12" s="84" t="s">
        <v>175</v>
      </c>
      <c r="G12" s="81" t="s">
        <v>176</v>
      </c>
      <c r="H12" s="18">
        <v>306724</v>
      </c>
      <c r="I12" s="18"/>
      <c r="J12" s="84" t="s">
        <v>177</v>
      </c>
      <c r="K12" s="81" t="s">
        <v>178</v>
      </c>
      <c r="L12" s="18">
        <v>156336</v>
      </c>
      <c r="M12" s="18"/>
      <c r="N12" s="84" t="s">
        <v>179</v>
      </c>
      <c r="O12" s="81" t="s">
        <v>180</v>
      </c>
      <c r="P12" s="18">
        <v>116402</v>
      </c>
      <c r="Q12" s="18"/>
      <c r="R12" s="84" t="s">
        <v>181</v>
      </c>
      <c r="S12" s="81" t="s">
        <v>182</v>
      </c>
      <c r="T12" s="18">
        <v>133395</v>
      </c>
      <c r="U12" s="18"/>
      <c r="V12" s="84" t="s">
        <v>185</v>
      </c>
      <c r="W12" s="81" t="s">
        <v>186</v>
      </c>
      <c r="X12" s="18">
        <v>136793</v>
      </c>
      <c r="Y12" s="18"/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106</v>
      </c>
      <c r="B13" s="78" t="s">
        <v>213</v>
      </c>
      <c r="C13" s="79" t="s">
        <v>214</v>
      </c>
      <c r="D13" s="18">
        <f t="shared" si="0"/>
        <v>192168</v>
      </c>
      <c r="E13" s="18">
        <f t="shared" si="1"/>
        <v>53207</v>
      </c>
      <c r="F13" s="84" t="s">
        <v>129</v>
      </c>
      <c r="G13" s="81" t="s">
        <v>130</v>
      </c>
      <c r="H13" s="18">
        <v>51267</v>
      </c>
      <c r="I13" s="18">
        <v>18032</v>
      </c>
      <c r="J13" s="84" t="s">
        <v>131</v>
      </c>
      <c r="K13" s="81" t="s">
        <v>132</v>
      </c>
      <c r="L13" s="18">
        <v>55944</v>
      </c>
      <c r="M13" s="18">
        <v>12502</v>
      </c>
      <c r="N13" s="84" t="s">
        <v>133</v>
      </c>
      <c r="O13" s="81" t="s">
        <v>134</v>
      </c>
      <c r="P13" s="18">
        <v>39008</v>
      </c>
      <c r="Q13" s="18">
        <v>10415</v>
      </c>
      <c r="R13" s="84" t="s">
        <v>135</v>
      </c>
      <c r="S13" s="81" t="s">
        <v>136</v>
      </c>
      <c r="T13" s="18">
        <v>16173</v>
      </c>
      <c r="U13" s="18">
        <v>3614</v>
      </c>
      <c r="V13" s="84" t="s">
        <v>137</v>
      </c>
      <c r="W13" s="81" t="s">
        <v>138</v>
      </c>
      <c r="X13" s="18">
        <v>29776</v>
      </c>
      <c r="Y13" s="18">
        <v>8644</v>
      </c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106</v>
      </c>
      <c r="B14" s="78" t="s">
        <v>215</v>
      </c>
      <c r="C14" s="79" t="s">
        <v>216</v>
      </c>
      <c r="D14" s="18">
        <f t="shared" si="0"/>
        <v>0</v>
      </c>
      <c r="E14" s="18">
        <f t="shared" si="1"/>
        <v>123450</v>
      </c>
      <c r="F14" s="84" t="s">
        <v>111</v>
      </c>
      <c r="G14" s="81" t="s">
        <v>112</v>
      </c>
      <c r="H14" s="18"/>
      <c r="I14" s="18">
        <v>95538</v>
      </c>
      <c r="J14" s="84" t="s">
        <v>115</v>
      </c>
      <c r="K14" s="81" t="s">
        <v>116</v>
      </c>
      <c r="L14" s="18"/>
      <c r="M14" s="18">
        <v>13078</v>
      </c>
      <c r="N14" s="84" t="s">
        <v>117</v>
      </c>
      <c r="O14" s="81" t="s">
        <v>118</v>
      </c>
      <c r="P14" s="18"/>
      <c r="Q14" s="18">
        <v>7486</v>
      </c>
      <c r="R14" s="84" t="s">
        <v>119</v>
      </c>
      <c r="S14" s="81" t="s">
        <v>120</v>
      </c>
      <c r="T14" s="18"/>
      <c r="U14" s="18">
        <v>7348</v>
      </c>
      <c r="V14" s="83"/>
      <c r="W14" s="81"/>
      <c r="X14" s="18"/>
      <c r="Y14" s="18"/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106</v>
      </c>
      <c r="B15" s="78" t="s">
        <v>217</v>
      </c>
      <c r="C15" s="79" t="s">
        <v>218</v>
      </c>
      <c r="D15" s="18">
        <f t="shared" si="0"/>
        <v>324452</v>
      </c>
      <c r="E15" s="18">
        <f t="shared" si="1"/>
        <v>0</v>
      </c>
      <c r="F15" s="84" t="s">
        <v>189</v>
      </c>
      <c r="G15" s="81" t="s">
        <v>190</v>
      </c>
      <c r="H15" s="18">
        <v>33209</v>
      </c>
      <c r="I15" s="18"/>
      <c r="J15" s="84" t="s">
        <v>191</v>
      </c>
      <c r="K15" s="81" t="s">
        <v>10</v>
      </c>
      <c r="L15" s="18">
        <v>36499</v>
      </c>
      <c r="M15" s="18"/>
      <c r="N15" s="84" t="s">
        <v>192</v>
      </c>
      <c r="O15" s="81" t="s">
        <v>1</v>
      </c>
      <c r="P15" s="18">
        <v>107140</v>
      </c>
      <c r="Q15" s="18"/>
      <c r="R15" s="84" t="s">
        <v>193</v>
      </c>
      <c r="S15" s="81" t="s">
        <v>11</v>
      </c>
      <c r="T15" s="18">
        <v>28329</v>
      </c>
      <c r="U15" s="18"/>
      <c r="V15" s="84" t="s">
        <v>194</v>
      </c>
      <c r="W15" s="81" t="s">
        <v>89</v>
      </c>
      <c r="X15" s="18">
        <v>32493</v>
      </c>
      <c r="Y15" s="18"/>
      <c r="Z15" s="84" t="s">
        <v>195</v>
      </c>
      <c r="AA15" s="81" t="s">
        <v>196</v>
      </c>
      <c r="AB15" s="18">
        <v>48552</v>
      </c>
      <c r="AC15" s="18"/>
      <c r="AD15" s="84" t="s">
        <v>197</v>
      </c>
      <c r="AE15" s="81" t="s">
        <v>198</v>
      </c>
      <c r="AF15" s="18">
        <v>19955</v>
      </c>
      <c r="AG15" s="18"/>
      <c r="AH15" s="84" t="s">
        <v>199</v>
      </c>
      <c r="AI15" s="81" t="s">
        <v>200</v>
      </c>
      <c r="AJ15" s="18">
        <v>18275</v>
      </c>
      <c r="AK15" s="18"/>
      <c r="AL15" s="83"/>
      <c r="AM15" s="81"/>
      <c r="AN15" s="18"/>
      <c r="AO15" s="18"/>
      <c r="AP15" s="83"/>
      <c r="AQ15" s="81"/>
      <c r="AR15" s="18"/>
      <c r="AS15" s="18"/>
      <c r="AT15" s="83"/>
      <c r="AU15" s="81"/>
      <c r="AV15" s="18"/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106</v>
      </c>
      <c r="B16" s="78" t="s">
        <v>219</v>
      </c>
      <c r="C16" s="79" t="s">
        <v>220</v>
      </c>
      <c r="D16" s="18">
        <f t="shared" si="0"/>
        <v>281610</v>
      </c>
      <c r="E16" s="18">
        <f t="shared" si="1"/>
        <v>0</v>
      </c>
      <c r="F16" s="84" t="s">
        <v>157</v>
      </c>
      <c r="G16" s="81" t="s">
        <v>158</v>
      </c>
      <c r="H16" s="18">
        <v>13219</v>
      </c>
      <c r="I16" s="18"/>
      <c r="J16" s="84" t="s">
        <v>159</v>
      </c>
      <c r="K16" s="81" t="s">
        <v>160</v>
      </c>
      <c r="L16" s="18">
        <v>51692</v>
      </c>
      <c r="M16" s="18"/>
      <c r="N16" s="84" t="s">
        <v>161</v>
      </c>
      <c r="O16" s="81" t="s">
        <v>102</v>
      </c>
      <c r="P16" s="18">
        <v>38958</v>
      </c>
      <c r="Q16" s="18"/>
      <c r="R16" s="84" t="s">
        <v>162</v>
      </c>
      <c r="S16" s="81" t="s">
        <v>163</v>
      </c>
      <c r="T16" s="18">
        <v>29831</v>
      </c>
      <c r="U16" s="18"/>
      <c r="V16" s="84" t="s">
        <v>164</v>
      </c>
      <c r="W16" s="81" t="s">
        <v>165</v>
      </c>
      <c r="X16" s="18">
        <v>44355</v>
      </c>
      <c r="Y16" s="18"/>
      <c r="Z16" s="84" t="s">
        <v>166</v>
      </c>
      <c r="AA16" s="81" t="s">
        <v>167</v>
      </c>
      <c r="AB16" s="18">
        <v>40775</v>
      </c>
      <c r="AC16" s="18"/>
      <c r="AD16" s="84" t="s">
        <v>168</v>
      </c>
      <c r="AE16" s="81" t="s">
        <v>169</v>
      </c>
      <c r="AF16" s="18">
        <v>368</v>
      </c>
      <c r="AG16" s="18"/>
      <c r="AH16" s="84" t="s">
        <v>170</v>
      </c>
      <c r="AI16" s="81" t="s">
        <v>81</v>
      </c>
      <c r="AJ16" s="18">
        <v>38896</v>
      </c>
      <c r="AK16" s="18"/>
      <c r="AL16" s="84" t="s">
        <v>171</v>
      </c>
      <c r="AM16" s="81" t="s">
        <v>172</v>
      </c>
      <c r="AN16" s="18">
        <v>11045</v>
      </c>
      <c r="AO16" s="18"/>
      <c r="AP16" s="84" t="s">
        <v>173</v>
      </c>
      <c r="AQ16" s="81" t="s">
        <v>174</v>
      </c>
      <c r="AR16" s="18">
        <v>12471</v>
      </c>
      <c r="AS16" s="18"/>
      <c r="AT16" s="83"/>
      <c r="AU16" s="81"/>
      <c r="AV16" s="18"/>
      <c r="AW16" s="18"/>
      <c r="AX16" s="83"/>
      <c r="AY16" s="81"/>
      <c r="AZ16" s="18"/>
      <c r="BA16" s="18"/>
      <c r="BB16" s="83"/>
      <c r="BC16" s="81"/>
      <c r="BD16" s="18"/>
      <c r="BE16" s="18"/>
      <c r="BF16" s="83"/>
      <c r="BG16" s="81"/>
      <c r="BH16" s="18"/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106</v>
      </c>
      <c r="B17" s="78" t="s">
        <v>221</v>
      </c>
      <c r="C17" s="79" t="s">
        <v>222</v>
      </c>
      <c r="D17" s="18">
        <f t="shared" si="0"/>
        <v>20472</v>
      </c>
      <c r="E17" s="18">
        <f t="shared" si="1"/>
        <v>0</v>
      </c>
      <c r="F17" s="84" t="s">
        <v>109</v>
      </c>
      <c r="G17" s="81" t="s">
        <v>110</v>
      </c>
      <c r="H17" s="18">
        <v>14240</v>
      </c>
      <c r="I17" s="18"/>
      <c r="J17" s="84" t="s">
        <v>155</v>
      </c>
      <c r="K17" s="81" t="s">
        <v>156</v>
      </c>
      <c r="L17" s="18">
        <v>6232</v>
      </c>
      <c r="M17" s="18"/>
      <c r="N17" s="83"/>
      <c r="O17" s="81"/>
      <c r="P17" s="18"/>
      <c r="Q17" s="18"/>
      <c r="R17" s="83"/>
      <c r="S17" s="81"/>
      <c r="T17" s="18"/>
      <c r="U17" s="18"/>
      <c r="V17" s="83"/>
      <c r="W17" s="81"/>
      <c r="X17" s="18"/>
      <c r="Y17" s="18"/>
      <c r="Z17" s="83"/>
      <c r="AA17" s="81"/>
      <c r="AB17" s="18"/>
      <c r="AC17" s="18"/>
      <c r="AD17" s="83"/>
      <c r="AE17" s="81"/>
      <c r="AF17" s="18"/>
      <c r="AG17" s="18"/>
      <c r="AH17" s="83"/>
      <c r="AI17" s="81"/>
      <c r="AJ17" s="18"/>
      <c r="AK17" s="18"/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95" t="s">
        <v>104</v>
      </c>
      <c r="B18" s="96"/>
      <c r="C18" s="97"/>
      <c r="D18" s="18">
        <f>SUM(D7:D17)</f>
        <v>3313262</v>
      </c>
      <c r="E18" s="18">
        <f>SUM(E7:E17)</f>
        <v>1370287</v>
      </c>
      <c r="F18" s="84" t="s">
        <v>24</v>
      </c>
      <c r="G18" s="56" t="s">
        <v>24</v>
      </c>
      <c r="H18" s="18">
        <f>SUM(H7:H17)</f>
        <v>1439154</v>
      </c>
      <c r="I18" s="18">
        <f>SUM(I7:I17)</f>
        <v>612325</v>
      </c>
      <c r="J18" s="84" t="s">
        <v>24</v>
      </c>
      <c r="K18" s="56" t="s">
        <v>24</v>
      </c>
      <c r="L18" s="18">
        <f>SUM(L7:L17)</f>
        <v>530634</v>
      </c>
      <c r="M18" s="18">
        <f>SUM(M7:M17)</f>
        <v>161033</v>
      </c>
      <c r="N18" s="84" t="s">
        <v>24</v>
      </c>
      <c r="O18" s="56" t="s">
        <v>24</v>
      </c>
      <c r="P18" s="18">
        <f>SUM(P7:P17)</f>
        <v>569075</v>
      </c>
      <c r="Q18" s="18">
        <f>SUM(Q7:Q17)</f>
        <v>188258</v>
      </c>
      <c r="R18" s="84" t="s">
        <v>24</v>
      </c>
      <c r="S18" s="56" t="s">
        <v>24</v>
      </c>
      <c r="T18" s="18">
        <f>SUM(T7:T17)</f>
        <v>263222</v>
      </c>
      <c r="U18" s="18">
        <f>SUM(U7:U17)</f>
        <v>103696</v>
      </c>
      <c r="V18" s="84" t="s">
        <v>24</v>
      </c>
      <c r="W18" s="56" t="s">
        <v>24</v>
      </c>
      <c r="X18" s="18">
        <f>SUM(X7:X17)</f>
        <v>279882</v>
      </c>
      <c r="Y18" s="18">
        <f>SUM(Y7:Y17)</f>
        <v>103757</v>
      </c>
      <c r="Z18" s="84" t="s">
        <v>24</v>
      </c>
      <c r="AA18" s="56" t="s">
        <v>24</v>
      </c>
      <c r="AB18" s="18">
        <f>SUM(AB7:AB17)</f>
        <v>130285</v>
      </c>
      <c r="AC18" s="18">
        <f>SUM(AC7:AC17)</f>
        <v>91592</v>
      </c>
      <c r="AD18" s="84" t="s">
        <v>24</v>
      </c>
      <c r="AE18" s="56" t="s">
        <v>24</v>
      </c>
      <c r="AF18" s="18">
        <f>SUM(AF7:AF17)</f>
        <v>20323</v>
      </c>
      <c r="AG18" s="18">
        <f>SUM(AG7:AG17)</f>
        <v>50384</v>
      </c>
      <c r="AH18" s="84" t="s">
        <v>24</v>
      </c>
      <c r="AI18" s="56" t="s">
        <v>24</v>
      </c>
      <c r="AJ18" s="18">
        <f>SUM(AJ7:AJ17)</f>
        <v>57171</v>
      </c>
      <c r="AK18" s="18">
        <f>SUM(AK7:AK17)</f>
        <v>15833</v>
      </c>
      <c r="AL18" s="84" t="s">
        <v>24</v>
      </c>
      <c r="AM18" s="56" t="s">
        <v>24</v>
      </c>
      <c r="AN18" s="18">
        <f>SUM(AN7:AN17)</f>
        <v>11045</v>
      </c>
      <c r="AO18" s="18">
        <f>SUM(AO7:AO17)</f>
        <v>43409</v>
      </c>
      <c r="AP18" s="84" t="s">
        <v>24</v>
      </c>
      <c r="AQ18" s="56" t="s">
        <v>24</v>
      </c>
      <c r="AR18" s="18">
        <f>SUM(AR7:AR17)</f>
        <v>12471</v>
      </c>
      <c r="AS18" s="18">
        <f>SUM(AS7:AS17)</f>
        <v>0</v>
      </c>
      <c r="AT18" s="84" t="s">
        <v>24</v>
      </c>
      <c r="AU18" s="56" t="s">
        <v>24</v>
      </c>
      <c r="AV18" s="18">
        <f>SUM(AV7:AV17)</f>
        <v>0</v>
      </c>
      <c r="AW18" s="18">
        <f>SUM(AW7:AW17)</f>
        <v>0</v>
      </c>
      <c r="AX18" s="84" t="s">
        <v>24</v>
      </c>
      <c r="AY18" s="56" t="s">
        <v>24</v>
      </c>
      <c r="AZ18" s="18">
        <f>SUM(AZ7:AZ17)</f>
        <v>0</v>
      </c>
      <c r="BA18" s="18">
        <f>SUM(BA7:BA17)</f>
        <v>0</v>
      </c>
      <c r="BB18" s="84" t="s">
        <v>24</v>
      </c>
      <c r="BC18" s="56" t="s">
        <v>24</v>
      </c>
      <c r="BD18" s="18">
        <f>SUM(BD7:BD17)</f>
        <v>0</v>
      </c>
      <c r="BE18" s="18">
        <f>SUM(BE7:BE17)</f>
        <v>0</v>
      </c>
      <c r="BF18" s="84" t="s">
        <v>24</v>
      </c>
      <c r="BG18" s="56" t="s">
        <v>24</v>
      </c>
      <c r="BH18" s="18">
        <f>SUM(BH7:BH17)</f>
        <v>0</v>
      </c>
      <c r="BI18" s="18">
        <f>SUM(BI7:BI17)</f>
        <v>0</v>
      </c>
      <c r="BJ18" s="84" t="s">
        <v>24</v>
      </c>
      <c r="BK18" s="56" t="s">
        <v>24</v>
      </c>
      <c r="BL18" s="18">
        <f>SUM(BL7:BL17)</f>
        <v>0</v>
      </c>
      <c r="BM18" s="18">
        <f>SUM(BM7:BM17)</f>
        <v>0</v>
      </c>
      <c r="BN18" s="84" t="s">
        <v>24</v>
      </c>
      <c r="BO18" s="56" t="s">
        <v>24</v>
      </c>
      <c r="BP18" s="18">
        <f>SUM(BP7:BP17)</f>
        <v>0</v>
      </c>
      <c r="BQ18" s="18">
        <f>SUM(BQ7:BQ17)</f>
        <v>0</v>
      </c>
      <c r="BR18" s="84" t="s">
        <v>24</v>
      </c>
      <c r="BS18" s="56" t="s">
        <v>24</v>
      </c>
      <c r="BT18" s="18">
        <f>SUM(BT7:BT17)</f>
        <v>0</v>
      </c>
      <c r="BU18" s="18">
        <f>SUM(BU7:BU17)</f>
        <v>0</v>
      </c>
      <c r="BV18" s="84" t="s">
        <v>24</v>
      </c>
      <c r="BW18" s="56" t="s">
        <v>24</v>
      </c>
      <c r="BX18" s="18">
        <f>SUM(BX7:BX17)</f>
        <v>0</v>
      </c>
      <c r="BY18" s="18">
        <f>SUM(BY7:BY17)</f>
        <v>0</v>
      </c>
      <c r="BZ18" s="84" t="s">
        <v>24</v>
      </c>
      <c r="CA18" s="56" t="s">
        <v>24</v>
      </c>
      <c r="CB18" s="18">
        <f>SUM(CB7:CB17)</f>
        <v>0</v>
      </c>
      <c r="CC18" s="18">
        <f>SUM(CC7:CC17)</f>
        <v>0</v>
      </c>
      <c r="CD18" s="84" t="s">
        <v>24</v>
      </c>
      <c r="CE18" s="56" t="s">
        <v>24</v>
      </c>
      <c r="CF18" s="18">
        <f>SUM(CF7:CF17)</f>
        <v>0</v>
      </c>
      <c r="CG18" s="18">
        <f>SUM(CG7:CG17)</f>
        <v>0</v>
      </c>
      <c r="CH18" s="84" t="s">
        <v>24</v>
      </c>
      <c r="CI18" s="56" t="s">
        <v>24</v>
      </c>
      <c r="CJ18" s="18">
        <f>SUM(CJ7:CJ17)</f>
        <v>0</v>
      </c>
      <c r="CK18" s="18">
        <f>SUM(CK7:CK17)</f>
        <v>0</v>
      </c>
      <c r="CL18" s="84" t="s">
        <v>24</v>
      </c>
      <c r="CM18" s="56" t="s">
        <v>24</v>
      </c>
      <c r="CN18" s="18">
        <f>SUM(CN7:CN17)</f>
        <v>0</v>
      </c>
      <c r="CO18" s="18">
        <f>SUM(CO7:CO17)</f>
        <v>0</v>
      </c>
      <c r="CP18" s="84" t="s">
        <v>24</v>
      </c>
      <c r="CQ18" s="56" t="s">
        <v>24</v>
      </c>
      <c r="CR18" s="18">
        <f>SUM(CR7:CR17)</f>
        <v>0</v>
      </c>
      <c r="CS18" s="18">
        <f>SUM(CS7:CS17)</f>
        <v>0</v>
      </c>
      <c r="CT18" s="84" t="s">
        <v>24</v>
      </c>
      <c r="CU18" s="56" t="s">
        <v>24</v>
      </c>
      <c r="CV18" s="18">
        <f>SUM(CV7:CV17)</f>
        <v>0</v>
      </c>
      <c r="CW18" s="18">
        <f>SUM(CW7:CW17)</f>
        <v>0</v>
      </c>
      <c r="CX18" s="84" t="s">
        <v>24</v>
      </c>
      <c r="CY18" s="56" t="s">
        <v>24</v>
      </c>
      <c r="CZ18" s="18">
        <f>SUM(CZ7:CZ17)</f>
        <v>0</v>
      </c>
      <c r="DA18" s="18">
        <f>SUM(DA7:DA17)</f>
        <v>0</v>
      </c>
      <c r="DB18" s="84" t="s">
        <v>24</v>
      </c>
      <c r="DC18" s="56" t="s">
        <v>24</v>
      </c>
      <c r="DD18" s="18">
        <f>SUM(DD7:DD17)</f>
        <v>0</v>
      </c>
      <c r="DE18" s="18">
        <f>SUM(DE7:DE17)</f>
        <v>0</v>
      </c>
      <c r="DF18" s="84" t="s">
        <v>24</v>
      </c>
      <c r="DG18" s="56" t="s">
        <v>24</v>
      </c>
      <c r="DH18" s="18">
        <f>SUM(DH7:DH17)</f>
        <v>0</v>
      </c>
      <c r="DI18" s="18">
        <f>SUM(DI7:DI17)</f>
        <v>0</v>
      </c>
      <c r="DJ18" s="84" t="s">
        <v>24</v>
      </c>
      <c r="DK18" s="56" t="s">
        <v>24</v>
      </c>
      <c r="DL18" s="18">
        <f>SUM(DL7:DL17)</f>
        <v>0</v>
      </c>
      <c r="DM18" s="18">
        <f>SUM(DM7:DM17)</f>
        <v>0</v>
      </c>
      <c r="DN18" s="84" t="s">
        <v>24</v>
      </c>
      <c r="DO18" s="56" t="s">
        <v>24</v>
      </c>
      <c r="DP18" s="18">
        <f>SUM(DP7:DP17)</f>
        <v>0</v>
      </c>
      <c r="DQ18" s="18">
        <f>SUM(DQ7:DQ17)</f>
        <v>0</v>
      </c>
      <c r="DR18" s="84" t="s">
        <v>24</v>
      </c>
      <c r="DS18" s="56" t="s">
        <v>24</v>
      </c>
      <c r="DT18" s="18">
        <f>SUM(DT7:DT17)</f>
        <v>0</v>
      </c>
      <c r="DU18" s="18">
        <f>SUM(DU7:DU17)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18:C1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2004-03-02T06:03:10Z</dcterms:modified>
  <cp:category/>
  <cp:version/>
  <cp:contentType/>
  <cp:contentStatus/>
</cp:coreProperties>
</file>