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'し尿処理の状況'!$A$2:$AC$57</definedName>
    <definedName name="_xlnm.Print_Area" localSheetId="0">'水洗化人口等'!$A$2:$U$57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<sst xmlns="http://schemas.openxmlformats.org/spreadsheetml/2006/main" count="455" uniqueCount="150">
  <si>
    <t>三好町</t>
  </si>
  <si>
    <t>山城町</t>
  </si>
  <si>
    <t>吉野町</t>
  </si>
  <si>
    <t>○</t>
  </si>
  <si>
    <t>徳島県合計</t>
  </si>
  <si>
    <t>し尿処理の状況（平成１３年度実績）</t>
  </si>
  <si>
    <t>水洗化人口等（平成１３年度実績）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</si>
  <si>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</si>
  <si>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</si>
  <si>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</si>
  <si>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</si>
  <si>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</si>
  <si>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</si>
  <si>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</si>
  <si>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</si>
  <si>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</si>
  <si>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</si>
  <si>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</si>
  <si>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</si>
  <si>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</si>
  <si>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</si>
  <si>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</si>
  <si>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</si>
  <si>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</si>
  <si>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</si>
  <si>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</si>
  <si>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36361</t>
  </si>
  <si>
    <t>那賀川町</t>
  </si>
  <si>
    <t>36362</t>
  </si>
  <si>
    <t>羽ノ浦町</t>
  </si>
  <si>
    <t>36363</t>
  </si>
  <si>
    <t>鷲敷町</t>
  </si>
  <si>
    <t>36364</t>
  </si>
  <si>
    <t>相生町</t>
  </si>
  <si>
    <t>36365</t>
  </si>
  <si>
    <t>上那賀町</t>
  </si>
  <si>
    <t>36366</t>
  </si>
  <si>
    <t>木沢村</t>
  </si>
  <si>
    <t>36367</t>
  </si>
  <si>
    <t>木頭村</t>
  </si>
  <si>
    <t>36381</t>
  </si>
  <si>
    <t>由岐町</t>
  </si>
  <si>
    <t>36382</t>
  </si>
  <si>
    <t>日和佐町</t>
  </si>
  <si>
    <t>36383</t>
  </si>
  <si>
    <t>牟岐町</t>
  </si>
  <si>
    <t>36384</t>
  </si>
  <si>
    <t>海南町</t>
  </si>
  <si>
    <t>36385</t>
  </si>
  <si>
    <t>海部町</t>
  </si>
  <si>
    <t>36386</t>
  </si>
  <si>
    <t>宍喰町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</si>
  <si>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</si>
  <si>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</si>
  <si>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</si>
  <si>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</si>
  <si>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</si>
  <si>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</si>
  <si>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</si>
  <si>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</si>
  <si>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</si>
  <si>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</si>
  <si>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36406</t>
  </si>
  <si>
    <t>36407</t>
  </si>
  <si>
    <t>土成町</t>
  </si>
  <si>
    <t>36421</t>
  </si>
  <si>
    <t>市場町</t>
  </si>
  <si>
    <t>36422</t>
  </si>
  <si>
    <t>阿波町</t>
  </si>
  <si>
    <t>36441</t>
  </si>
  <si>
    <t>鴨島町</t>
  </si>
  <si>
    <t>36442</t>
  </si>
  <si>
    <t>36443</t>
  </si>
  <si>
    <t>山川町</t>
  </si>
  <si>
    <t>36444</t>
  </si>
  <si>
    <t>美郷村</t>
  </si>
  <si>
    <t>36461</t>
  </si>
  <si>
    <t>脇町</t>
  </si>
  <si>
    <t>36462</t>
  </si>
  <si>
    <t>美馬町</t>
  </si>
  <si>
    <t>36463</t>
  </si>
  <si>
    <t>半田町</t>
  </si>
  <si>
    <t>36464</t>
  </si>
  <si>
    <t>貞光町</t>
  </si>
  <si>
    <t>36465</t>
  </si>
  <si>
    <t>一宇村</t>
  </si>
  <si>
    <t>36466</t>
  </si>
  <si>
    <t>穴吹町</t>
  </si>
  <si>
    <t>36467</t>
  </si>
  <si>
    <t>木屋平村</t>
  </si>
  <si>
    <t>36481</t>
  </si>
  <si>
    <t>三野町</t>
  </si>
  <si>
    <t>36482</t>
  </si>
  <si>
    <t>36483</t>
  </si>
  <si>
    <t>36484</t>
  </si>
  <si>
    <t>36485</t>
  </si>
  <si>
    <t>36486</t>
  </si>
  <si>
    <t>三加茂町</t>
  </si>
  <si>
    <t>36487</t>
  </si>
  <si>
    <t>東祖谷山村</t>
  </si>
  <si>
    <t>36488</t>
  </si>
  <si>
    <t>西祖谷山村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</si>
  <si>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</si>
  <si>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</si>
  <si>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</si>
  <si>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</si>
  <si>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</si>
  <si>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</si>
  <si>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</si>
  <si>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</si>
  <si>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</si>
  <si>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</si>
  <si>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</si>
  <si>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</si>
  <si>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</si>
  <si>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</si>
  <si>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</si>
  <si>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</si>
  <si>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</si>
  <si>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</si>
  <si>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</si>
  <si>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</si>
  <si>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池田町</t>
  </si>
  <si>
    <t>井川町</t>
  </si>
  <si>
    <t>川島町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</si>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</sst>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111</v>
      </c>
      <c r="B2" s="44" t="s">
        <v>125</v>
      </c>
      <c r="C2" s="47" t="s">
        <v>126</v>
      </c>
      <c r="D2" s="5" t="s">
        <v>112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113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114</v>
      </c>
      <c r="F3" s="20"/>
      <c r="G3" s="20"/>
      <c r="H3" s="23"/>
      <c r="I3" s="7" t="s">
        <v>127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115</v>
      </c>
      <c r="F4" s="56" t="s">
        <v>128</v>
      </c>
      <c r="G4" s="56" t="s">
        <v>129</v>
      </c>
      <c r="H4" s="56" t="s">
        <v>130</v>
      </c>
      <c r="I4" s="6" t="s">
        <v>115</v>
      </c>
      <c r="J4" s="56" t="s">
        <v>131</v>
      </c>
      <c r="K4" s="56" t="s">
        <v>132</v>
      </c>
      <c r="L4" s="56" t="s">
        <v>133</v>
      </c>
      <c r="M4" s="56" t="s">
        <v>134</v>
      </c>
      <c r="N4" s="56" t="s">
        <v>135</v>
      </c>
      <c r="O4" s="60" t="s">
        <v>136</v>
      </c>
      <c r="P4" s="8"/>
      <c r="Q4" s="56" t="s">
        <v>137</v>
      </c>
      <c r="R4" s="56" t="s">
        <v>116</v>
      </c>
      <c r="S4" s="56" t="s">
        <v>117</v>
      </c>
      <c r="T4" s="58" t="s">
        <v>118</v>
      </c>
      <c r="U4" s="58" t="s">
        <v>119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120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121</v>
      </c>
      <c r="E6" s="10" t="s">
        <v>121</v>
      </c>
      <c r="F6" s="11" t="s">
        <v>138</v>
      </c>
      <c r="G6" s="10" t="s">
        <v>121</v>
      </c>
      <c r="H6" s="10" t="s">
        <v>121</v>
      </c>
      <c r="I6" s="10" t="s">
        <v>121</v>
      </c>
      <c r="J6" s="11" t="s">
        <v>138</v>
      </c>
      <c r="K6" s="10" t="s">
        <v>121</v>
      </c>
      <c r="L6" s="11" t="s">
        <v>138</v>
      </c>
      <c r="M6" s="10" t="s">
        <v>121</v>
      </c>
      <c r="N6" s="11" t="s">
        <v>138</v>
      </c>
      <c r="O6" s="10" t="s">
        <v>121</v>
      </c>
      <c r="P6" s="10" t="s">
        <v>121</v>
      </c>
      <c r="Q6" s="11" t="s">
        <v>138</v>
      </c>
      <c r="R6" s="62"/>
      <c r="S6" s="62"/>
      <c r="T6" s="62"/>
      <c r="U6" s="59"/>
    </row>
    <row r="7" spans="1:21" ht="13.5">
      <c r="A7" s="31" t="s">
        <v>7</v>
      </c>
      <c r="B7" s="32" t="s">
        <v>8</v>
      </c>
      <c r="C7" s="33" t="s">
        <v>9</v>
      </c>
      <c r="D7" s="34">
        <f aca="true" t="shared" si="0" ref="D7:D56">E7+I7</f>
        <v>263632</v>
      </c>
      <c r="E7" s="35">
        <f aca="true" t="shared" si="1" ref="E7:E30">G7+H7</f>
        <v>9079</v>
      </c>
      <c r="F7" s="36">
        <f aca="true" t="shared" si="2" ref="F7:F57">E7/D7*100</f>
        <v>3.4438156217758085</v>
      </c>
      <c r="G7" s="34">
        <v>9043</v>
      </c>
      <c r="H7" s="34">
        <v>36</v>
      </c>
      <c r="I7" s="35">
        <f aca="true" t="shared" si="3" ref="I7:I30">K7+M7+O7</f>
        <v>254553</v>
      </c>
      <c r="J7" s="36">
        <f aca="true" t="shared" si="4" ref="J7:J57">I7/D7*100</f>
        <v>96.55618437822419</v>
      </c>
      <c r="K7" s="34">
        <v>65700</v>
      </c>
      <c r="L7" s="36">
        <f aca="true" t="shared" si="5" ref="L7:L57">K7/D7*100</f>
        <v>24.92110214238029</v>
      </c>
      <c r="M7" s="34">
        <v>0</v>
      </c>
      <c r="N7" s="36">
        <f aca="true" t="shared" si="6" ref="N7:N57">M7/D7*100</f>
        <v>0</v>
      </c>
      <c r="O7" s="34">
        <v>188853</v>
      </c>
      <c r="P7" s="34">
        <v>44245</v>
      </c>
      <c r="Q7" s="36">
        <f aca="true" t="shared" si="7" ref="Q7:Q57">O7/D7*100</f>
        <v>71.63508223584391</v>
      </c>
      <c r="R7" s="34"/>
      <c r="S7" s="34" t="s">
        <v>3</v>
      </c>
      <c r="T7" s="34"/>
      <c r="U7" s="34"/>
    </row>
    <row r="8" spans="1:21" ht="13.5">
      <c r="A8" s="31" t="s">
        <v>7</v>
      </c>
      <c r="B8" s="32" t="s">
        <v>10</v>
      </c>
      <c r="C8" s="33" t="s">
        <v>11</v>
      </c>
      <c r="D8" s="34">
        <f t="shared" si="0"/>
        <v>65813</v>
      </c>
      <c r="E8" s="35">
        <f t="shared" si="1"/>
        <v>6834</v>
      </c>
      <c r="F8" s="36">
        <f t="shared" si="2"/>
        <v>10.3839666935104</v>
      </c>
      <c r="G8" s="34">
        <v>6834</v>
      </c>
      <c r="H8" s="34">
        <v>0</v>
      </c>
      <c r="I8" s="35">
        <f t="shared" si="3"/>
        <v>58979</v>
      </c>
      <c r="J8" s="36">
        <f t="shared" si="4"/>
        <v>89.6160333064896</v>
      </c>
      <c r="K8" s="34">
        <v>0</v>
      </c>
      <c r="L8" s="36">
        <f t="shared" si="5"/>
        <v>0</v>
      </c>
      <c r="M8" s="34">
        <v>540</v>
      </c>
      <c r="N8" s="36">
        <f t="shared" si="6"/>
        <v>0.8205065868445444</v>
      </c>
      <c r="O8" s="34">
        <v>58439</v>
      </c>
      <c r="P8" s="34">
        <v>6993</v>
      </c>
      <c r="Q8" s="36">
        <f t="shared" si="7"/>
        <v>88.79552671964505</v>
      </c>
      <c r="R8" s="34" t="s">
        <v>3</v>
      </c>
      <c r="S8" s="34"/>
      <c r="T8" s="34"/>
      <c r="U8" s="34"/>
    </row>
    <row r="9" spans="1:21" ht="13.5">
      <c r="A9" s="31" t="s">
        <v>7</v>
      </c>
      <c r="B9" s="32" t="s">
        <v>12</v>
      </c>
      <c r="C9" s="33" t="s">
        <v>13</v>
      </c>
      <c r="D9" s="34">
        <f t="shared" si="0"/>
        <v>43924</v>
      </c>
      <c r="E9" s="35">
        <f t="shared" si="1"/>
        <v>11483</v>
      </c>
      <c r="F9" s="36">
        <f t="shared" si="2"/>
        <v>26.14288316182497</v>
      </c>
      <c r="G9" s="34">
        <v>11354</v>
      </c>
      <c r="H9" s="34">
        <v>129</v>
      </c>
      <c r="I9" s="35">
        <f t="shared" si="3"/>
        <v>32441</v>
      </c>
      <c r="J9" s="36">
        <f t="shared" si="4"/>
        <v>73.85711683817503</v>
      </c>
      <c r="K9" s="34">
        <v>0</v>
      </c>
      <c r="L9" s="36">
        <f t="shared" si="5"/>
        <v>0</v>
      </c>
      <c r="M9" s="34">
        <v>0</v>
      </c>
      <c r="N9" s="36">
        <f t="shared" si="6"/>
        <v>0</v>
      </c>
      <c r="O9" s="34">
        <v>32441</v>
      </c>
      <c r="P9" s="34">
        <v>11809</v>
      </c>
      <c r="Q9" s="36">
        <f t="shared" si="7"/>
        <v>73.85711683817503</v>
      </c>
      <c r="R9" s="34" t="s">
        <v>3</v>
      </c>
      <c r="S9" s="34"/>
      <c r="T9" s="34"/>
      <c r="U9" s="34"/>
    </row>
    <row r="10" spans="1:21" ht="13.5">
      <c r="A10" s="31" t="s">
        <v>7</v>
      </c>
      <c r="B10" s="32" t="s">
        <v>14</v>
      </c>
      <c r="C10" s="33" t="s">
        <v>15</v>
      </c>
      <c r="D10" s="34">
        <f t="shared" si="0"/>
        <v>57803</v>
      </c>
      <c r="E10" s="35">
        <f t="shared" si="1"/>
        <v>19157</v>
      </c>
      <c r="F10" s="36">
        <f t="shared" si="2"/>
        <v>33.14187844921544</v>
      </c>
      <c r="G10" s="34">
        <v>18443</v>
      </c>
      <c r="H10" s="34">
        <v>714</v>
      </c>
      <c r="I10" s="35">
        <f t="shared" si="3"/>
        <v>38646</v>
      </c>
      <c r="J10" s="36">
        <f t="shared" si="4"/>
        <v>66.85812155078456</v>
      </c>
      <c r="K10" s="34">
        <v>0</v>
      </c>
      <c r="L10" s="36">
        <f t="shared" si="5"/>
        <v>0</v>
      </c>
      <c r="M10" s="34">
        <v>148</v>
      </c>
      <c r="N10" s="36">
        <f t="shared" si="6"/>
        <v>0.2560420739407989</v>
      </c>
      <c r="O10" s="34">
        <v>38498</v>
      </c>
      <c r="P10" s="34">
        <v>7127</v>
      </c>
      <c r="Q10" s="36">
        <f t="shared" si="7"/>
        <v>66.60207947684377</v>
      </c>
      <c r="R10" s="34" t="s">
        <v>3</v>
      </c>
      <c r="S10" s="34"/>
      <c r="T10" s="34"/>
      <c r="U10" s="34"/>
    </row>
    <row r="11" spans="1:21" ht="13.5">
      <c r="A11" s="31" t="s">
        <v>7</v>
      </c>
      <c r="B11" s="32" t="s">
        <v>16</v>
      </c>
      <c r="C11" s="33" t="s">
        <v>17</v>
      </c>
      <c r="D11" s="34">
        <f t="shared" si="0"/>
        <v>6910</v>
      </c>
      <c r="E11" s="35">
        <f t="shared" si="1"/>
        <v>2435</v>
      </c>
      <c r="F11" s="36">
        <f t="shared" si="2"/>
        <v>35.23878437047757</v>
      </c>
      <c r="G11" s="34">
        <v>1936</v>
      </c>
      <c r="H11" s="34">
        <v>499</v>
      </c>
      <c r="I11" s="35">
        <f t="shared" si="3"/>
        <v>4475</v>
      </c>
      <c r="J11" s="36">
        <f t="shared" si="4"/>
        <v>64.76121562952243</v>
      </c>
      <c r="K11" s="34">
        <v>0</v>
      </c>
      <c r="L11" s="36">
        <f t="shared" si="5"/>
        <v>0</v>
      </c>
      <c r="M11" s="34">
        <v>64</v>
      </c>
      <c r="N11" s="36">
        <f t="shared" si="6"/>
        <v>0.9261939218523878</v>
      </c>
      <c r="O11" s="34">
        <v>4411</v>
      </c>
      <c r="P11" s="34">
        <v>1496</v>
      </c>
      <c r="Q11" s="36">
        <f t="shared" si="7"/>
        <v>63.835021707670045</v>
      </c>
      <c r="R11" s="34" t="s">
        <v>3</v>
      </c>
      <c r="S11" s="34"/>
      <c r="T11" s="34"/>
      <c r="U11" s="34"/>
    </row>
    <row r="12" spans="1:21" ht="13.5">
      <c r="A12" s="31" t="s">
        <v>7</v>
      </c>
      <c r="B12" s="32" t="s">
        <v>18</v>
      </c>
      <c r="C12" s="33" t="s">
        <v>19</v>
      </c>
      <c r="D12" s="34">
        <f t="shared" si="0"/>
        <v>2285</v>
      </c>
      <c r="E12" s="35">
        <f t="shared" si="1"/>
        <v>1576</v>
      </c>
      <c r="F12" s="36">
        <f t="shared" si="2"/>
        <v>68.97155361050328</v>
      </c>
      <c r="G12" s="34">
        <v>1430</v>
      </c>
      <c r="H12" s="34">
        <v>146</v>
      </c>
      <c r="I12" s="35">
        <f t="shared" si="3"/>
        <v>709</v>
      </c>
      <c r="J12" s="36">
        <f t="shared" si="4"/>
        <v>31.028446389496718</v>
      </c>
      <c r="K12" s="34">
        <v>0</v>
      </c>
      <c r="L12" s="36">
        <f t="shared" si="5"/>
        <v>0</v>
      </c>
      <c r="M12" s="34">
        <v>0</v>
      </c>
      <c r="N12" s="36">
        <f t="shared" si="6"/>
        <v>0</v>
      </c>
      <c r="O12" s="34">
        <v>709</v>
      </c>
      <c r="P12" s="34">
        <v>258</v>
      </c>
      <c r="Q12" s="36">
        <f t="shared" si="7"/>
        <v>31.028446389496718</v>
      </c>
      <c r="R12" s="34" t="s">
        <v>3</v>
      </c>
      <c r="S12" s="34"/>
      <c r="T12" s="34"/>
      <c r="U12" s="34"/>
    </row>
    <row r="13" spans="1:21" ht="13.5">
      <c r="A13" s="31" t="s">
        <v>7</v>
      </c>
      <c r="B13" s="32" t="s">
        <v>20</v>
      </c>
      <c r="C13" s="33" t="s">
        <v>21</v>
      </c>
      <c r="D13" s="34">
        <f t="shared" si="0"/>
        <v>3210</v>
      </c>
      <c r="E13" s="35">
        <f t="shared" si="1"/>
        <v>923</v>
      </c>
      <c r="F13" s="36">
        <f t="shared" si="2"/>
        <v>28.753894080996883</v>
      </c>
      <c r="G13" s="34">
        <v>410</v>
      </c>
      <c r="H13" s="34">
        <v>513</v>
      </c>
      <c r="I13" s="35">
        <f t="shared" si="3"/>
        <v>2287</v>
      </c>
      <c r="J13" s="36">
        <f t="shared" si="4"/>
        <v>71.24610591900311</v>
      </c>
      <c r="K13" s="34">
        <v>0</v>
      </c>
      <c r="L13" s="36">
        <f t="shared" si="5"/>
        <v>0</v>
      </c>
      <c r="M13" s="34">
        <v>0</v>
      </c>
      <c r="N13" s="36">
        <f t="shared" si="6"/>
        <v>0</v>
      </c>
      <c r="O13" s="34">
        <v>2287</v>
      </c>
      <c r="P13" s="34">
        <v>1887</v>
      </c>
      <c r="Q13" s="36">
        <f t="shared" si="7"/>
        <v>71.24610591900311</v>
      </c>
      <c r="R13" s="34" t="s">
        <v>3</v>
      </c>
      <c r="S13" s="34"/>
      <c r="T13" s="34"/>
      <c r="U13" s="34"/>
    </row>
    <row r="14" spans="1:21" ht="13.5">
      <c r="A14" s="31" t="s">
        <v>7</v>
      </c>
      <c r="B14" s="32" t="s">
        <v>22</v>
      </c>
      <c r="C14" s="33" t="s">
        <v>23</v>
      </c>
      <c r="D14" s="34">
        <f t="shared" si="0"/>
        <v>26897</v>
      </c>
      <c r="E14" s="35">
        <f t="shared" si="1"/>
        <v>5294</v>
      </c>
      <c r="F14" s="36">
        <f t="shared" si="2"/>
        <v>19.682492471279325</v>
      </c>
      <c r="G14" s="34">
        <v>5294</v>
      </c>
      <c r="H14" s="34">
        <v>0</v>
      </c>
      <c r="I14" s="35">
        <f t="shared" si="3"/>
        <v>21603</v>
      </c>
      <c r="J14" s="36">
        <f t="shared" si="4"/>
        <v>80.31750752872068</v>
      </c>
      <c r="K14" s="34">
        <v>0</v>
      </c>
      <c r="L14" s="36">
        <f t="shared" si="5"/>
        <v>0</v>
      </c>
      <c r="M14" s="34">
        <v>0</v>
      </c>
      <c r="N14" s="36">
        <f t="shared" si="6"/>
        <v>0</v>
      </c>
      <c r="O14" s="34">
        <v>21603</v>
      </c>
      <c r="P14" s="34">
        <v>3395</v>
      </c>
      <c r="Q14" s="36">
        <f t="shared" si="7"/>
        <v>80.31750752872068</v>
      </c>
      <c r="R14" s="34" t="s">
        <v>3</v>
      </c>
      <c r="S14" s="34"/>
      <c r="T14" s="34"/>
      <c r="U14" s="34"/>
    </row>
    <row r="15" spans="1:21" ht="13.5">
      <c r="A15" s="31" t="s">
        <v>7</v>
      </c>
      <c r="B15" s="32" t="s">
        <v>24</v>
      </c>
      <c r="C15" s="33" t="s">
        <v>25</v>
      </c>
      <c r="D15" s="34">
        <f t="shared" si="0"/>
        <v>8291</v>
      </c>
      <c r="E15" s="35">
        <f t="shared" si="1"/>
        <v>3180</v>
      </c>
      <c r="F15" s="36">
        <f t="shared" si="2"/>
        <v>38.35484260041008</v>
      </c>
      <c r="G15" s="34">
        <v>3137</v>
      </c>
      <c r="H15" s="34">
        <v>43</v>
      </c>
      <c r="I15" s="35">
        <f t="shared" si="3"/>
        <v>5111</v>
      </c>
      <c r="J15" s="36">
        <f t="shared" si="4"/>
        <v>61.64515739958991</v>
      </c>
      <c r="K15" s="34">
        <v>0</v>
      </c>
      <c r="L15" s="36">
        <f t="shared" si="5"/>
        <v>0</v>
      </c>
      <c r="M15" s="34">
        <v>0</v>
      </c>
      <c r="N15" s="36">
        <f t="shared" si="6"/>
        <v>0</v>
      </c>
      <c r="O15" s="34">
        <v>5111</v>
      </c>
      <c r="P15" s="34">
        <v>1803</v>
      </c>
      <c r="Q15" s="36">
        <f t="shared" si="7"/>
        <v>61.64515739958991</v>
      </c>
      <c r="R15" s="34" t="s">
        <v>3</v>
      </c>
      <c r="S15" s="34"/>
      <c r="T15" s="34"/>
      <c r="U15" s="34"/>
    </row>
    <row r="16" spans="1:21" ht="13.5">
      <c r="A16" s="31" t="s">
        <v>7</v>
      </c>
      <c r="B16" s="32" t="s">
        <v>26</v>
      </c>
      <c r="C16" s="33" t="s">
        <v>27</v>
      </c>
      <c r="D16" s="34">
        <f t="shared" si="0"/>
        <v>10998</v>
      </c>
      <c r="E16" s="35">
        <f t="shared" si="1"/>
        <v>4327</v>
      </c>
      <c r="F16" s="36">
        <f t="shared" si="2"/>
        <v>39.34351700309147</v>
      </c>
      <c r="G16" s="34">
        <v>4327</v>
      </c>
      <c r="H16" s="34">
        <v>0</v>
      </c>
      <c r="I16" s="35">
        <f t="shared" si="3"/>
        <v>6671</v>
      </c>
      <c r="J16" s="36">
        <f t="shared" si="4"/>
        <v>60.65648299690854</v>
      </c>
      <c r="K16" s="34">
        <v>0</v>
      </c>
      <c r="L16" s="36">
        <f t="shared" si="5"/>
        <v>0</v>
      </c>
      <c r="M16" s="34">
        <v>159</v>
      </c>
      <c r="N16" s="36">
        <f t="shared" si="6"/>
        <v>1.4457174031642117</v>
      </c>
      <c r="O16" s="34">
        <v>6512</v>
      </c>
      <c r="P16" s="34">
        <v>867</v>
      </c>
      <c r="Q16" s="36">
        <f t="shared" si="7"/>
        <v>59.21076559374432</v>
      </c>
      <c r="R16" s="34" t="s">
        <v>3</v>
      </c>
      <c r="S16" s="34"/>
      <c r="T16" s="34"/>
      <c r="U16" s="34"/>
    </row>
    <row r="17" spans="1:21" ht="13.5">
      <c r="A17" s="31" t="s">
        <v>7</v>
      </c>
      <c r="B17" s="32" t="s">
        <v>28</v>
      </c>
      <c r="C17" s="33" t="s">
        <v>29</v>
      </c>
      <c r="D17" s="34">
        <f t="shared" si="0"/>
        <v>12143</v>
      </c>
      <c r="E17" s="35">
        <f t="shared" si="1"/>
        <v>1605</v>
      </c>
      <c r="F17" s="36">
        <f t="shared" si="2"/>
        <v>13.217491558922836</v>
      </c>
      <c r="G17" s="34">
        <v>1605</v>
      </c>
      <c r="H17" s="34">
        <v>0</v>
      </c>
      <c r="I17" s="35">
        <f t="shared" si="3"/>
        <v>10538</v>
      </c>
      <c r="J17" s="36">
        <f t="shared" si="4"/>
        <v>86.78250844107717</v>
      </c>
      <c r="K17" s="34">
        <v>0</v>
      </c>
      <c r="L17" s="36">
        <f t="shared" si="5"/>
        <v>0</v>
      </c>
      <c r="M17" s="34">
        <v>3107</v>
      </c>
      <c r="N17" s="36">
        <f t="shared" si="6"/>
        <v>25.58675780284938</v>
      </c>
      <c r="O17" s="34">
        <v>7431</v>
      </c>
      <c r="P17" s="34">
        <v>2336</v>
      </c>
      <c r="Q17" s="36">
        <f t="shared" si="7"/>
        <v>61.195750638227786</v>
      </c>
      <c r="R17" s="34" t="s">
        <v>3</v>
      </c>
      <c r="S17" s="34"/>
      <c r="T17" s="34"/>
      <c r="U17" s="34"/>
    </row>
    <row r="18" spans="1:21" ht="13.5">
      <c r="A18" s="31" t="s">
        <v>7</v>
      </c>
      <c r="B18" s="32" t="s">
        <v>30</v>
      </c>
      <c r="C18" s="33" t="s">
        <v>31</v>
      </c>
      <c r="D18" s="34">
        <f t="shared" si="0"/>
        <v>3473</v>
      </c>
      <c r="E18" s="35">
        <f t="shared" si="1"/>
        <v>904</v>
      </c>
      <c r="F18" s="36">
        <f t="shared" si="2"/>
        <v>26.029369421249637</v>
      </c>
      <c r="G18" s="34">
        <v>191</v>
      </c>
      <c r="H18" s="34">
        <v>713</v>
      </c>
      <c r="I18" s="35">
        <f t="shared" si="3"/>
        <v>2569</v>
      </c>
      <c r="J18" s="36">
        <f t="shared" si="4"/>
        <v>73.97063057875036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2569</v>
      </c>
      <c r="P18" s="34">
        <v>2263</v>
      </c>
      <c r="Q18" s="36">
        <f t="shared" si="7"/>
        <v>73.97063057875036</v>
      </c>
      <c r="R18" s="34" t="s">
        <v>3</v>
      </c>
      <c r="S18" s="34"/>
      <c r="T18" s="34"/>
      <c r="U18" s="34"/>
    </row>
    <row r="19" spans="1:21" ht="13.5">
      <c r="A19" s="31" t="s">
        <v>7</v>
      </c>
      <c r="B19" s="32" t="s">
        <v>32</v>
      </c>
      <c r="C19" s="33" t="s">
        <v>33</v>
      </c>
      <c r="D19" s="34">
        <f t="shared" si="0"/>
        <v>3506</v>
      </c>
      <c r="E19" s="35">
        <f t="shared" si="1"/>
        <v>1615</v>
      </c>
      <c r="F19" s="36">
        <f t="shared" si="2"/>
        <v>46.063890473474046</v>
      </c>
      <c r="G19" s="34">
        <v>312</v>
      </c>
      <c r="H19" s="34">
        <v>1303</v>
      </c>
      <c r="I19" s="35">
        <f t="shared" si="3"/>
        <v>1891</v>
      </c>
      <c r="J19" s="36">
        <f t="shared" si="4"/>
        <v>53.936109526525954</v>
      </c>
      <c r="K19" s="34">
        <v>0</v>
      </c>
      <c r="L19" s="36">
        <f t="shared" si="5"/>
        <v>0</v>
      </c>
      <c r="M19" s="34">
        <v>0</v>
      </c>
      <c r="N19" s="36">
        <f t="shared" si="6"/>
        <v>0</v>
      </c>
      <c r="O19" s="34">
        <v>1891</v>
      </c>
      <c r="P19" s="34">
        <v>1200</v>
      </c>
      <c r="Q19" s="36">
        <f t="shared" si="7"/>
        <v>53.936109526525954</v>
      </c>
      <c r="R19" s="34" t="s">
        <v>3</v>
      </c>
      <c r="S19" s="34"/>
      <c r="T19" s="34"/>
      <c r="U19" s="34"/>
    </row>
    <row r="20" spans="1:21" ht="13.5">
      <c r="A20" s="31" t="s">
        <v>7</v>
      </c>
      <c r="B20" s="32" t="s">
        <v>34</v>
      </c>
      <c r="C20" s="33" t="s">
        <v>35</v>
      </c>
      <c r="D20" s="34">
        <f t="shared" si="0"/>
        <v>2374</v>
      </c>
      <c r="E20" s="35">
        <f t="shared" si="1"/>
        <v>1666</v>
      </c>
      <c r="F20" s="36">
        <f t="shared" si="2"/>
        <v>70.17691659646167</v>
      </c>
      <c r="G20" s="34">
        <v>825</v>
      </c>
      <c r="H20" s="34">
        <v>841</v>
      </c>
      <c r="I20" s="35">
        <f t="shared" si="3"/>
        <v>708</v>
      </c>
      <c r="J20" s="36">
        <f t="shared" si="4"/>
        <v>29.82308340353833</v>
      </c>
      <c r="K20" s="34">
        <v>0</v>
      </c>
      <c r="L20" s="36">
        <f t="shared" si="5"/>
        <v>0</v>
      </c>
      <c r="M20" s="34">
        <v>0</v>
      </c>
      <c r="N20" s="36">
        <f t="shared" si="6"/>
        <v>0</v>
      </c>
      <c r="O20" s="34">
        <v>708</v>
      </c>
      <c r="P20" s="34">
        <v>292</v>
      </c>
      <c r="Q20" s="36">
        <f t="shared" si="7"/>
        <v>29.82308340353833</v>
      </c>
      <c r="R20" s="34" t="s">
        <v>3</v>
      </c>
      <c r="S20" s="34"/>
      <c r="T20" s="34"/>
      <c r="U20" s="34"/>
    </row>
    <row r="21" spans="1:21" ht="13.5">
      <c r="A21" s="31" t="s">
        <v>7</v>
      </c>
      <c r="B21" s="32" t="s">
        <v>36</v>
      </c>
      <c r="C21" s="33" t="s">
        <v>37</v>
      </c>
      <c r="D21" s="34">
        <f t="shared" si="0"/>
        <v>996</v>
      </c>
      <c r="E21" s="35">
        <f t="shared" si="1"/>
        <v>574</v>
      </c>
      <c r="F21" s="36">
        <f t="shared" si="2"/>
        <v>57.63052208835341</v>
      </c>
      <c r="G21" s="34">
        <v>131</v>
      </c>
      <c r="H21" s="34">
        <v>443</v>
      </c>
      <c r="I21" s="35">
        <f t="shared" si="3"/>
        <v>422</v>
      </c>
      <c r="J21" s="36">
        <f t="shared" si="4"/>
        <v>42.369477911646584</v>
      </c>
      <c r="K21" s="34">
        <v>0</v>
      </c>
      <c r="L21" s="36">
        <f t="shared" si="5"/>
        <v>0</v>
      </c>
      <c r="M21" s="34">
        <v>0</v>
      </c>
      <c r="N21" s="36">
        <f t="shared" si="6"/>
        <v>0</v>
      </c>
      <c r="O21" s="34">
        <v>422</v>
      </c>
      <c r="P21" s="34">
        <v>193</v>
      </c>
      <c r="Q21" s="36">
        <f t="shared" si="7"/>
        <v>42.369477911646584</v>
      </c>
      <c r="R21" s="34" t="s">
        <v>3</v>
      </c>
      <c r="S21" s="34"/>
      <c r="T21" s="34"/>
      <c r="U21" s="34"/>
    </row>
    <row r="22" spans="1:21" ht="13.5">
      <c r="A22" s="31" t="s">
        <v>7</v>
      </c>
      <c r="B22" s="32" t="s">
        <v>38</v>
      </c>
      <c r="C22" s="33" t="s">
        <v>39</v>
      </c>
      <c r="D22" s="34">
        <f t="shared" si="0"/>
        <v>1928</v>
      </c>
      <c r="E22" s="35">
        <f t="shared" si="1"/>
        <v>1004</v>
      </c>
      <c r="F22" s="36">
        <f t="shared" si="2"/>
        <v>52.074688796680505</v>
      </c>
      <c r="G22" s="34">
        <v>376</v>
      </c>
      <c r="H22" s="34">
        <v>628</v>
      </c>
      <c r="I22" s="35">
        <f t="shared" si="3"/>
        <v>924</v>
      </c>
      <c r="J22" s="36">
        <f t="shared" si="4"/>
        <v>47.9253112033195</v>
      </c>
      <c r="K22" s="34">
        <v>0</v>
      </c>
      <c r="L22" s="36">
        <f t="shared" si="5"/>
        <v>0</v>
      </c>
      <c r="M22" s="34">
        <v>0</v>
      </c>
      <c r="N22" s="36">
        <f t="shared" si="6"/>
        <v>0</v>
      </c>
      <c r="O22" s="34">
        <v>924</v>
      </c>
      <c r="P22" s="34">
        <v>222</v>
      </c>
      <c r="Q22" s="36">
        <f t="shared" si="7"/>
        <v>47.9253112033195</v>
      </c>
      <c r="R22" s="34" t="s">
        <v>3</v>
      </c>
      <c r="S22" s="34"/>
      <c r="T22" s="34"/>
      <c r="U22" s="34"/>
    </row>
    <row r="23" spans="1:21" ht="13.5">
      <c r="A23" s="31" t="s">
        <v>7</v>
      </c>
      <c r="B23" s="32" t="s">
        <v>40</v>
      </c>
      <c r="C23" s="33" t="s">
        <v>41</v>
      </c>
      <c r="D23" s="34">
        <f t="shared" si="0"/>
        <v>3670</v>
      </c>
      <c r="E23" s="35">
        <f t="shared" si="1"/>
        <v>2489</v>
      </c>
      <c r="F23" s="36">
        <f t="shared" si="2"/>
        <v>67.82016348773841</v>
      </c>
      <c r="G23" s="34">
        <v>2489</v>
      </c>
      <c r="H23" s="34">
        <v>0</v>
      </c>
      <c r="I23" s="35">
        <f t="shared" si="3"/>
        <v>1181</v>
      </c>
      <c r="J23" s="36">
        <f t="shared" si="4"/>
        <v>32.17983651226158</v>
      </c>
      <c r="K23" s="34">
        <v>0</v>
      </c>
      <c r="L23" s="36">
        <f t="shared" si="5"/>
        <v>0</v>
      </c>
      <c r="M23" s="34">
        <v>0</v>
      </c>
      <c r="N23" s="36">
        <f t="shared" si="6"/>
        <v>0</v>
      </c>
      <c r="O23" s="34">
        <v>1181</v>
      </c>
      <c r="P23" s="34">
        <v>266</v>
      </c>
      <c r="Q23" s="36">
        <f t="shared" si="7"/>
        <v>32.17983651226158</v>
      </c>
      <c r="R23" s="34" t="s">
        <v>3</v>
      </c>
      <c r="S23" s="34"/>
      <c r="T23" s="34"/>
      <c r="U23" s="34"/>
    </row>
    <row r="24" spans="1:21" ht="13.5">
      <c r="A24" s="31" t="s">
        <v>7</v>
      </c>
      <c r="B24" s="32" t="s">
        <v>42</v>
      </c>
      <c r="C24" s="33" t="s">
        <v>43</v>
      </c>
      <c r="D24" s="34">
        <f t="shared" si="0"/>
        <v>5804</v>
      </c>
      <c r="E24" s="35">
        <f t="shared" si="1"/>
        <v>3089</v>
      </c>
      <c r="F24" s="36">
        <f t="shared" si="2"/>
        <v>53.22191592005513</v>
      </c>
      <c r="G24" s="34">
        <v>2900</v>
      </c>
      <c r="H24" s="34">
        <v>189</v>
      </c>
      <c r="I24" s="35">
        <f t="shared" si="3"/>
        <v>2715</v>
      </c>
      <c r="J24" s="36">
        <f t="shared" si="4"/>
        <v>46.77808407994487</v>
      </c>
      <c r="K24" s="34">
        <v>0</v>
      </c>
      <c r="L24" s="36">
        <f t="shared" si="5"/>
        <v>0</v>
      </c>
      <c r="M24" s="34">
        <v>0</v>
      </c>
      <c r="N24" s="36">
        <f t="shared" si="6"/>
        <v>0</v>
      </c>
      <c r="O24" s="34">
        <v>2715</v>
      </c>
      <c r="P24" s="34">
        <v>383</v>
      </c>
      <c r="Q24" s="36">
        <f t="shared" si="7"/>
        <v>46.77808407994487</v>
      </c>
      <c r="R24" s="34" t="s">
        <v>3</v>
      </c>
      <c r="S24" s="34"/>
      <c r="T24" s="34"/>
      <c r="U24" s="34"/>
    </row>
    <row r="25" spans="1:21" ht="13.5">
      <c r="A25" s="31" t="s">
        <v>7</v>
      </c>
      <c r="B25" s="32" t="s">
        <v>44</v>
      </c>
      <c r="C25" s="33" t="s">
        <v>45</v>
      </c>
      <c r="D25" s="34">
        <f t="shared" si="0"/>
        <v>6064</v>
      </c>
      <c r="E25" s="35">
        <f t="shared" si="1"/>
        <v>3588</v>
      </c>
      <c r="F25" s="36">
        <f t="shared" si="2"/>
        <v>59.168865435356196</v>
      </c>
      <c r="G25" s="34">
        <v>3417</v>
      </c>
      <c r="H25" s="34">
        <v>171</v>
      </c>
      <c r="I25" s="35">
        <f t="shared" si="3"/>
        <v>2476</v>
      </c>
      <c r="J25" s="36">
        <f t="shared" si="4"/>
        <v>40.831134564643804</v>
      </c>
      <c r="K25" s="34">
        <v>0</v>
      </c>
      <c r="L25" s="36">
        <f t="shared" si="5"/>
        <v>0</v>
      </c>
      <c r="M25" s="34">
        <v>0</v>
      </c>
      <c r="N25" s="36">
        <f t="shared" si="6"/>
        <v>0</v>
      </c>
      <c r="O25" s="34">
        <v>2476</v>
      </c>
      <c r="P25" s="34">
        <v>463</v>
      </c>
      <c r="Q25" s="36">
        <f t="shared" si="7"/>
        <v>40.831134564643804</v>
      </c>
      <c r="R25" s="34" t="s">
        <v>3</v>
      </c>
      <c r="S25" s="34"/>
      <c r="T25" s="34"/>
      <c r="U25" s="34"/>
    </row>
    <row r="26" spans="1:21" ht="13.5">
      <c r="A26" s="31" t="s">
        <v>7</v>
      </c>
      <c r="B26" s="32" t="s">
        <v>46</v>
      </c>
      <c r="C26" s="33" t="s">
        <v>47</v>
      </c>
      <c r="D26" s="34">
        <f t="shared" si="0"/>
        <v>6181</v>
      </c>
      <c r="E26" s="35">
        <f t="shared" si="1"/>
        <v>2417</v>
      </c>
      <c r="F26" s="36">
        <f t="shared" si="2"/>
        <v>39.1037049021194</v>
      </c>
      <c r="G26" s="34">
        <v>2315</v>
      </c>
      <c r="H26" s="34">
        <v>102</v>
      </c>
      <c r="I26" s="35">
        <f t="shared" si="3"/>
        <v>3764</v>
      </c>
      <c r="J26" s="36">
        <f t="shared" si="4"/>
        <v>60.8962950978806</v>
      </c>
      <c r="K26" s="34">
        <v>422</v>
      </c>
      <c r="L26" s="36">
        <f t="shared" si="5"/>
        <v>6.827374211292671</v>
      </c>
      <c r="M26" s="34">
        <v>0</v>
      </c>
      <c r="N26" s="36">
        <f t="shared" si="6"/>
        <v>0</v>
      </c>
      <c r="O26" s="34">
        <v>3342</v>
      </c>
      <c r="P26" s="34">
        <v>1137</v>
      </c>
      <c r="Q26" s="36">
        <f t="shared" si="7"/>
        <v>54.06892088658793</v>
      </c>
      <c r="R26" s="34" t="s">
        <v>3</v>
      </c>
      <c r="S26" s="34"/>
      <c r="T26" s="34"/>
      <c r="U26" s="34"/>
    </row>
    <row r="27" spans="1:21" ht="13.5">
      <c r="A27" s="31" t="s">
        <v>7</v>
      </c>
      <c r="B27" s="32" t="s">
        <v>48</v>
      </c>
      <c r="C27" s="33" t="s">
        <v>49</v>
      </c>
      <c r="D27" s="34">
        <f t="shared" si="0"/>
        <v>2761</v>
      </c>
      <c r="E27" s="35">
        <f t="shared" si="1"/>
        <v>1865</v>
      </c>
      <c r="F27" s="36">
        <f t="shared" si="2"/>
        <v>67.54798985874683</v>
      </c>
      <c r="G27" s="34">
        <v>1865</v>
      </c>
      <c r="H27" s="34">
        <v>0</v>
      </c>
      <c r="I27" s="35">
        <f t="shared" si="3"/>
        <v>896</v>
      </c>
      <c r="J27" s="36">
        <f t="shared" si="4"/>
        <v>32.45201014125317</v>
      </c>
      <c r="K27" s="34">
        <v>0</v>
      </c>
      <c r="L27" s="36">
        <f t="shared" si="5"/>
        <v>0</v>
      </c>
      <c r="M27" s="34">
        <v>0</v>
      </c>
      <c r="N27" s="36">
        <f t="shared" si="6"/>
        <v>0</v>
      </c>
      <c r="O27" s="34">
        <v>896</v>
      </c>
      <c r="P27" s="34">
        <v>413</v>
      </c>
      <c r="Q27" s="36">
        <f t="shared" si="7"/>
        <v>32.45201014125317</v>
      </c>
      <c r="R27" s="34" t="s">
        <v>3</v>
      </c>
      <c r="S27" s="34"/>
      <c r="T27" s="34"/>
      <c r="U27" s="34"/>
    </row>
    <row r="28" spans="1:21" ht="13.5">
      <c r="A28" s="31" t="s">
        <v>7</v>
      </c>
      <c r="B28" s="32" t="s">
        <v>50</v>
      </c>
      <c r="C28" s="33" t="s">
        <v>51</v>
      </c>
      <c r="D28" s="34">
        <f t="shared" si="0"/>
        <v>3712</v>
      </c>
      <c r="E28" s="35">
        <f t="shared" si="1"/>
        <v>1579</v>
      </c>
      <c r="F28" s="36">
        <f t="shared" si="2"/>
        <v>42.53771551724138</v>
      </c>
      <c r="G28" s="34">
        <v>1579</v>
      </c>
      <c r="H28" s="34">
        <v>0</v>
      </c>
      <c r="I28" s="35">
        <f t="shared" si="3"/>
        <v>2133</v>
      </c>
      <c r="J28" s="36">
        <f t="shared" si="4"/>
        <v>57.46228448275862</v>
      </c>
      <c r="K28" s="34">
        <v>0</v>
      </c>
      <c r="L28" s="36">
        <f t="shared" si="5"/>
        <v>0</v>
      </c>
      <c r="M28" s="34">
        <v>0</v>
      </c>
      <c r="N28" s="36">
        <f t="shared" si="6"/>
        <v>0</v>
      </c>
      <c r="O28" s="34">
        <v>2133</v>
      </c>
      <c r="P28" s="34">
        <v>685</v>
      </c>
      <c r="Q28" s="36">
        <f t="shared" si="7"/>
        <v>57.46228448275862</v>
      </c>
      <c r="R28" s="34" t="s">
        <v>3</v>
      </c>
      <c r="S28" s="34"/>
      <c r="T28" s="34"/>
      <c r="U28" s="34"/>
    </row>
    <row r="29" spans="1:21" ht="13.5">
      <c r="A29" s="31" t="s">
        <v>7</v>
      </c>
      <c r="B29" s="32" t="s">
        <v>52</v>
      </c>
      <c r="C29" s="33" t="s">
        <v>53</v>
      </c>
      <c r="D29" s="34">
        <f t="shared" si="0"/>
        <v>14556</v>
      </c>
      <c r="E29" s="35">
        <f t="shared" si="1"/>
        <v>1399</v>
      </c>
      <c r="F29" s="36">
        <f t="shared" si="2"/>
        <v>9.611156911239352</v>
      </c>
      <c r="G29" s="34">
        <v>1399</v>
      </c>
      <c r="H29" s="34">
        <v>0</v>
      </c>
      <c r="I29" s="35">
        <f t="shared" si="3"/>
        <v>13157</v>
      </c>
      <c r="J29" s="36">
        <f t="shared" si="4"/>
        <v>90.38884308876065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13157</v>
      </c>
      <c r="P29" s="34">
        <v>4010</v>
      </c>
      <c r="Q29" s="36">
        <f t="shared" si="7"/>
        <v>90.38884308876065</v>
      </c>
      <c r="R29" s="34" t="s">
        <v>3</v>
      </c>
      <c r="S29" s="34"/>
      <c r="T29" s="34"/>
      <c r="U29" s="34"/>
    </row>
    <row r="30" spans="1:21" ht="13.5">
      <c r="A30" s="31" t="s">
        <v>7</v>
      </c>
      <c r="B30" s="32" t="s">
        <v>54</v>
      </c>
      <c r="C30" s="33" t="s">
        <v>55</v>
      </c>
      <c r="D30" s="34">
        <f t="shared" si="0"/>
        <v>20405</v>
      </c>
      <c r="E30" s="35">
        <f t="shared" si="1"/>
        <v>1362</v>
      </c>
      <c r="F30" s="36">
        <f t="shared" si="2"/>
        <v>6.674834599362901</v>
      </c>
      <c r="G30" s="34">
        <v>1362</v>
      </c>
      <c r="H30" s="34">
        <v>0</v>
      </c>
      <c r="I30" s="35">
        <f t="shared" si="3"/>
        <v>19043</v>
      </c>
      <c r="J30" s="36">
        <f t="shared" si="4"/>
        <v>93.3251654006371</v>
      </c>
      <c r="K30" s="34">
        <v>0</v>
      </c>
      <c r="L30" s="36">
        <f t="shared" si="5"/>
        <v>0</v>
      </c>
      <c r="M30" s="34">
        <v>1596</v>
      </c>
      <c r="N30" s="36">
        <f t="shared" si="6"/>
        <v>7.821612349914236</v>
      </c>
      <c r="O30" s="34">
        <v>17447</v>
      </c>
      <c r="P30" s="34">
        <v>2754</v>
      </c>
      <c r="Q30" s="36">
        <f t="shared" si="7"/>
        <v>85.50355305072286</v>
      </c>
      <c r="R30" s="34" t="s">
        <v>3</v>
      </c>
      <c r="S30" s="34"/>
      <c r="T30" s="34"/>
      <c r="U30" s="34"/>
    </row>
    <row r="31" spans="1:21" ht="13.5">
      <c r="A31" s="31" t="s">
        <v>7</v>
      </c>
      <c r="B31" s="32" t="s">
        <v>56</v>
      </c>
      <c r="C31" s="33" t="s">
        <v>57</v>
      </c>
      <c r="D31" s="34">
        <f t="shared" si="0"/>
        <v>31135</v>
      </c>
      <c r="E31" s="35">
        <f aca="true" t="shared" si="8" ref="E31:E56">G31+H31</f>
        <v>2106</v>
      </c>
      <c r="F31" s="36">
        <f t="shared" si="2"/>
        <v>6.764091858037578</v>
      </c>
      <c r="G31" s="34">
        <v>2106</v>
      </c>
      <c r="H31" s="34">
        <v>0</v>
      </c>
      <c r="I31" s="35">
        <f aca="true" t="shared" si="9" ref="I31:I56">K31+M31+O31</f>
        <v>29029</v>
      </c>
      <c r="J31" s="36">
        <f t="shared" si="4"/>
        <v>93.23590814196243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29029</v>
      </c>
      <c r="P31" s="34">
        <v>7345</v>
      </c>
      <c r="Q31" s="36">
        <f t="shared" si="7"/>
        <v>93.23590814196243</v>
      </c>
      <c r="R31" s="34"/>
      <c r="S31" s="34" t="s">
        <v>3</v>
      </c>
      <c r="T31" s="34"/>
      <c r="U31" s="34"/>
    </row>
    <row r="32" spans="1:21" ht="13.5">
      <c r="A32" s="31" t="s">
        <v>7</v>
      </c>
      <c r="B32" s="32" t="s">
        <v>58</v>
      </c>
      <c r="C32" s="33" t="s">
        <v>59</v>
      </c>
      <c r="D32" s="34">
        <f t="shared" si="0"/>
        <v>14777</v>
      </c>
      <c r="E32" s="35">
        <f t="shared" si="8"/>
        <v>2378</v>
      </c>
      <c r="F32" s="36">
        <f t="shared" si="2"/>
        <v>16.092576301008325</v>
      </c>
      <c r="G32" s="34">
        <v>2378</v>
      </c>
      <c r="H32" s="34">
        <v>0</v>
      </c>
      <c r="I32" s="35">
        <f t="shared" si="9"/>
        <v>12399</v>
      </c>
      <c r="J32" s="36">
        <f t="shared" si="4"/>
        <v>83.90742369899168</v>
      </c>
      <c r="K32" s="34">
        <v>0</v>
      </c>
      <c r="L32" s="36">
        <f t="shared" si="5"/>
        <v>0</v>
      </c>
      <c r="M32" s="34">
        <v>0</v>
      </c>
      <c r="N32" s="36">
        <f t="shared" si="6"/>
        <v>0</v>
      </c>
      <c r="O32" s="34">
        <v>12399</v>
      </c>
      <c r="P32" s="34">
        <v>1643</v>
      </c>
      <c r="Q32" s="36">
        <f t="shared" si="7"/>
        <v>83.90742369899168</v>
      </c>
      <c r="R32" s="34" t="s">
        <v>3</v>
      </c>
      <c r="S32" s="34"/>
      <c r="T32" s="34"/>
      <c r="U32" s="34"/>
    </row>
    <row r="33" spans="1:21" ht="13.5">
      <c r="A33" s="31" t="s">
        <v>7</v>
      </c>
      <c r="B33" s="32" t="s">
        <v>60</v>
      </c>
      <c r="C33" s="33" t="s">
        <v>61</v>
      </c>
      <c r="D33" s="34">
        <f t="shared" si="0"/>
        <v>13279</v>
      </c>
      <c r="E33" s="35">
        <f t="shared" si="8"/>
        <v>2330</v>
      </c>
      <c r="F33" s="36">
        <f t="shared" si="2"/>
        <v>17.5465019956322</v>
      </c>
      <c r="G33" s="34">
        <v>2200</v>
      </c>
      <c r="H33" s="34">
        <v>130</v>
      </c>
      <c r="I33" s="35">
        <f t="shared" si="9"/>
        <v>10949</v>
      </c>
      <c r="J33" s="36">
        <f t="shared" si="4"/>
        <v>82.4534980043678</v>
      </c>
      <c r="K33" s="34">
        <v>0</v>
      </c>
      <c r="L33" s="36">
        <f t="shared" si="5"/>
        <v>0</v>
      </c>
      <c r="M33" s="34">
        <v>0</v>
      </c>
      <c r="N33" s="36">
        <f t="shared" si="6"/>
        <v>0</v>
      </c>
      <c r="O33" s="34">
        <v>10949</v>
      </c>
      <c r="P33" s="34">
        <v>2640</v>
      </c>
      <c r="Q33" s="36">
        <f t="shared" si="7"/>
        <v>82.4534980043678</v>
      </c>
      <c r="R33" s="34" t="s">
        <v>3</v>
      </c>
      <c r="S33" s="34"/>
      <c r="T33" s="34"/>
      <c r="U33" s="34"/>
    </row>
    <row r="34" spans="1:21" ht="13.5">
      <c r="A34" s="31" t="s">
        <v>7</v>
      </c>
      <c r="B34" s="32" t="s">
        <v>62</v>
      </c>
      <c r="C34" s="33" t="s">
        <v>2</v>
      </c>
      <c r="D34" s="34">
        <f t="shared" si="0"/>
        <v>9002</v>
      </c>
      <c r="E34" s="35">
        <f t="shared" si="8"/>
        <v>3457</v>
      </c>
      <c r="F34" s="36">
        <f t="shared" si="2"/>
        <v>38.40257720506554</v>
      </c>
      <c r="G34" s="34">
        <v>3410</v>
      </c>
      <c r="H34" s="34">
        <v>47</v>
      </c>
      <c r="I34" s="35">
        <f t="shared" si="9"/>
        <v>5545</v>
      </c>
      <c r="J34" s="36">
        <f t="shared" si="4"/>
        <v>61.59742279493447</v>
      </c>
      <c r="K34" s="34">
        <v>0</v>
      </c>
      <c r="L34" s="36">
        <f t="shared" si="5"/>
        <v>0</v>
      </c>
      <c r="M34" s="34">
        <v>0</v>
      </c>
      <c r="N34" s="36">
        <f t="shared" si="6"/>
        <v>0</v>
      </c>
      <c r="O34" s="34">
        <v>5545</v>
      </c>
      <c r="P34" s="34">
        <v>3437</v>
      </c>
      <c r="Q34" s="36">
        <f t="shared" si="7"/>
        <v>61.59742279493447</v>
      </c>
      <c r="R34" s="34" t="s">
        <v>3</v>
      </c>
      <c r="S34" s="34"/>
      <c r="T34" s="34"/>
      <c r="U34" s="34"/>
    </row>
    <row r="35" spans="1:21" ht="13.5">
      <c r="A35" s="31" t="s">
        <v>7</v>
      </c>
      <c r="B35" s="32" t="s">
        <v>63</v>
      </c>
      <c r="C35" s="33" t="s">
        <v>64</v>
      </c>
      <c r="D35" s="34">
        <f t="shared" si="0"/>
        <v>8726</v>
      </c>
      <c r="E35" s="35">
        <f t="shared" si="8"/>
        <v>3354</v>
      </c>
      <c r="F35" s="36">
        <f t="shared" si="2"/>
        <v>38.43685537474215</v>
      </c>
      <c r="G35" s="34">
        <v>3308</v>
      </c>
      <c r="H35" s="34">
        <v>46</v>
      </c>
      <c r="I35" s="35">
        <f t="shared" si="9"/>
        <v>5372</v>
      </c>
      <c r="J35" s="36">
        <f t="shared" si="4"/>
        <v>61.56314462525785</v>
      </c>
      <c r="K35" s="34">
        <v>0</v>
      </c>
      <c r="L35" s="36">
        <f t="shared" si="5"/>
        <v>0</v>
      </c>
      <c r="M35" s="34">
        <v>0</v>
      </c>
      <c r="N35" s="36">
        <f t="shared" si="6"/>
        <v>0</v>
      </c>
      <c r="O35" s="34">
        <v>5372</v>
      </c>
      <c r="P35" s="34">
        <v>1936</v>
      </c>
      <c r="Q35" s="36">
        <f t="shared" si="7"/>
        <v>61.56314462525785</v>
      </c>
      <c r="R35" s="34" t="s">
        <v>3</v>
      </c>
      <c r="S35" s="34"/>
      <c r="T35" s="34"/>
      <c r="U35" s="34"/>
    </row>
    <row r="36" spans="1:21" ht="13.5">
      <c r="A36" s="31" t="s">
        <v>7</v>
      </c>
      <c r="B36" s="32" t="s">
        <v>65</v>
      </c>
      <c r="C36" s="33" t="s">
        <v>66</v>
      </c>
      <c r="D36" s="34">
        <f t="shared" si="0"/>
        <v>12141</v>
      </c>
      <c r="E36" s="35">
        <f t="shared" si="8"/>
        <v>4632</v>
      </c>
      <c r="F36" s="36">
        <f t="shared" si="2"/>
        <v>38.151717321472695</v>
      </c>
      <c r="G36" s="34">
        <v>4569</v>
      </c>
      <c r="H36" s="34">
        <v>63</v>
      </c>
      <c r="I36" s="35">
        <f t="shared" si="9"/>
        <v>7509</v>
      </c>
      <c r="J36" s="36">
        <f t="shared" si="4"/>
        <v>61.8482826785273</v>
      </c>
      <c r="K36" s="34">
        <v>0</v>
      </c>
      <c r="L36" s="36">
        <f t="shared" si="5"/>
        <v>0</v>
      </c>
      <c r="M36" s="34">
        <v>0</v>
      </c>
      <c r="N36" s="36">
        <f t="shared" si="6"/>
        <v>0</v>
      </c>
      <c r="O36" s="34">
        <v>7509</v>
      </c>
      <c r="P36" s="34">
        <v>827</v>
      </c>
      <c r="Q36" s="36">
        <f t="shared" si="7"/>
        <v>61.8482826785273</v>
      </c>
      <c r="R36" s="34" t="s">
        <v>3</v>
      </c>
      <c r="S36" s="34"/>
      <c r="T36" s="34"/>
      <c r="U36" s="34"/>
    </row>
    <row r="37" spans="1:21" ht="13.5">
      <c r="A37" s="31" t="s">
        <v>7</v>
      </c>
      <c r="B37" s="32" t="s">
        <v>67</v>
      </c>
      <c r="C37" s="33" t="s">
        <v>68</v>
      </c>
      <c r="D37" s="34">
        <f t="shared" si="0"/>
        <v>14249</v>
      </c>
      <c r="E37" s="35">
        <f t="shared" si="8"/>
        <v>5463</v>
      </c>
      <c r="F37" s="36">
        <f t="shared" si="2"/>
        <v>38.33953259877887</v>
      </c>
      <c r="G37" s="34">
        <v>5388</v>
      </c>
      <c r="H37" s="34">
        <v>75</v>
      </c>
      <c r="I37" s="35">
        <f t="shared" si="9"/>
        <v>8786</v>
      </c>
      <c r="J37" s="36">
        <f t="shared" si="4"/>
        <v>61.66046740122114</v>
      </c>
      <c r="K37" s="34">
        <v>0</v>
      </c>
      <c r="L37" s="36">
        <f t="shared" si="5"/>
        <v>0</v>
      </c>
      <c r="M37" s="34">
        <v>0</v>
      </c>
      <c r="N37" s="36">
        <f t="shared" si="6"/>
        <v>0</v>
      </c>
      <c r="O37" s="34">
        <v>8786</v>
      </c>
      <c r="P37" s="34">
        <v>1326</v>
      </c>
      <c r="Q37" s="36">
        <f t="shared" si="7"/>
        <v>61.66046740122114</v>
      </c>
      <c r="R37" s="34" t="s">
        <v>3</v>
      </c>
      <c r="S37" s="34"/>
      <c r="T37" s="34"/>
      <c r="U37" s="34"/>
    </row>
    <row r="38" spans="1:21" ht="13.5">
      <c r="A38" s="31" t="s">
        <v>7</v>
      </c>
      <c r="B38" s="32" t="s">
        <v>69</v>
      </c>
      <c r="C38" s="33" t="s">
        <v>70</v>
      </c>
      <c r="D38" s="34">
        <f t="shared" si="0"/>
        <v>25635</v>
      </c>
      <c r="E38" s="35">
        <f t="shared" si="8"/>
        <v>5912</v>
      </c>
      <c r="F38" s="36">
        <f t="shared" si="2"/>
        <v>23.062219621611078</v>
      </c>
      <c r="G38" s="34">
        <v>5831</v>
      </c>
      <c r="H38" s="34">
        <v>81</v>
      </c>
      <c r="I38" s="35">
        <f t="shared" si="9"/>
        <v>19723</v>
      </c>
      <c r="J38" s="36">
        <f t="shared" si="4"/>
        <v>76.93778037838892</v>
      </c>
      <c r="K38" s="34">
        <v>10190</v>
      </c>
      <c r="L38" s="36">
        <f t="shared" si="5"/>
        <v>39.7503413302126</v>
      </c>
      <c r="M38" s="34">
        <v>0</v>
      </c>
      <c r="N38" s="36">
        <f t="shared" si="6"/>
        <v>0</v>
      </c>
      <c r="O38" s="34">
        <v>9533</v>
      </c>
      <c r="P38" s="34">
        <v>959</v>
      </c>
      <c r="Q38" s="36">
        <f t="shared" si="7"/>
        <v>37.18743904817632</v>
      </c>
      <c r="R38" s="34" t="s">
        <v>3</v>
      </c>
      <c r="S38" s="34"/>
      <c r="T38" s="34"/>
      <c r="U38" s="34"/>
    </row>
    <row r="39" spans="1:21" ht="13.5">
      <c r="A39" s="31" t="s">
        <v>7</v>
      </c>
      <c r="B39" s="32" t="s">
        <v>71</v>
      </c>
      <c r="C39" s="33" t="s">
        <v>124</v>
      </c>
      <c r="D39" s="34">
        <f t="shared" si="0"/>
        <v>8689</v>
      </c>
      <c r="E39" s="35">
        <f t="shared" si="8"/>
        <v>3319</v>
      </c>
      <c r="F39" s="36">
        <f t="shared" si="2"/>
        <v>38.197721256761426</v>
      </c>
      <c r="G39" s="34">
        <v>3274</v>
      </c>
      <c r="H39" s="34">
        <v>45</v>
      </c>
      <c r="I39" s="35">
        <f t="shared" si="9"/>
        <v>5370</v>
      </c>
      <c r="J39" s="36">
        <f t="shared" si="4"/>
        <v>61.80227874323858</v>
      </c>
      <c r="K39" s="34">
        <v>0</v>
      </c>
      <c r="L39" s="36">
        <f t="shared" si="5"/>
        <v>0</v>
      </c>
      <c r="M39" s="34">
        <v>0</v>
      </c>
      <c r="N39" s="36">
        <f t="shared" si="6"/>
        <v>0</v>
      </c>
      <c r="O39" s="34">
        <v>5370</v>
      </c>
      <c r="P39" s="34">
        <v>1132</v>
      </c>
      <c r="Q39" s="36">
        <f t="shared" si="7"/>
        <v>61.80227874323858</v>
      </c>
      <c r="R39" s="34" t="s">
        <v>3</v>
      </c>
      <c r="S39" s="34"/>
      <c r="T39" s="34"/>
      <c r="U39" s="34"/>
    </row>
    <row r="40" spans="1:21" ht="13.5">
      <c r="A40" s="31" t="s">
        <v>7</v>
      </c>
      <c r="B40" s="32" t="s">
        <v>72</v>
      </c>
      <c r="C40" s="33" t="s">
        <v>73</v>
      </c>
      <c r="D40" s="34">
        <f t="shared" si="0"/>
        <v>12170</v>
      </c>
      <c r="E40" s="35">
        <f t="shared" si="8"/>
        <v>4668</v>
      </c>
      <c r="F40" s="36">
        <f t="shared" si="2"/>
        <v>38.356614626129826</v>
      </c>
      <c r="G40" s="34">
        <v>4604</v>
      </c>
      <c r="H40" s="34">
        <v>64</v>
      </c>
      <c r="I40" s="35">
        <f t="shared" si="9"/>
        <v>7502</v>
      </c>
      <c r="J40" s="36">
        <f t="shared" si="4"/>
        <v>61.643385373870174</v>
      </c>
      <c r="K40" s="34">
        <v>0</v>
      </c>
      <c r="L40" s="36">
        <f t="shared" si="5"/>
        <v>0</v>
      </c>
      <c r="M40" s="34">
        <v>0</v>
      </c>
      <c r="N40" s="36">
        <f t="shared" si="6"/>
        <v>0</v>
      </c>
      <c r="O40" s="34">
        <v>7502</v>
      </c>
      <c r="P40" s="34">
        <v>1165</v>
      </c>
      <c r="Q40" s="36">
        <f t="shared" si="7"/>
        <v>61.643385373870174</v>
      </c>
      <c r="R40" s="34" t="s">
        <v>3</v>
      </c>
      <c r="S40" s="34"/>
      <c r="T40" s="34"/>
      <c r="U40" s="34"/>
    </row>
    <row r="41" spans="1:21" ht="13.5">
      <c r="A41" s="31" t="s">
        <v>7</v>
      </c>
      <c r="B41" s="32" t="s">
        <v>74</v>
      </c>
      <c r="C41" s="33" t="s">
        <v>75</v>
      </c>
      <c r="D41" s="34">
        <f t="shared" si="0"/>
        <v>1499</v>
      </c>
      <c r="E41" s="35">
        <f t="shared" si="8"/>
        <v>588</v>
      </c>
      <c r="F41" s="36">
        <f t="shared" si="2"/>
        <v>39.22615076717812</v>
      </c>
      <c r="G41" s="34">
        <v>580</v>
      </c>
      <c r="H41" s="34">
        <v>8</v>
      </c>
      <c r="I41" s="35">
        <f t="shared" si="9"/>
        <v>911</v>
      </c>
      <c r="J41" s="36">
        <f t="shared" si="4"/>
        <v>60.77384923282189</v>
      </c>
      <c r="K41" s="34">
        <v>0</v>
      </c>
      <c r="L41" s="36">
        <f t="shared" si="5"/>
        <v>0</v>
      </c>
      <c r="M41" s="34">
        <v>0</v>
      </c>
      <c r="N41" s="36">
        <f t="shared" si="6"/>
        <v>0</v>
      </c>
      <c r="O41" s="34">
        <v>911</v>
      </c>
      <c r="P41" s="34">
        <v>155</v>
      </c>
      <c r="Q41" s="36">
        <f t="shared" si="7"/>
        <v>60.77384923282189</v>
      </c>
      <c r="R41" s="34" t="s">
        <v>3</v>
      </c>
      <c r="S41" s="34"/>
      <c r="T41" s="34"/>
      <c r="U41" s="34"/>
    </row>
    <row r="42" spans="1:21" ht="13.5">
      <c r="A42" s="31" t="s">
        <v>7</v>
      </c>
      <c r="B42" s="32" t="s">
        <v>76</v>
      </c>
      <c r="C42" s="33" t="s">
        <v>77</v>
      </c>
      <c r="D42" s="34">
        <f t="shared" si="0"/>
        <v>18042</v>
      </c>
      <c r="E42" s="35">
        <f t="shared" si="8"/>
        <v>6513</v>
      </c>
      <c r="F42" s="36">
        <f t="shared" si="2"/>
        <v>36.099102095111405</v>
      </c>
      <c r="G42" s="34">
        <v>6283</v>
      </c>
      <c r="H42" s="34">
        <v>230</v>
      </c>
      <c r="I42" s="35">
        <f t="shared" si="9"/>
        <v>11529</v>
      </c>
      <c r="J42" s="36">
        <f t="shared" si="4"/>
        <v>63.900897904888595</v>
      </c>
      <c r="K42" s="34">
        <v>0</v>
      </c>
      <c r="L42" s="36">
        <f t="shared" si="5"/>
        <v>0</v>
      </c>
      <c r="M42" s="34">
        <v>0</v>
      </c>
      <c r="N42" s="36">
        <f t="shared" si="6"/>
        <v>0</v>
      </c>
      <c r="O42" s="34">
        <v>11529</v>
      </c>
      <c r="P42" s="34">
        <v>3955</v>
      </c>
      <c r="Q42" s="36">
        <f t="shared" si="7"/>
        <v>63.900897904888595</v>
      </c>
      <c r="R42" s="34" t="s">
        <v>3</v>
      </c>
      <c r="S42" s="34"/>
      <c r="T42" s="34"/>
      <c r="U42" s="34"/>
    </row>
    <row r="43" spans="1:21" ht="13.5">
      <c r="A43" s="31" t="s">
        <v>7</v>
      </c>
      <c r="B43" s="32" t="s">
        <v>78</v>
      </c>
      <c r="C43" s="33" t="s">
        <v>79</v>
      </c>
      <c r="D43" s="34">
        <f t="shared" si="0"/>
        <v>9469</v>
      </c>
      <c r="E43" s="35">
        <f t="shared" si="8"/>
        <v>4243</v>
      </c>
      <c r="F43" s="36">
        <f t="shared" si="2"/>
        <v>44.809377970218605</v>
      </c>
      <c r="G43" s="34">
        <v>3717</v>
      </c>
      <c r="H43" s="34">
        <v>526</v>
      </c>
      <c r="I43" s="35">
        <f t="shared" si="9"/>
        <v>5226</v>
      </c>
      <c r="J43" s="36">
        <f t="shared" si="4"/>
        <v>55.19062202978139</v>
      </c>
      <c r="K43" s="34">
        <v>0</v>
      </c>
      <c r="L43" s="36">
        <f t="shared" si="5"/>
        <v>0</v>
      </c>
      <c r="M43" s="34">
        <v>0</v>
      </c>
      <c r="N43" s="36">
        <f t="shared" si="6"/>
        <v>0</v>
      </c>
      <c r="O43" s="34">
        <v>5226</v>
      </c>
      <c r="P43" s="34">
        <v>2016</v>
      </c>
      <c r="Q43" s="36">
        <f t="shared" si="7"/>
        <v>55.19062202978139</v>
      </c>
      <c r="R43" s="34" t="s">
        <v>3</v>
      </c>
      <c r="S43" s="34"/>
      <c r="T43" s="34"/>
      <c r="U43" s="34"/>
    </row>
    <row r="44" spans="1:21" ht="13.5">
      <c r="A44" s="31" t="s">
        <v>7</v>
      </c>
      <c r="B44" s="32" t="s">
        <v>80</v>
      </c>
      <c r="C44" s="33" t="s">
        <v>81</v>
      </c>
      <c r="D44" s="34">
        <f t="shared" si="0"/>
        <v>5705</v>
      </c>
      <c r="E44" s="35">
        <f t="shared" si="8"/>
        <v>2583</v>
      </c>
      <c r="F44" s="36">
        <f t="shared" si="2"/>
        <v>45.2760736196319</v>
      </c>
      <c r="G44" s="34">
        <v>2050</v>
      </c>
      <c r="H44" s="34">
        <v>533</v>
      </c>
      <c r="I44" s="35">
        <f t="shared" si="9"/>
        <v>3122</v>
      </c>
      <c r="J44" s="36">
        <f t="shared" si="4"/>
        <v>54.72392638036809</v>
      </c>
      <c r="K44" s="34">
        <v>0</v>
      </c>
      <c r="L44" s="36">
        <f t="shared" si="5"/>
        <v>0</v>
      </c>
      <c r="M44" s="34">
        <v>0</v>
      </c>
      <c r="N44" s="36">
        <f t="shared" si="6"/>
        <v>0</v>
      </c>
      <c r="O44" s="34">
        <v>3122</v>
      </c>
      <c r="P44" s="34">
        <v>853</v>
      </c>
      <c r="Q44" s="36">
        <f t="shared" si="7"/>
        <v>54.72392638036809</v>
      </c>
      <c r="R44" s="34" t="s">
        <v>3</v>
      </c>
      <c r="S44" s="34"/>
      <c r="T44" s="34"/>
      <c r="U44" s="34"/>
    </row>
    <row r="45" spans="1:21" ht="13.5">
      <c r="A45" s="31" t="s">
        <v>7</v>
      </c>
      <c r="B45" s="32" t="s">
        <v>82</v>
      </c>
      <c r="C45" s="33" t="s">
        <v>83</v>
      </c>
      <c r="D45" s="34">
        <f t="shared" si="0"/>
        <v>6037</v>
      </c>
      <c r="E45" s="35">
        <f t="shared" si="8"/>
        <v>2540</v>
      </c>
      <c r="F45" s="36">
        <f t="shared" si="2"/>
        <v>42.07387775385125</v>
      </c>
      <c r="G45" s="34">
        <v>2268</v>
      </c>
      <c r="H45" s="34">
        <v>272</v>
      </c>
      <c r="I45" s="35">
        <f t="shared" si="9"/>
        <v>3497</v>
      </c>
      <c r="J45" s="36">
        <f t="shared" si="4"/>
        <v>57.92612224614875</v>
      </c>
      <c r="K45" s="34">
        <v>0</v>
      </c>
      <c r="L45" s="36">
        <f t="shared" si="5"/>
        <v>0</v>
      </c>
      <c r="M45" s="34">
        <v>0</v>
      </c>
      <c r="N45" s="36">
        <f t="shared" si="6"/>
        <v>0</v>
      </c>
      <c r="O45" s="34">
        <v>3497</v>
      </c>
      <c r="P45" s="34">
        <v>1086</v>
      </c>
      <c r="Q45" s="36">
        <f t="shared" si="7"/>
        <v>57.92612224614875</v>
      </c>
      <c r="R45" s="34" t="s">
        <v>3</v>
      </c>
      <c r="S45" s="34"/>
      <c r="T45" s="34"/>
      <c r="U45" s="34"/>
    </row>
    <row r="46" spans="1:21" ht="13.5">
      <c r="A46" s="31" t="s">
        <v>7</v>
      </c>
      <c r="B46" s="32" t="s">
        <v>84</v>
      </c>
      <c r="C46" s="33" t="s">
        <v>85</v>
      </c>
      <c r="D46" s="34">
        <f t="shared" si="0"/>
        <v>1594</v>
      </c>
      <c r="E46" s="35">
        <f t="shared" si="8"/>
        <v>1223</v>
      </c>
      <c r="F46" s="36">
        <f t="shared" si="2"/>
        <v>76.72521957340025</v>
      </c>
      <c r="G46" s="34">
        <v>228</v>
      </c>
      <c r="H46" s="34">
        <v>995</v>
      </c>
      <c r="I46" s="35">
        <f t="shared" si="9"/>
        <v>371</v>
      </c>
      <c r="J46" s="36">
        <f t="shared" si="4"/>
        <v>23.27478042659975</v>
      </c>
      <c r="K46" s="34">
        <v>0</v>
      </c>
      <c r="L46" s="36">
        <f t="shared" si="5"/>
        <v>0</v>
      </c>
      <c r="M46" s="34">
        <v>0</v>
      </c>
      <c r="N46" s="36">
        <f t="shared" si="6"/>
        <v>0</v>
      </c>
      <c r="O46" s="34">
        <v>371</v>
      </c>
      <c r="P46" s="34">
        <v>172</v>
      </c>
      <c r="Q46" s="36">
        <f t="shared" si="7"/>
        <v>23.27478042659975</v>
      </c>
      <c r="R46" s="34" t="s">
        <v>3</v>
      </c>
      <c r="S46" s="34"/>
      <c r="T46" s="34"/>
      <c r="U46" s="34"/>
    </row>
    <row r="47" spans="1:21" ht="13.5">
      <c r="A47" s="31" t="s">
        <v>7</v>
      </c>
      <c r="B47" s="32" t="s">
        <v>86</v>
      </c>
      <c r="C47" s="33" t="s">
        <v>87</v>
      </c>
      <c r="D47" s="34">
        <f t="shared" si="0"/>
        <v>7728</v>
      </c>
      <c r="E47" s="35">
        <f t="shared" si="8"/>
        <v>4103</v>
      </c>
      <c r="F47" s="36">
        <f t="shared" si="2"/>
        <v>53.09265010351967</v>
      </c>
      <c r="G47" s="34">
        <v>3742</v>
      </c>
      <c r="H47" s="34">
        <v>361</v>
      </c>
      <c r="I47" s="35">
        <f t="shared" si="9"/>
        <v>3625</v>
      </c>
      <c r="J47" s="36">
        <f t="shared" si="4"/>
        <v>46.90734989648033</v>
      </c>
      <c r="K47" s="34">
        <v>0</v>
      </c>
      <c r="L47" s="36">
        <f t="shared" si="5"/>
        <v>0</v>
      </c>
      <c r="M47" s="34">
        <v>0</v>
      </c>
      <c r="N47" s="36">
        <f t="shared" si="6"/>
        <v>0</v>
      </c>
      <c r="O47" s="34">
        <v>3625</v>
      </c>
      <c r="P47" s="34">
        <v>1102</v>
      </c>
      <c r="Q47" s="36">
        <f t="shared" si="7"/>
        <v>46.90734989648033</v>
      </c>
      <c r="R47" s="34" t="s">
        <v>3</v>
      </c>
      <c r="S47" s="34"/>
      <c r="T47" s="34"/>
      <c r="U47" s="34"/>
    </row>
    <row r="48" spans="1:21" ht="13.5">
      <c r="A48" s="31" t="s">
        <v>7</v>
      </c>
      <c r="B48" s="32" t="s">
        <v>88</v>
      </c>
      <c r="C48" s="33" t="s">
        <v>89</v>
      </c>
      <c r="D48" s="34">
        <f t="shared" si="0"/>
        <v>1314</v>
      </c>
      <c r="E48" s="35">
        <f t="shared" si="8"/>
        <v>1141</v>
      </c>
      <c r="F48" s="36">
        <f t="shared" si="2"/>
        <v>86.83409436834094</v>
      </c>
      <c r="G48" s="34">
        <v>744</v>
      </c>
      <c r="H48" s="34">
        <v>397</v>
      </c>
      <c r="I48" s="35">
        <f t="shared" si="9"/>
        <v>173</v>
      </c>
      <c r="J48" s="36">
        <f t="shared" si="4"/>
        <v>13.165905631659056</v>
      </c>
      <c r="K48" s="34">
        <v>0</v>
      </c>
      <c r="L48" s="36">
        <f t="shared" si="5"/>
        <v>0</v>
      </c>
      <c r="M48" s="34">
        <v>0</v>
      </c>
      <c r="N48" s="36">
        <f t="shared" si="6"/>
        <v>0</v>
      </c>
      <c r="O48" s="34">
        <v>173</v>
      </c>
      <c r="P48" s="34">
        <v>79</v>
      </c>
      <c r="Q48" s="36">
        <f t="shared" si="7"/>
        <v>13.165905631659056</v>
      </c>
      <c r="R48" s="34" t="s">
        <v>3</v>
      </c>
      <c r="S48" s="34"/>
      <c r="T48" s="34"/>
      <c r="U48" s="34"/>
    </row>
    <row r="49" spans="1:21" ht="13.5">
      <c r="A49" s="31" t="s">
        <v>7</v>
      </c>
      <c r="B49" s="32" t="s">
        <v>90</v>
      </c>
      <c r="C49" s="33" t="s">
        <v>91</v>
      </c>
      <c r="D49" s="34">
        <f t="shared" si="0"/>
        <v>5335</v>
      </c>
      <c r="E49" s="35">
        <f t="shared" si="8"/>
        <v>2560</v>
      </c>
      <c r="F49" s="36">
        <f t="shared" si="2"/>
        <v>47.985004686035616</v>
      </c>
      <c r="G49" s="34">
        <v>2111</v>
      </c>
      <c r="H49" s="34">
        <v>449</v>
      </c>
      <c r="I49" s="35">
        <f t="shared" si="9"/>
        <v>2775</v>
      </c>
      <c r="J49" s="36">
        <f t="shared" si="4"/>
        <v>52.014995313964384</v>
      </c>
      <c r="K49" s="34">
        <v>0</v>
      </c>
      <c r="L49" s="36">
        <f t="shared" si="5"/>
        <v>0</v>
      </c>
      <c r="M49" s="34">
        <v>0</v>
      </c>
      <c r="N49" s="36">
        <f t="shared" si="6"/>
        <v>0</v>
      </c>
      <c r="O49" s="34">
        <v>2775</v>
      </c>
      <c r="P49" s="34">
        <v>589</v>
      </c>
      <c r="Q49" s="36">
        <f t="shared" si="7"/>
        <v>52.014995313964384</v>
      </c>
      <c r="R49" s="34" t="s">
        <v>3</v>
      </c>
      <c r="S49" s="34"/>
      <c r="T49" s="34"/>
      <c r="U49" s="34"/>
    </row>
    <row r="50" spans="1:21" ht="13.5">
      <c r="A50" s="31" t="s">
        <v>7</v>
      </c>
      <c r="B50" s="32" t="s">
        <v>92</v>
      </c>
      <c r="C50" s="33" t="s">
        <v>0</v>
      </c>
      <c r="D50" s="34">
        <f t="shared" si="0"/>
        <v>6532</v>
      </c>
      <c r="E50" s="35">
        <f t="shared" si="8"/>
        <v>3306</v>
      </c>
      <c r="F50" s="36">
        <f t="shared" si="2"/>
        <v>50.61236987140233</v>
      </c>
      <c r="G50" s="34">
        <v>3014</v>
      </c>
      <c r="H50" s="34">
        <v>292</v>
      </c>
      <c r="I50" s="35">
        <f t="shared" si="9"/>
        <v>3226</v>
      </c>
      <c r="J50" s="36">
        <f t="shared" si="4"/>
        <v>49.38763012859767</v>
      </c>
      <c r="K50" s="34">
        <v>0</v>
      </c>
      <c r="L50" s="36">
        <f t="shared" si="5"/>
        <v>0</v>
      </c>
      <c r="M50" s="34">
        <v>0</v>
      </c>
      <c r="N50" s="36">
        <f t="shared" si="6"/>
        <v>0</v>
      </c>
      <c r="O50" s="34">
        <v>3226</v>
      </c>
      <c r="P50" s="34">
        <v>685</v>
      </c>
      <c r="Q50" s="36">
        <f t="shared" si="7"/>
        <v>49.38763012859767</v>
      </c>
      <c r="R50" s="34" t="s">
        <v>3</v>
      </c>
      <c r="S50" s="34"/>
      <c r="T50" s="34"/>
      <c r="U50" s="34"/>
    </row>
    <row r="51" spans="1:21" ht="13.5">
      <c r="A51" s="31" t="s">
        <v>7</v>
      </c>
      <c r="B51" s="32" t="s">
        <v>93</v>
      </c>
      <c r="C51" s="33" t="s">
        <v>122</v>
      </c>
      <c r="D51" s="34">
        <f t="shared" si="0"/>
        <v>17043</v>
      </c>
      <c r="E51" s="35">
        <f t="shared" si="8"/>
        <v>8461</v>
      </c>
      <c r="F51" s="36">
        <f t="shared" si="2"/>
        <v>49.64501554890571</v>
      </c>
      <c r="G51" s="34">
        <v>8338</v>
      </c>
      <c r="H51" s="34">
        <v>123</v>
      </c>
      <c r="I51" s="35">
        <f t="shared" si="9"/>
        <v>8582</v>
      </c>
      <c r="J51" s="36">
        <f t="shared" si="4"/>
        <v>50.35498445109429</v>
      </c>
      <c r="K51" s="34">
        <v>0</v>
      </c>
      <c r="L51" s="36">
        <f t="shared" si="5"/>
        <v>0</v>
      </c>
      <c r="M51" s="34">
        <v>0</v>
      </c>
      <c r="N51" s="36">
        <f t="shared" si="6"/>
        <v>0</v>
      </c>
      <c r="O51" s="34">
        <v>8582</v>
      </c>
      <c r="P51" s="34">
        <v>2381</v>
      </c>
      <c r="Q51" s="36">
        <f t="shared" si="7"/>
        <v>50.35498445109429</v>
      </c>
      <c r="R51" s="34" t="s">
        <v>3</v>
      </c>
      <c r="S51" s="34"/>
      <c r="T51" s="34"/>
      <c r="U51" s="34"/>
    </row>
    <row r="52" spans="1:21" ht="13.5">
      <c r="A52" s="31" t="s">
        <v>7</v>
      </c>
      <c r="B52" s="32" t="s">
        <v>94</v>
      </c>
      <c r="C52" s="33" t="s">
        <v>1</v>
      </c>
      <c r="D52" s="34">
        <f t="shared" si="0"/>
        <v>5681</v>
      </c>
      <c r="E52" s="35">
        <f t="shared" si="8"/>
        <v>4396</v>
      </c>
      <c r="F52" s="36">
        <f t="shared" si="2"/>
        <v>77.38074282696708</v>
      </c>
      <c r="G52" s="34">
        <v>1588</v>
      </c>
      <c r="H52" s="34">
        <v>2808</v>
      </c>
      <c r="I52" s="35">
        <f t="shared" si="9"/>
        <v>1285</v>
      </c>
      <c r="J52" s="36">
        <f t="shared" si="4"/>
        <v>22.619257173032917</v>
      </c>
      <c r="K52" s="34">
        <v>0</v>
      </c>
      <c r="L52" s="36">
        <f t="shared" si="5"/>
        <v>0</v>
      </c>
      <c r="M52" s="34">
        <v>0</v>
      </c>
      <c r="N52" s="36">
        <f t="shared" si="6"/>
        <v>0</v>
      </c>
      <c r="O52" s="34">
        <v>1285</v>
      </c>
      <c r="P52" s="34">
        <v>359</v>
      </c>
      <c r="Q52" s="36">
        <f t="shared" si="7"/>
        <v>22.619257173032917</v>
      </c>
      <c r="R52" s="34" t="s">
        <v>3</v>
      </c>
      <c r="S52" s="34"/>
      <c r="T52" s="34"/>
      <c r="U52" s="34"/>
    </row>
    <row r="53" spans="1:21" ht="13.5">
      <c r="A53" s="31" t="s">
        <v>7</v>
      </c>
      <c r="B53" s="32" t="s">
        <v>95</v>
      </c>
      <c r="C53" s="33" t="s">
        <v>123</v>
      </c>
      <c r="D53" s="34">
        <f t="shared" si="0"/>
        <v>5174</v>
      </c>
      <c r="E53" s="35">
        <f t="shared" si="8"/>
        <v>3367</v>
      </c>
      <c r="F53" s="36">
        <f t="shared" si="2"/>
        <v>65.07537688442211</v>
      </c>
      <c r="G53" s="34">
        <v>2761</v>
      </c>
      <c r="H53" s="34">
        <v>606</v>
      </c>
      <c r="I53" s="35">
        <f t="shared" si="9"/>
        <v>1807</v>
      </c>
      <c r="J53" s="36">
        <f t="shared" si="4"/>
        <v>34.92462311557789</v>
      </c>
      <c r="K53" s="34">
        <v>0</v>
      </c>
      <c r="L53" s="36">
        <f t="shared" si="5"/>
        <v>0</v>
      </c>
      <c r="M53" s="34">
        <v>0</v>
      </c>
      <c r="N53" s="36">
        <f t="shared" si="6"/>
        <v>0</v>
      </c>
      <c r="O53" s="34">
        <v>1807</v>
      </c>
      <c r="P53" s="34">
        <v>824</v>
      </c>
      <c r="Q53" s="36">
        <f t="shared" si="7"/>
        <v>34.92462311557789</v>
      </c>
      <c r="R53" s="34" t="s">
        <v>3</v>
      </c>
      <c r="S53" s="34"/>
      <c r="T53" s="34"/>
      <c r="U53" s="34"/>
    </row>
    <row r="54" spans="1:21" ht="13.5">
      <c r="A54" s="31" t="s">
        <v>7</v>
      </c>
      <c r="B54" s="32" t="s">
        <v>96</v>
      </c>
      <c r="C54" s="33" t="s">
        <v>97</v>
      </c>
      <c r="D54" s="34">
        <f t="shared" si="0"/>
        <v>10208</v>
      </c>
      <c r="E54" s="35">
        <f t="shared" si="8"/>
        <v>4792</v>
      </c>
      <c r="F54" s="36">
        <f t="shared" si="2"/>
        <v>46.9435736677116</v>
      </c>
      <c r="G54" s="34">
        <v>4709</v>
      </c>
      <c r="H54" s="34">
        <v>83</v>
      </c>
      <c r="I54" s="35">
        <f t="shared" si="9"/>
        <v>5416</v>
      </c>
      <c r="J54" s="36">
        <f t="shared" si="4"/>
        <v>53.056426332288396</v>
      </c>
      <c r="K54" s="34">
        <v>0</v>
      </c>
      <c r="L54" s="36">
        <f t="shared" si="5"/>
        <v>0</v>
      </c>
      <c r="M54" s="34">
        <v>0</v>
      </c>
      <c r="N54" s="36">
        <f t="shared" si="6"/>
        <v>0</v>
      </c>
      <c r="O54" s="34">
        <v>5416</v>
      </c>
      <c r="P54" s="34">
        <v>660</v>
      </c>
      <c r="Q54" s="36">
        <f t="shared" si="7"/>
        <v>53.056426332288396</v>
      </c>
      <c r="R54" s="34" t="s">
        <v>3</v>
      </c>
      <c r="S54" s="34"/>
      <c r="T54" s="34"/>
      <c r="U54" s="34"/>
    </row>
    <row r="55" spans="1:21" ht="13.5">
      <c r="A55" s="31" t="s">
        <v>7</v>
      </c>
      <c r="B55" s="32" t="s">
        <v>98</v>
      </c>
      <c r="C55" s="33" t="s">
        <v>99</v>
      </c>
      <c r="D55" s="34">
        <f t="shared" si="0"/>
        <v>2501</v>
      </c>
      <c r="E55" s="35">
        <f t="shared" si="8"/>
        <v>1513</v>
      </c>
      <c r="F55" s="36">
        <f t="shared" si="2"/>
        <v>60.49580167932827</v>
      </c>
      <c r="G55" s="34">
        <v>403</v>
      </c>
      <c r="H55" s="34">
        <v>1110</v>
      </c>
      <c r="I55" s="35">
        <f t="shared" si="9"/>
        <v>988</v>
      </c>
      <c r="J55" s="36">
        <f t="shared" si="4"/>
        <v>39.504198320671726</v>
      </c>
      <c r="K55" s="34">
        <v>0</v>
      </c>
      <c r="L55" s="36">
        <f t="shared" si="5"/>
        <v>0</v>
      </c>
      <c r="M55" s="34">
        <v>0</v>
      </c>
      <c r="N55" s="36">
        <f t="shared" si="6"/>
        <v>0</v>
      </c>
      <c r="O55" s="34">
        <v>988</v>
      </c>
      <c r="P55" s="34">
        <v>535</v>
      </c>
      <c r="Q55" s="36">
        <f t="shared" si="7"/>
        <v>39.504198320671726</v>
      </c>
      <c r="R55" s="34" t="s">
        <v>3</v>
      </c>
      <c r="S55" s="34"/>
      <c r="T55" s="34"/>
      <c r="U55" s="34"/>
    </row>
    <row r="56" spans="1:21" ht="13.5">
      <c r="A56" s="31" t="s">
        <v>7</v>
      </c>
      <c r="B56" s="32" t="s">
        <v>100</v>
      </c>
      <c r="C56" s="33" t="s">
        <v>101</v>
      </c>
      <c r="D56" s="34">
        <f t="shared" si="0"/>
        <v>1822</v>
      </c>
      <c r="E56" s="35">
        <f t="shared" si="8"/>
        <v>1318</v>
      </c>
      <c r="F56" s="36">
        <f t="shared" si="2"/>
        <v>72.33809001097696</v>
      </c>
      <c r="G56" s="34">
        <v>460</v>
      </c>
      <c r="H56" s="34">
        <v>858</v>
      </c>
      <c r="I56" s="35">
        <f t="shared" si="9"/>
        <v>504</v>
      </c>
      <c r="J56" s="36">
        <f t="shared" si="4"/>
        <v>27.661909989023055</v>
      </c>
      <c r="K56" s="34">
        <v>0</v>
      </c>
      <c r="L56" s="36">
        <f t="shared" si="5"/>
        <v>0</v>
      </c>
      <c r="M56" s="34">
        <v>0</v>
      </c>
      <c r="N56" s="36">
        <f t="shared" si="6"/>
        <v>0</v>
      </c>
      <c r="O56" s="34">
        <v>504</v>
      </c>
      <c r="P56" s="34">
        <v>206</v>
      </c>
      <c r="Q56" s="36">
        <f t="shared" si="7"/>
        <v>27.661909989023055</v>
      </c>
      <c r="R56" s="34" t="s">
        <v>3</v>
      </c>
      <c r="S56" s="34"/>
      <c r="T56" s="34"/>
      <c r="U56" s="34"/>
    </row>
    <row r="57" spans="1:21" ht="13.5">
      <c r="A57" s="63" t="s">
        <v>4</v>
      </c>
      <c r="B57" s="64"/>
      <c r="C57" s="65"/>
      <c r="D57" s="34">
        <f>SUM(D7:D56)</f>
        <v>832823</v>
      </c>
      <c r="E57" s="34">
        <f aca="true" t="shared" si="10" ref="E57:P57">SUM(E7:E56)</f>
        <v>179710</v>
      </c>
      <c r="F57" s="36">
        <f t="shared" si="2"/>
        <v>21.57841462111397</v>
      </c>
      <c r="G57" s="34">
        <f t="shared" si="10"/>
        <v>163038</v>
      </c>
      <c r="H57" s="34">
        <f t="shared" si="10"/>
        <v>16672</v>
      </c>
      <c r="I57" s="34">
        <f t="shared" si="10"/>
        <v>653113</v>
      </c>
      <c r="J57" s="36">
        <f t="shared" si="4"/>
        <v>78.42158537888602</v>
      </c>
      <c r="K57" s="34">
        <f t="shared" si="10"/>
        <v>76312</v>
      </c>
      <c r="L57" s="36">
        <f t="shared" si="5"/>
        <v>9.16305145270964</v>
      </c>
      <c r="M57" s="34">
        <f t="shared" si="10"/>
        <v>5614</v>
      </c>
      <c r="N57" s="36">
        <f t="shared" si="6"/>
        <v>0.6740928144395628</v>
      </c>
      <c r="O57" s="34">
        <f t="shared" si="10"/>
        <v>571187</v>
      </c>
      <c r="P57" s="34">
        <f t="shared" si="10"/>
        <v>134564</v>
      </c>
      <c r="Q57" s="36">
        <f t="shared" si="7"/>
        <v>68.58444111173682</v>
      </c>
      <c r="R57" s="34">
        <f>COUNTIF(R7:R56,"○")</f>
        <v>48</v>
      </c>
      <c r="S57" s="34">
        <f>COUNTIF(S7:S56,"○")</f>
        <v>2</v>
      </c>
      <c r="T57" s="34">
        <f>COUNTIF(T7:T56,"○")</f>
        <v>0</v>
      </c>
      <c r="U57" s="34">
        <f>COUNTIF(U7:U56,"○")</f>
        <v>0</v>
      </c>
    </row>
  </sheetData>
  <mergeCells count="19">
    <mergeCell ref="A57:C57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102</v>
      </c>
      <c r="B2" s="44" t="s">
        <v>139</v>
      </c>
      <c r="C2" s="47" t="s">
        <v>140</v>
      </c>
      <c r="D2" s="14" t="s">
        <v>103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141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104</v>
      </c>
      <c r="E3" s="69" t="s">
        <v>105</v>
      </c>
      <c r="F3" s="71"/>
      <c r="G3" s="72"/>
      <c r="H3" s="66" t="s">
        <v>106</v>
      </c>
      <c r="I3" s="67"/>
      <c r="J3" s="68"/>
      <c r="K3" s="69" t="s">
        <v>107</v>
      </c>
      <c r="L3" s="67"/>
      <c r="M3" s="68"/>
      <c r="N3" s="26" t="s">
        <v>104</v>
      </c>
      <c r="O3" s="17" t="s">
        <v>108</v>
      </c>
      <c r="P3" s="24"/>
      <c r="Q3" s="24"/>
      <c r="R3" s="24"/>
      <c r="S3" s="24"/>
      <c r="T3" s="25"/>
      <c r="U3" s="17" t="s">
        <v>109</v>
      </c>
      <c r="V3" s="24"/>
      <c r="W3" s="24"/>
      <c r="X3" s="24"/>
      <c r="Y3" s="24"/>
      <c r="Z3" s="25"/>
      <c r="AA3" s="17" t="s">
        <v>110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104</v>
      </c>
      <c r="F4" s="18" t="s">
        <v>142</v>
      </c>
      <c r="G4" s="18" t="s">
        <v>143</v>
      </c>
      <c r="H4" s="26" t="s">
        <v>104</v>
      </c>
      <c r="I4" s="18" t="s">
        <v>142</v>
      </c>
      <c r="J4" s="18" t="s">
        <v>143</v>
      </c>
      <c r="K4" s="26" t="s">
        <v>104</v>
      </c>
      <c r="L4" s="18" t="s">
        <v>142</v>
      </c>
      <c r="M4" s="18" t="s">
        <v>143</v>
      </c>
      <c r="N4" s="27"/>
      <c r="O4" s="26" t="s">
        <v>104</v>
      </c>
      <c r="P4" s="18" t="s">
        <v>144</v>
      </c>
      <c r="Q4" s="18" t="s">
        <v>145</v>
      </c>
      <c r="R4" s="18" t="s">
        <v>146</v>
      </c>
      <c r="S4" s="18" t="s">
        <v>147</v>
      </c>
      <c r="T4" s="18" t="s">
        <v>148</v>
      </c>
      <c r="U4" s="26" t="s">
        <v>104</v>
      </c>
      <c r="V4" s="18" t="s">
        <v>144</v>
      </c>
      <c r="W4" s="18" t="s">
        <v>145</v>
      </c>
      <c r="X4" s="18" t="s">
        <v>146</v>
      </c>
      <c r="Y4" s="18" t="s">
        <v>147</v>
      </c>
      <c r="Z4" s="18" t="s">
        <v>148</v>
      </c>
      <c r="AA4" s="26" t="s">
        <v>104</v>
      </c>
      <c r="AB4" s="18" t="s">
        <v>142</v>
      </c>
      <c r="AC4" s="18" t="s">
        <v>143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149</v>
      </c>
      <c r="E6" s="19" t="s">
        <v>149</v>
      </c>
      <c r="F6" s="19" t="s">
        <v>149</v>
      </c>
      <c r="G6" s="19" t="s">
        <v>149</v>
      </c>
      <c r="H6" s="19" t="s">
        <v>149</v>
      </c>
      <c r="I6" s="19" t="s">
        <v>149</v>
      </c>
      <c r="J6" s="19" t="s">
        <v>149</v>
      </c>
      <c r="K6" s="19" t="s">
        <v>149</v>
      </c>
      <c r="L6" s="19" t="s">
        <v>149</v>
      </c>
      <c r="M6" s="19" t="s">
        <v>149</v>
      </c>
      <c r="N6" s="19" t="s">
        <v>149</v>
      </c>
      <c r="O6" s="19" t="s">
        <v>149</v>
      </c>
      <c r="P6" s="19" t="s">
        <v>149</v>
      </c>
      <c r="Q6" s="19" t="s">
        <v>149</v>
      </c>
      <c r="R6" s="19" t="s">
        <v>149</v>
      </c>
      <c r="S6" s="19" t="s">
        <v>149</v>
      </c>
      <c r="T6" s="19" t="s">
        <v>149</v>
      </c>
      <c r="U6" s="19" t="s">
        <v>149</v>
      </c>
      <c r="V6" s="19" t="s">
        <v>149</v>
      </c>
      <c r="W6" s="19" t="s">
        <v>149</v>
      </c>
      <c r="X6" s="19" t="s">
        <v>149</v>
      </c>
      <c r="Y6" s="19" t="s">
        <v>149</v>
      </c>
      <c r="Z6" s="19" t="s">
        <v>149</v>
      </c>
      <c r="AA6" s="19" t="s">
        <v>149</v>
      </c>
      <c r="AB6" s="19" t="s">
        <v>149</v>
      </c>
      <c r="AC6" s="19" t="s">
        <v>149</v>
      </c>
    </row>
    <row r="7" spans="1:29" ht="13.5">
      <c r="A7" s="31" t="s">
        <v>7</v>
      </c>
      <c r="B7" s="32" t="s">
        <v>8</v>
      </c>
      <c r="C7" s="33" t="s">
        <v>9</v>
      </c>
      <c r="D7" s="34">
        <f aca="true" t="shared" si="0" ref="D7:D56">E7+H7+K7</f>
        <v>65899</v>
      </c>
      <c r="E7" s="34">
        <f aca="true" t="shared" si="1" ref="E7:E56">F7+G7</f>
        <v>0</v>
      </c>
      <c r="F7" s="34">
        <v>0</v>
      </c>
      <c r="G7" s="34">
        <v>0</v>
      </c>
      <c r="H7" s="34">
        <f aca="true" t="shared" si="2" ref="H7:H56">I7+J7</f>
        <v>0</v>
      </c>
      <c r="I7" s="34">
        <v>0</v>
      </c>
      <c r="J7" s="34">
        <v>0</v>
      </c>
      <c r="K7" s="34">
        <f aca="true" t="shared" si="3" ref="K7:K56">L7+M7</f>
        <v>65899</v>
      </c>
      <c r="L7" s="34">
        <v>8306</v>
      </c>
      <c r="M7" s="34">
        <v>57593</v>
      </c>
      <c r="N7" s="34">
        <f aca="true" t="shared" si="4" ref="N7:N56">O7+U7+AA7</f>
        <v>65932</v>
      </c>
      <c r="O7" s="34">
        <f aca="true" t="shared" si="5" ref="O7:O56">SUM(P7:T7)</f>
        <v>8306</v>
      </c>
      <c r="P7" s="34">
        <v>8306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56">SUM(V7:Z7)</f>
        <v>57593</v>
      </c>
      <c r="V7" s="34">
        <v>57593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56">AB7+AC7</f>
        <v>33</v>
      </c>
      <c r="AB7" s="34">
        <v>33</v>
      </c>
      <c r="AC7" s="34">
        <v>0</v>
      </c>
    </row>
    <row r="8" spans="1:29" ht="13.5">
      <c r="A8" s="31" t="s">
        <v>7</v>
      </c>
      <c r="B8" s="32" t="s">
        <v>10</v>
      </c>
      <c r="C8" s="33" t="s">
        <v>11</v>
      </c>
      <c r="D8" s="34">
        <f t="shared" si="0"/>
        <v>25471</v>
      </c>
      <c r="E8" s="34">
        <f t="shared" si="1"/>
        <v>7557</v>
      </c>
      <c r="F8" s="34">
        <v>5426</v>
      </c>
      <c r="G8" s="34">
        <v>2131</v>
      </c>
      <c r="H8" s="34">
        <f t="shared" si="2"/>
        <v>0</v>
      </c>
      <c r="I8" s="34">
        <v>0</v>
      </c>
      <c r="J8" s="34">
        <v>0</v>
      </c>
      <c r="K8" s="34">
        <f t="shared" si="3"/>
        <v>17914</v>
      </c>
      <c r="L8" s="34">
        <v>0</v>
      </c>
      <c r="M8" s="34">
        <v>17914</v>
      </c>
      <c r="N8" s="34">
        <f t="shared" si="4"/>
        <v>25471</v>
      </c>
      <c r="O8" s="34">
        <f t="shared" si="5"/>
        <v>5426</v>
      </c>
      <c r="P8" s="34">
        <v>5426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20045</v>
      </c>
      <c r="V8" s="34">
        <v>20045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7</v>
      </c>
      <c r="B9" s="32" t="s">
        <v>12</v>
      </c>
      <c r="C9" s="33" t="s">
        <v>13</v>
      </c>
      <c r="D9" s="34">
        <f t="shared" si="0"/>
        <v>16647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16647</v>
      </c>
      <c r="L9" s="34">
        <v>2592</v>
      </c>
      <c r="M9" s="34">
        <v>14055</v>
      </c>
      <c r="N9" s="34">
        <f t="shared" si="4"/>
        <v>16687</v>
      </c>
      <c r="O9" s="34">
        <f t="shared" si="5"/>
        <v>2592</v>
      </c>
      <c r="P9" s="34">
        <v>2592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14055</v>
      </c>
      <c r="V9" s="34">
        <v>14055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40</v>
      </c>
      <c r="AB9" s="34">
        <v>40</v>
      </c>
      <c r="AC9" s="34">
        <v>0</v>
      </c>
    </row>
    <row r="10" spans="1:29" ht="13.5">
      <c r="A10" s="31" t="s">
        <v>7</v>
      </c>
      <c r="B10" s="32" t="s">
        <v>14</v>
      </c>
      <c r="C10" s="33" t="s">
        <v>15</v>
      </c>
      <c r="D10" s="34">
        <f t="shared" si="0"/>
        <v>23321</v>
      </c>
      <c r="E10" s="34">
        <f t="shared" si="1"/>
        <v>0</v>
      </c>
      <c r="F10" s="34">
        <v>0</v>
      </c>
      <c r="G10" s="34">
        <v>0</v>
      </c>
      <c r="H10" s="34">
        <f t="shared" si="2"/>
        <v>23321</v>
      </c>
      <c r="I10" s="34">
        <v>4929</v>
      </c>
      <c r="J10" s="34">
        <v>18392</v>
      </c>
      <c r="K10" s="34">
        <f t="shared" si="3"/>
        <v>0</v>
      </c>
      <c r="L10" s="34">
        <v>0</v>
      </c>
      <c r="M10" s="34">
        <v>0</v>
      </c>
      <c r="N10" s="34">
        <f t="shared" si="4"/>
        <v>23512</v>
      </c>
      <c r="O10" s="34">
        <f t="shared" si="5"/>
        <v>4929</v>
      </c>
      <c r="P10" s="34">
        <v>4929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18392</v>
      </c>
      <c r="V10" s="34">
        <v>18392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191</v>
      </c>
      <c r="AB10" s="34">
        <v>191</v>
      </c>
      <c r="AC10" s="34">
        <v>0</v>
      </c>
    </row>
    <row r="11" spans="1:29" ht="13.5">
      <c r="A11" s="31" t="s">
        <v>7</v>
      </c>
      <c r="B11" s="32" t="s">
        <v>16</v>
      </c>
      <c r="C11" s="33" t="s">
        <v>17</v>
      </c>
      <c r="D11" s="34">
        <f t="shared" si="0"/>
        <v>2094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2094</v>
      </c>
      <c r="L11" s="34">
        <v>304</v>
      </c>
      <c r="M11" s="34">
        <v>1790</v>
      </c>
      <c r="N11" s="34">
        <f t="shared" si="4"/>
        <v>2172</v>
      </c>
      <c r="O11" s="34">
        <f t="shared" si="5"/>
        <v>304</v>
      </c>
      <c r="P11" s="34">
        <v>304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1790</v>
      </c>
      <c r="V11" s="34">
        <v>1790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78</v>
      </c>
      <c r="AB11" s="34">
        <v>78</v>
      </c>
      <c r="AC11" s="34">
        <v>0</v>
      </c>
    </row>
    <row r="12" spans="1:29" ht="13.5">
      <c r="A12" s="31" t="s">
        <v>7</v>
      </c>
      <c r="B12" s="32" t="s">
        <v>18</v>
      </c>
      <c r="C12" s="33" t="s">
        <v>19</v>
      </c>
      <c r="D12" s="34">
        <f t="shared" si="0"/>
        <v>731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731</v>
      </c>
      <c r="L12" s="34">
        <v>180</v>
      </c>
      <c r="M12" s="34">
        <v>551</v>
      </c>
      <c r="N12" s="34">
        <f t="shared" si="4"/>
        <v>806</v>
      </c>
      <c r="O12" s="34">
        <f t="shared" si="5"/>
        <v>180</v>
      </c>
      <c r="P12" s="34">
        <v>180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551</v>
      </c>
      <c r="V12" s="34">
        <v>551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75</v>
      </c>
      <c r="AB12" s="34">
        <v>75</v>
      </c>
      <c r="AC12" s="34">
        <v>0</v>
      </c>
    </row>
    <row r="13" spans="1:29" ht="13.5">
      <c r="A13" s="31" t="s">
        <v>7</v>
      </c>
      <c r="B13" s="32" t="s">
        <v>20</v>
      </c>
      <c r="C13" s="33" t="s">
        <v>21</v>
      </c>
      <c r="D13" s="34">
        <f t="shared" si="0"/>
        <v>754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754</v>
      </c>
      <c r="L13" s="34">
        <v>53</v>
      </c>
      <c r="M13" s="34">
        <v>701</v>
      </c>
      <c r="N13" s="34">
        <f t="shared" si="4"/>
        <v>1004</v>
      </c>
      <c r="O13" s="34">
        <f t="shared" si="5"/>
        <v>53</v>
      </c>
      <c r="P13" s="34">
        <v>53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701</v>
      </c>
      <c r="V13" s="34">
        <v>701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250</v>
      </c>
      <c r="AB13" s="34">
        <v>250</v>
      </c>
      <c r="AC13" s="34">
        <v>0</v>
      </c>
    </row>
    <row r="14" spans="1:29" ht="13.5">
      <c r="A14" s="31" t="s">
        <v>7</v>
      </c>
      <c r="B14" s="32" t="s">
        <v>22</v>
      </c>
      <c r="C14" s="33" t="s">
        <v>23</v>
      </c>
      <c r="D14" s="34">
        <f t="shared" si="0"/>
        <v>10627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10627</v>
      </c>
      <c r="L14" s="34">
        <v>2162</v>
      </c>
      <c r="M14" s="34">
        <v>8465</v>
      </c>
      <c r="N14" s="34">
        <f t="shared" si="4"/>
        <v>10627</v>
      </c>
      <c r="O14" s="34">
        <f t="shared" si="5"/>
        <v>2162</v>
      </c>
      <c r="P14" s="34">
        <v>2162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8465</v>
      </c>
      <c r="V14" s="34">
        <v>8465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7</v>
      </c>
      <c r="B15" s="32" t="s">
        <v>24</v>
      </c>
      <c r="C15" s="33" t="s">
        <v>25</v>
      </c>
      <c r="D15" s="34">
        <f t="shared" si="0"/>
        <v>2978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2978</v>
      </c>
      <c r="L15" s="34">
        <v>1132</v>
      </c>
      <c r="M15" s="34">
        <v>1846</v>
      </c>
      <c r="N15" s="34">
        <f t="shared" si="4"/>
        <v>2994</v>
      </c>
      <c r="O15" s="34">
        <f t="shared" si="5"/>
        <v>1132</v>
      </c>
      <c r="P15" s="34">
        <v>1132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1846</v>
      </c>
      <c r="V15" s="34">
        <v>1846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16</v>
      </c>
      <c r="AB15" s="34">
        <v>16</v>
      </c>
      <c r="AC15" s="34">
        <v>0</v>
      </c>
    </row>
    <row r="16" spans="1:29" ht="13.5">
      <c r="A16" s="31" t="s">
        <v>7</v>
      </c>
      <c r="B16" s="32" t="s">
        <v>26</v>
      </c>
      <c r="C16" s="33" t="s">
        <v>27</v>
      </c>
      <c r="D16" s="34">
        <f t="shared" si="0"/>
        <v>2082</v>
      </c>
      <c r="E16" s="34">
        <f t="shared" si="1"/>
        <v>0</v>
      </c>
      <c r="F16" s="34">
        <v>0</v>
      </c>
      <c r="G16" s="34">
        <v>0</v>
      </c>
      <c r="H16" s="34">
        <f t="shared" si="2"/>
        <v>2082</v>
      </c>
      <c r="I16" s="34">
        <v>438</v>
      </c>
      <c r="J16" s="34">
        <v>1644</v>
      </c>
      <c r="K16" s="34">
        <f t="shared" si="3"/>
        <v>0</v>
      </c>
      <c r="L16" s="34">
        <v>0</v>
      </c>
      <c r="M16" s="34">
        <v>0</v>
      </c>
      <c r="N16" s="34">
        <f t="shared" si="4"/>
        <v>2082</v>
      </c>
      <c r="O16" s="34">
        <f t="shared" si="5"/>
        <v>438</v>
      </c>
      <c r="P16" s="34">
        <v>438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1644</v>
      </c>
      <c r="V16" s="34">
        <v>1644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7</v>
      </c>
      <c r="B17" s="32" t="s">
        <v>28</v>
      </c>
      <c r="C17" s="33" t="s">
        <v>29</v>
      </c>
      <c r="D17" s="34">
        <f t="shared" si="0"/>
        <v>2644</v>
      </c>
      <c r="E17" s="34">
        <f t="shared" si="1"/>
        <v>0</v>
      </c>
      <c r="F17" s="34">
        <v>0</v>
      </c>
      <c r="G17" s="34">
        <v>0</v>
      </c>
      <c r="H17" s="34">
        <f t="shared" si="2"/>
        <v>2644</v>
      </c>
      <c r="I17" s="34">
        <v>576</v>
      </c>
      <c r="J17" s="34">
        <v>2068</v>
      </c>
      <c r="K17" s="34">
        <f t="shared" si="3"/>
        <v>0</v>
      </c>
      <c r="L17" s="34">
        <v>0</v>
      </c>
      <c r="M17" s="34">
        <v>0</v>
      </c>
      <c r="N17" s="34">
        <f t="shared" si="4"/>
        <v>2644</v>
      </c>
      <c r="O17" s="34">
        <f t="shared" si="5"/>
        <v>576</v>
      </c>
      <c r="P17" s="34">
        <v>576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2068</v>
      </c>
      <c r="V17" s="34">
        <v>2068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7</v>
      </c>
      <c r="B18" s="32" t="s">
        <v>30</v>
      </c>
      <c r="C18" s="33" t="s">
        <v>31</v>
      </c>
      <c r="D18" s="34">
        <f t="shared" si="0"/>
        <v>711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711</v>
      </c>
      <c r="L18" s="34">
        <v>19</v>
      </c>
      <c r="M18" s="34">
        <v>692</v>
      </c>
      <c r="N18" s="34">
        <f t="shared" si="4"/>
        <v>1040</v>
      </c>
      <c r="O18" s="34">
        <f t="shared" si="5"/>
        <v>19</v>
      </c>
      <c r="P18" s="34">
        <v>19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692</v>
      </c>
      <c r="V18" s="34">
        <v>692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329</v>
      </c>
      <c r="AB18" s="34">
        <v>329</v>
      </c>
      <c r="AC18" s="34">
        <v>0</v>
      </c>
    </row>
    <row r="19" spans="1:29" ht="13.5">
      <c r="A19" s="31" t="s">
        <v>7</v>
      </c>
      <c r="B19" s="32" t="s">
        <v>32</v>
      </c>
      <c r="C19" s="33" t="s">
        <v>33</v>
      </c>
      <c r="D19" s="34">
        <f t="shared" si="0"/>
        <v>764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764</v>
      </c>
      <c r="L19" s="34">
        <v>144</v>
      </c>
      <c r="M19" s="34">
        <v>620</v>
      </c>
      <c r="N19" s="34">
        <f t="shared" si="4"/>
        <v>1365</v>
      </c>
      <c r="O19" s="34">
        <f t="shared" si="5"/>
        <v>144</v>
      </c>
      <c r="P19" s="34">
        <v>144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620</v>
      </c>
      <c r="V19" s="34">
        <v>620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601</v>
      </c>
      <c r="AB19" s="34">
        <v>601</v>
      </c>
      <c r="AC19" s="34">
        <v>0</v>
      </c>
    </row>
    <row r="20" spans="1:29" ht="13.5">
      <c r="A20" s="31" t="s">
        <v>7</v>
      </c>
      <c r="B20" s="32" t="s">
        <v>34</v>
      </c>
      <c r="C20" s="33" t="s">
        <v>35</v>
      </c>
      <c r="D20" s="34">
        <f t="shared" si="0"/>
        <v>1003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1003</v>
      </c>
      <c r="L20" s="34">
        <v>414</v>
      </c>
      <c r="M20" s="34">
        <v>589</v>
      </c>
      <c r="N20" s="34">
        <f t="shared" si="4"/>
        <v>1391</v>
      </c>
      <c r="O20" s="34">
        <f t="shared" si="5"/>
        <v>414</v>
      </c>
      <c r="P20" s="34">
        <v>414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589</v>
      </c>
      <c r="V20" s="34">
        <v>589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388</v>
      </c>
      <c r="AB20" s="34">
        <v>388</v>
      </c>
      <c r="AC20" s="34">
        <v>0</v>
      </c>
    </row>
    <row r="21" spans="1:29" ht="13.5">
      <c r="A21" s="31" t="s">
        <v>7</v>
      </c>
      <c r="B21" s="32" t="s">
        <v>36</v>
      </c>
      <c r="C21" s="33" t="s">
        <v>37</v>
      </c>
      <c r="D21" s="34">
        <f t="shared" si="0"/>
        <v>503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503</v>
      </c>
      <c r="L21" s="34">
        <v>116</v>
      </c>
      <c r="M21" s="34">
        <v>387</v>
      </c>
      <c r="N21" s="34">
        <f t="shared" si="4"/>
        <v>707</v>
      </c>
      <c r="O21" s="34">
        <f t="shared" si="5"/>
        <v>116</v>
      </c>
      <c r="P21" s="34">
        <v>116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387</v>
      </c>
      <c r="V21" s="34">
        <v>387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204</v>
      </c>
      <c r="AB21" s="34">
        <v>204</v>
      </c>
      <c r="AC21" s="34">
        <v>0</v>
      </c>
    </row>
    <row r="22" spans="1:29" ht="13.5">
      <c r="A22" s="31" t="s">
        <v>7</v>
      </c>
      <c r="B22" s="32" t="s">
        <v>38</v>
      </c>
      <c r="C22" s="33" t="s">
        <v>39</v>
      </c>
      <c r="D22" s="34">
        <f t="shared" si="0"/>
        <v>662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662</v>
      </c>
      <c r="L22" s="34">
        <v>155</v>
      </c>
      <c r="M22" s="34">
        <v>507</v>
      </c>
      <c r="N22" s="34">
        <f t="shared" si="4"/>
        <v>972</v>
      </c>
      <c r="O22" s="34">
        <f t="shared" si="5"/>
        <v>155</v>
      </c>
      <c r="P22" s="34">
        <v>155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507</v>
      </c>
      <c r="V22" s="34">
        <v>507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310</v>
      </c>
      <c r="AB22" s="34">
        <v>310</v>
      </c>
      <c r="AC22" s="34">
        <v>0</v>
      </c>
    </row>
    <row r="23" spans="1:29" ht="13.5">
      <c r="A23" s="31" t="s">
        <v>7</v>
      </c>
      <c r="B23" s="32" t="s">
        <v>40</v>
      </c>
      <c r="C23" s="33" t="s">
        <v>41</v>
      </c>
      <c r="D23" s="34">
        <f t="shared" si="0"/>
        <v>1812</v>
      </c>
      <c r="E23" s="34">
        <f t="shared" si="1"/>
        <v>1812</v>
      </c>
      <c r="F23" s="34">
        <v>1238</v>
      </c>
      <c r="G23" s="34">
        <v>574</v>
      </c>
      <c r="H23" s="34">
        <f t="shared" si="2"/>
        <v>0</v>
      </c>
      <c r="I23" s="34">
        <v>0</v>
      </c>
      <c r="J23" s="34">
        <v>0</v>
      </c>
      <c r="K23" s="34">
        <f t="shared" si="3"/>
        <v>0</v>
      </c>
      <c r="L23" s="34">
        <v>0</v>
      </c>
      <c r="M23" s="34">
        <v>0</v>
      </c>
      <c r="N23" s="34">
        <f t="shared" si="4"/>
        <v>1812</v>
      </c>
      <c r="O23" s="34">
        <f t="shared" si="5"/>
        <v>1238</v>
      </c>
      <c r="P23" s="34">
        <v>1238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574</v>
      </c>
      <c r="V23" s="34">
        <v>574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7</v>
      </c>
      <c r="B24" s="32" t="s">
        <v>42</v>
      </c>
      <c r="C24" s="33" t="s">
        <v>43</v>
      </c>
      <c r="D24" s="34">
        <f t="shared" si="0"/>
        <v>2157</v>
      </c>
      <c r="E24" s="34">
        <f t="shared" si="1"/>
        <v>2157</v>
      </c>
      <c r="F24" s="34">
        <v>1071</v>
      </c>
      <c r="G24" s="34">
        <v>1086</v>
      </c>
      <c r="H24" s="34">
        <f t="shared" si="2"/>
        <v>0</v>
      </c>
      <c r="I24" s="34">
        <v>0</v>
      </c>
      <c r="J24" s="34">
        <v>0</v>
      </c>
      <c r="K24" s="34">
        <f t="shared" si="3"/>
        <v>0</v>
      </c>
      <c r="L24" s="34">
        <v>0</v>
      </c>
      <c r="M24" s="34">
        <v>0</v>
      </c>
      <c r="N24" s="34">
        <f t="shared" si="4"/>
        <v>2254</v>
      </c>
      <c r="O24" s="34">
        <f t="shared" si="5"/>
        <v>1071</v>
      </c>
      <c r="P24" s="34">
        <v>1071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1086</v>
      </c>
      <c r="V24" s="34">
        <v>1086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97</v>
      </c>
      <c r="AB24" s="34">
        <v>97</v>
      </c>
      <c r="AC24" s="34">
        <v>0</v>
      </c>
    </row>
    <row r="25" spans="1:29" ht="13.5">
      <c r="A25" s="31" t="s">
        <v>7</v>
      </c>
      <c r="B25" s="32" t="s">
        <v>44</v>
      </c>
      <c r="C25" s="33" t="s">
        <v>45</v>
      </c>
      <c r="D25" s="34">
        <f t="shared" si="0"/>
        <v>2895</v>
      </c>
      <c r="E25" s="34">
        <f t="shared" si="1"/>
        <v>2895</v>
      </c>
      <c r="F25" s="34">
        <v>1662</v>
      </c>
      <c r="G25" s="34">
        <v>1233</v>
      </c>
      <c r="H25" s="34">
        <f t="shared" si="2"/>
        <v>0</v>
      </c>
      <c r="I25" s="34">
        <v>0</v>
      </c>
      <c r="J25" s="34">
        <v>0</v>
      </c>
      <c r="K25" s="34">
        <f t="shared" si="3"/>
        <v>0</v>
      </c>
      <c r="L25" s="34">
        <v>0</v>
      </c>
      <c r="M25" s="34">
        <v>0</v>
      </c>
      <c r="N25" s="34">
        <f t="shared" si="4"/>
        <v>2982</v>
      </c>
      <c r="O25" s="34">
        <f t="shared" si="5"/>
        <v>1662</v>
      </c>
      <c r="P25" s="34">
        <v>1662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1233</v>
      </c>
      <c r="V25" s="34">
        <v>1233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87</v>
      </c>
      <c r="AB25" s="34">
        <v>87</v>
      </c>
      <c r="AC25" s="34">
        <v>0</v>
      </c>
    </row>
    <row r="26" spans="1:29" ht="13.5">
      <c r="A26" s="31" t="s">
        <v>7</v>
      </c>
      <c r="B26" s="32" t="s">
        <v>46</v>
      </c>
      <c r="C26" s="33" t="s">
        <v>47</v>
      </c>
      <c r="D26" s="34">
        <f t="shared" si="0"/>
        <v>2334</v>
      </c>
      <c r="E26" s="34">
        <f t="shared" si="1"/>
        <v>2334</v>
      </c>
      <c r="F26" s="34">
        <v>1097</v>
      </c>
      <c r="G26" s="34">
        <v>1237</v>
      </c>
      <c r="H26" s="34">
        <f t="shared" si="2"/>
        <v>0</v>
      </c>
      <c r="I26" s="34">
        <v>0</v>
      </c>
      <c r="J26" s="34">
        <v>0</v>
      </c>
      <c r="K26" s="34">
        <f t="shared" si="3"/>
        <v>0</v>
      </c>
      <c r="L26" s="34">
        <v>0</v>
      </c>
      <c r="M26" s="34">
        <v>0</v>
      </c>
      <c r="N26" s="34">
        <f t="shared" si="4"/>
        <v>2386</v>
      </c>
      <c r="O26" s="34">
        <f t="shared" si="5"/>
        <v>1097</v>
      </c>
      <c r="P26" s="34">
        <v>1097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1237</v>
      </c>
      <c r="V26" s="34">
        <v>1188</v>
      </c>
      <c r="W26" s="34">
        <v>49</v>
      </c>
      <c r="X26" s="34">
        <v>0</v>
      </c>
      <c r="Y26" s="34">
        <v>0</v>
      </c>
      <c r="Z26" s="34">
        <v>0</v>
      </c>
      <c r="AA26" s="34">
        <f t="shared" si="7"/>
        <v>52</v>
      </c>
      <c r="AB26" s="34">
        <v>52</v>
      </c>
      <c r="AC26" s="34">
        <v>0</v>
      </c>
    </row>
    <row r="27" spans="1:29" ht="13.5">
      <c r="A27" s="31" t="s">
        <v>7</v>
      </c>
      <c r="B27" s="32" t="s">
        <v>48</v>
      </c>
      <c r="C27" s="33" t="s">
        <v>49</v>
      </c>
      <c r="D27" s="34">
        <f t="shared" si="0"/>
        <v>1389</v>
      </c>
      <c r="E27" s="34">
        <f t="shared" si="1"/>
        <v>1389</v>
      </c>
      <c r="F27" s="34">
        <v>1007</v>
      </c>
      <c r="G27" s="34">
        <v>382</v>
      </c>
      <c r="H27" s="34">
        <f t="shared" si="2"/>
        <v>0</v>
      </c>
      <c r="I27" s="34">
        <v>0</v>
      </c>
      <c r="J27" s="34">
        <v>0</v>
      </c>
      <c r="K27" s="34">
        <f t="shared" si="3"/>
        <v>0</v>
      </c>
      <c r="L27" s="34">
        <v>0</v>
      </c>
      <c r="M27" s="34">
        <v>0</v>
      </c>
      <c r="N27" s="34">
        <f t="shared" si="4"/>
        <v>1389</v>
      </c>
      <c r="O27" s="34">
        <f t="shared" si="5"/>
        <v>1007</v>
      </c>
      <c r="P27" s="34">
        <v>1007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382</v>
      </c>
      <c r="V27" s="34">
        <v>382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7</v>
      </c>
      <c r="B28" s="32" t="s">
        <v>50</v>
      </c>
      <c r="C28" s="33" t="s">
        <v>51</v>
      </c>
      <c r="D28" s="34">
        <f t="shared" si="0"/>
        <v>1579</v>
      </c>
      <c r="E28" s="34">
        <f t="shared" si="1"/>
        <v>1579</v>
      </c>
      <c r="F28" s="34">
        <v>752</v>
      </c>
      <c r="G28" s="34">
        <v>827</v>
      </c>
      <c r="H28" s="34">
        <f t="shared" si="2"/>
        <v>0</v>
      </c>
      <c r="I28" s="34">
        <v>0</v>
      </c>
      <c r="J28" s="34">
        <v>0</v>
      </c>
      <c r="K28" s="34">
        <f t="shared" si="3"/>
        <v>0</v>
      </c>
      <c r="L28" s="34">
        <v>0</v>
      </c>
      <c r="M28" s="34">
        <v>0</v>
      </c>
      <c r="N28" s="34">
        <f t="shared" si="4"/>
        <v>1579</v>
      </c>
      <c r="O28" s="34">
        <f t="shared" si="5"/>
        <v>752</v>
      </c>
      <c r="P28" s="34">
        <v>752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827</v>
      </c>
      <c r="V28" s="34">
        <v>827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7</v>
      </c>
      <c r="B29" s="32" t="s">
        <v>52</v>
      </c>
      <c r="C29" s="33" t="s">
        <v>53</v>
      </c>
      <c r="D29" s="34">
        <f t="shared" si="0"/>
        <v>6044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6044</v>
      </c>
      <c r="L29" s="34">
        <v>581</v>
      </c>
      <c r="M29" s="34">
        <v>5463</v>
      </c>
      <c r="N29" s="34">
        <f t="shared" si="4"/>
        <v>6044</v>
      </c>
      <c r="O29" s="34">
        <f t="shared" si="5"/>
        <v>581</v>
      </c>
      <c r="P29" s="34">
        <v>581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5463</v>
      </c>
      <c r="V29" s="34">
        <v>5463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7</v>
      </c>
      <c r="B30" s="32" t="s">
        <v>54</v>
      </c>
      <c r="C30" s="33" t="s">
        <v>55</v>
      </c>
      <c r="D30" s="34">
        <f t="shared" si="0"/>
        <v>9768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9768</v>
      </c>
      <c r="L30" s="34">
        <v>882</v>
      </c>
      <c r="M30" s="34">
        <v>8886</v>
      </c>
      <c r="N30" s="34">
        <f t="shared" si="4"/>
        <v>9768</v>
      </c>
      <c r="O30" s="34">
        <f t="shared" si="5"/>
        <v>882</v>
      </c>
      <c r="P30" s="34">
        <v>882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8886</v>
      </c>
      <c r="V30" s="34">
        <v>8886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7</v>
      </c>
      <c r="B31" s="32" t="s">
        <v>56</v>
      </c>
      <c r="C31" s="33" t="s">
        <v>57</v>
      </c>
      <c r="D31" s="34">
        <f t="shared" si="0"/>
        <v>7597</v>
      </c>
      <c r="E31" s="34">
        <f t="shared" si="1"/>
        <v>7597</v>
      </c>
      <c r="F31" s="34">
        <v>1343</v>
      </c>
      <c r="G31" s="34">
        <v>6254</v>
      </c>
      <c r="H31" s="34">
        <f t="shared" si="2"/>
        <v>0</v>
      </c>
      <c r="I31" s="34">
        <v>0</v>
      </c>
      <c r="J31" s="34">
        <v>0</v>
      </c>
      <c r="K31" s="34">
        <f t="shared" si="3"/>
        <v>0</v>
      </c>
      <c r="L31" s="34">
        <v>0</v>
      </c>
      <c r="M31" s="34">
        <v>0</v>
      </c>
      <c r="N31" s="34">
        <f t="shared" si="4"/>
        <v>7597</v>
      </c>
      <c r="O31" s="34">
        <f t="shared" si="5"/>
        <v>1343</v>
      </c>
      <c r="P31" s="34">
        <v>1343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6254</v>
      </c>
      <c r="V31" s="34">
        <v>6254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7</v>
      </c>
      <c r="B32" s="32" t="s">
        <v>58</v>
      </c>
      <c r="C32" s="33" t="s">
        <v>59</v>
      </c>
      <c r="D32" s="34">
        <f t="shared" si="0"/>
        <v>6037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6037</v>
      </c>
      <c r="L32" s="34">
        <v>951</v>
      </c>
      <c r="M32" s="34">
        <v>5086</v>
      </c>
      <c r="N32" s="34">
        <f t="shared" si="4"/>
        <v>6037</v>
      </c>
      <c r="O32" s="34">
        <f t="shared" si="5"/>
        <v>951</v>
      </c>
      <c r="P32" s="34">
        <v>951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5086</v>
      </c>
      <c r="V32" s="34">
        <v>5086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7</v>
      </c>
      <c r="B33" s="32" t="s">
        <v>60</v>
      </c>
      <c r="C33" s="33" t="s">
        <v>61</v>
      </c>
      <c r="D33" s="34">
        <f t="shared" si="0"/>
        <v>6260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6260</v>
      </c>
      <c r="L33" s="34">
        <v>1027</v>
      </c>
      <c r="M33" s="34">
        <v>5233</v>
      </c>
      <c r="N33" s="34">
        <f t="shared" si="4"/>
        <v>6321</v>
      </c>
      <c r="O33" s="34">
        <f t="shared" si="5"/>
        <v>1027</v>
      </c>
      <c r="P33" s="34">
        <v>0</v>
      </c>
      <c r="Q33" s="34">
        <v>0</v>
      </c>
      <c r="R33" s="34">
        <v>1027</v>
      </c>
      <c r="S33" s="34">
        <v>0</v>
      </c>
      <c r="T33" s="34">
        <v>0</v>
      </c>
      <c r="U33" s="34">
        <f t="shared" si="6"/>
        <v>5233</v>
      </c>
      <c r="V33" s="34">
        <v>0</v>
      </c>
      <c r="W33" s="34">
        <v>0</v>
      </c>
      <c r="X33" s="34">
        <v>5233</v>
      </c>
      <c r="Y33" s="34">
        <v>0</v>
      </c>
      <c r="Z33" s="34">
        <v>0</v>
      </c>
      <c r="AA33" s="34">
        <f t="shared" si="7"/>
        <v>61</v>
      </c>
      <c r="AB33" s="34">
        <v>61</v>
      </c>
      <c r="AC33" s="34">
        <v>0</v>
      </c>
    </row>
    <row r="34" spans="1:29" ht="13.5">
      <c r="A34" s="31" t="s">
        <v>7</v>
      </c>
      <c r="B34" s="32" t="s">
        <v>62</v>
      </c>
      <c r="C34" s="33" t="s">
        <v>2</v>
      </c>
      <c r="D34" s="34">
        <f t="shared" si="0"/>
        <v>3237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3237</v>
      </c>
      <c r="L34" s="34">
        <v>1230</v>
      </c>
      <c r="M34" s="34">
        <v>2007</v>
      </c>
      <c r="N34" s="34">
        <f t="shared" si="4"/>
        <v>3254</v>
      </c>
      <c r="O34" s="34">
        <f t="shared" si="5"/>
        <v>1230</v>
      </c>
      <c r="P34" s="34">
        <v>1230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2007</v>
      </c>
      <c r="V34" s="34">
        <v>2007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17</v>
      </c>
      <c r="AB34" s="34">
        <v>17</v>
      </c>
      <c r="AC34" s="34">
        <v>0</v>
      </c>
    </row>
    <row r="35" spans="1:29" ht="13.5">
      <c r="A35" s="31" t="s">
        <v>7</v>
      </c>
      <c r="B35" s="32" t="s">
        <v>63</v>
      </c>
      <c r="C35" s="33" t="s">
        <v>64</v>
      </c>
      <c r="D35" s="34">
        <f t="shared" si="0"/>
        <v>3140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3140</v>
      </c>
      <c r="L35" s="34">
        <v>1193</v>
      </c>
      <c r="M35" s="34">
        <v>1947</v>
      </c>
      <c r="N35" s="34">
        <f t="shared" si="4"/>
        <v>3156</v>
      </c>
      <c r="O35" s="34">
        <f t="shared" si="5"/>
        <v>1193</v>
      </c>
      <c r="P35" s="34">
        <v>1193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1947</v>
      </c>
      <c r="V35" s="34">
        <v>1947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16</v>
      </c>
      <c r="AB35" s="34">
        <v>16</v>
      </c>
      <c r="AC35" s="34">
        <v>0</v>
      </c>
    </row>
    <row r="36" spans="1:29" ht="13.5">
      <c r="A36" s="31" t="s">
        <v>7</v>
      </c>
      <c r="B36" s="32" t="s">
        <v>65</v>
      </c>
      <c r="C36" s="33" t="s">
        <v>66</v>
      </c>
      <c r="D36" s="34">
        <f t="shared" si="0"/>
        <v>4337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4337</v>
      </c>
      <c r="L36" s="34">
        <v>1648</v>
      </c>
      <c r="M36" s="34">
        <v>2689</v>
      </c>
      <c r="N36" s="34">
        <f t="shared" si="4"/>
        <v>4360</v>
      </c>
      <c r="O36" s="34">
        <f t="shared" si="5"/>
        <v>1648</v>
      </c>
      <c r="P36" s="34">
        <v>1648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2689</v>
      </c>
      <c r="V36" s="34">
        <v>2689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23</v>
      </c>
      <c r="AB36" s="34">
        <v>23</v>
      </c>
      <c r="AC36" s="34">
        <v>0</v>
      </c>
    </row>
    <row r="37" spans="1:29" ht="13.5">
      <c r="A37" s="31" t="s">
        <v>7</v>
      </c>
      <c r="B37" s="32" t="s">
        <v>67</v>
      </c>
      <c r="C37" s="33" t="s">
        <v>68</v>
      </c>
      <c r="D37" s="34">
        <f t="shared" si="0"/>
        <v>5114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5114</v>
      </c>
      <c r="L37" s="34">
        <v>1943</v>
      </c>
      <c r="M37" s="34">
        <v>3171</v>
      </c>
      <c r="N37" s="34">
        <f t="shared" si="4"/>
        <v>5141</v>
      </c>
      <c r="O37" s="34">
        <f t="shared" si="5"/>
        <v>1943</v>
      </c>
      <c r="P37" s="34">
        <v>1943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3171</v>
      </c>
      <c r="V37" s="34">
        <v>3171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27</v>
      </c>
      <c r="AB37" s="34">
        <v>27</v>
      </c>
      <c r="AC37" s="34">
        <v>0</v>
      </c>
    </row>
    <row r="38" spans="1:29" ht="13.5">
      <c r="A38" s="31" t="s">
        <v>7</v>
      </c>
      <c r="B38" s="32" t="s">
        <v>69</v>
      </c>
      <c r="C38" s="33" t="s">
        <v>70</v>
      </c>
      <c r="D38" s="34">
        <f t="shared" si="0"/>
        <v>5535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5535</v>
      </c>
      <c r="L38" s="34">
        <v>2103</v>
      </c>
      <c r="M38" s="34">
        <v>3432</v>
      </c>
      <c r="N38" s="34">
        <f t="shared" si="4"/>
        <v>5564</v>
      </c>
      <c r="O38" s="34">
        <f t="shared" si="5"/>
        <v>2103</v>
      </c>
      <c r="P38" s="34">
        <v>2103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3432</v>
      </c>
      <c r="V38" s="34">
        <v>3432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29</v>
      </c>
      <c r="AB38" s="34">
        <v>29</v>
      </c>
      <c r="AC38" s="34">
        <v>0</v>
      </c>
    </row>
    <row r="39" spans="1:29" ht="13.5">
      <c r="A39" s="31" t="s">
        <v>7</v>
      </c>
      <c r="B39" s="32" t="s">
        <v>71</v>
      </c>
      <c r="C39" s="33" t="s">
        <v>124</v>
      </c>
      <c r="D39" s="34">
        <f t="shared" si="0"/>
        <v>3108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3108</v>
      </c>
      <c r="L39" s="34">
        <v>1181</v>
      </c>
      <c r="M39" s="34">
        <v>1927</v>
      </c>
      <c r="N39" s="34">
        <f t="shared" si="4"/>
        <v>3124</v>
      </c>
      <c r="O39" s="34">
        <f t="shared" si="5"/>
        <v>1181</v>
      </c>
      <c r="P39" s="34">
        <v>1181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1927</v>
      </c>
      <c r="V39" s="34">
        <v>1927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16</v>
      </c>
      <c r="AB39" s="34">
        <v>16</v>
      </c>
      <c r="AC39" s="34">
        <v>0</v>
      </c>
    </row>
    <row r="40" spans="1:29" ht="13.5">
      <c r="A40" s="31" t="s">
        <v>7</v>
      </c>
      <c r="B40" s="32" t="s">
        <v>72</v>
      </c>
      <c r="C40" s="33" t="s">
        <v>73</v>
      </c>
      <c r="D40" s="34">
        <f t="shared" si="0"/>
        <v>4370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4370</v>
      </c>
      <c r="L40" s="34">
        <v>1661</v>
      </c>
      <c r="M40" s="34">
        <v>2709</v>
      </c>
      <c r="N40" s="34">
        <f t="shared" si="4"/>
        <v>4393</v>
      </c>
      <c r="O40" s="34">
        <f t="shared" si="5"/>
        <v>1661</v>
      </c>
      <c r="P40" s="34">
        <v>1661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2709</v>
      </c>
      <c r="V40" s="34">
        <v>2709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23</v>
      </c>
      <c r="AB40" s="34">
        <v>23</v>
      </c>
      <c r="AC40" s="34">
        <v>0</v>
      </c>
    </row>
    <row r="41" spans="1:29" ht="13.5">
      <c r="A41" s="31" t="s">
        <v>7</v>
      </c>
      <c r="B41" s="32" t="s">
        <v>74</v>
      </c>
      <c r="C41" s="33" t="s">
        <v>75</v>
      </c>
      <c r="D41" s="34">
        <f t="shared" si="0"/>
        <v>550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550</v>
      </c>
      <c r="L41" s="34">
        <v>209</v>
      </c>
      <c r="M41" s="34">
        <v>341</v>
      </c>
      <c r="N41" s="34">
        <f t="shared" si="4"/>
        <v>553</v>
      </c>
      <c r="O41" s="34">
        <f t="shared" si="5"/>
        <v>209</v>
      </c>
      <c r="P41" s="34">
        <v>209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341</v>
      </c>
      <c r="V41" s="34">
        <v>341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3</v>
      </c>
      <c r="AB41" s="34">
        <v>3</v>
      </c>
      <c r="AC41" s="34">
        <v>0</v>
      </c>
    </row>
    <row r="42" spans="1:29" ht="13.5">
      <c r="A42" s="31" t="s">
        <v>7</v>
      </c>
      <c r="B42" s="32" t="s">
        <v>76</v>
      </c>
      <c r="C42" s="33" t="s">
        <v>77</v>
      </c>
      <c r="D42" s="34">
        <f t="shared" si="0"/>
        <v>8812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8812</v>
      </c>
      <c r="L42" s="34">
        <v>5460</v>
      </c>
      <c r="M42" s="34">
        <v>3352</v>
      </c>
      <c r="N42" s="34">
        <f t="shared" si="4"/>
        <v>8930</v>
      </c>
      <c r="O42" s="34">
        <f t="shared" si="5"/>
        <v>5460</v>
      </c>
      <c r="P42" s="34">
        <v>5460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3352</v>
      </c>
      <c r="V42" s="34">
        <v>3352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118</v>
      </c>
      <c r="AB42" s="34">
        <v>118</v>
      </c>
      <c r="AC42" s="34">
        <v>0</v>
      </c>
    </row>
    <row r="43" spans="1:29" ht="13.5">
      <c r="A43" s="31" t="s">
        <v>7</v>
      </c>
      <c r="B43" s="32" t="s">
        <v>78</v>
      </c>
      <c r="C43" s="33" t="s">
        <v>79</v>
      </c>
      <c r="D43" s="34">
        <f t="shared" si="0"/>
        <v>2710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2710</v>
      </c>
      <c r="L43" s="34">
        <v>1669</v>
      </c>
      <c r="M43" s="34">
        <v>1041</v>
      </c>
      <c r="N43" s="34">
        <f t="shared" si="4"/>
        <v>2979</v>
      </c>
      <c r="O43" s="34">
        <f t="shared" si="5"/>
        <v>1669</v>
      </c>
      <c r="P43" s="34">
        <v>1669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1041</v>
      </c>
      <c r="V43" s="34">
        <v>1041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269</v>
      </c>
      <c r="AB43" s="34">
        <v>269</v>
      </c>
      <c r="AC43" s="34">
        <v>0</v>
      </c>
    </row>
    <row r="44" spans="1:29" ht="13.5">
      <c r="A44" s="31" t="s">
        <v>7</v>
      </c>
      <c r="B44" s="32" t="s">
        <v>80</v>
      </c>
      <c r="C44" s="33" t="s">
        <v>81</v>
      </c>
      <c r="D44" s="34">
        <f t="shared" si="0"/>
        <v>1346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1346</v>
      </c>
      <c r="L44" s="34">
        <v>861</v>
      </c>
      <c r="M44" s="34">
        <v>485</v>
      </c>
      <c r="N44" s="34">
        <f t="shared" si="4"/>
        <v>1618</v>
      </c>
      <c r="O44" s="34">
        <f t="shared" si="5"/>
        <v>861</v>
      </c>
      <c r="P44" s="34">
        <v>861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485</v>
      </c>
      <c r="V44" s="34">
        <v>485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272</v>
      </c>
      <c r="AB44" s="34">
        <v>272</v>
      </c>
      <c r="AC44" s="34">
        <v>0</v>
      </c>
    </row>
    <row r="45" spans="1:29" ht="13.5">
      <c r="A45" s="31" t="s">
        <v>7</v>
      </c>
      <c r="B45" s="32" t="s">
        <v>82</v>
      </c>
      <c r="C45" s="33" t="s">
        <v>83</v>
      </c>
      <c r="D45" s="34">
        <f t="shared" si="0"/>
        <v>2005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2005</v>
      </c>
      <c r="L45" s="34">
        <v>1259</v>
      </c>
      <c r="M45" s="34">
        <v>746</v>
      </c>
      <c r="N45" s="34">
        <f t="shared" si="4"/>
        <v>2143</v>
      </c>
      <c r="O45" s="34">
        <f t="shared" si="5"/>
        <v>1259</v>
      </c>
      <c r="P45" s="34">
        <v>1259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746</v>
      </c>
      <c r="V45" s="34">
        <v>746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138</v>
      </c>
      <c r="AB45" s="34">
        <v>138</v>
      </c>
      <c r="AC45" s="34">
        <v>0</v>
      </c>
    </row>
    <row r="46" spans="1:29" ht="13.5">
      <c r="A46" s="31" t="s">
        <v>7</v>
      </c>
      <c r="B46" s="32" t="s">
        <v>84</v>
      </c>
      <c r="C46" s="33" t="s">
        <v>85</v>
      </c>
      <c r="D46" s="34">
        <f t="shared" si="0"/>
        <v>181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181</v>
      </c>
      <c r="L46" s="34">
        <v>104</v>
      </c>
      <c r="M46" s="34">
        <v>77</v>
      </c>
      <c r="N46" s="34">
        <f t="shared" si="4"/>
        <v>689</v>
      </c>
      <c r="O46" s="34">
        <f t="shared" si="5"/>
        <v>104</v>
      </c>
      <c r="P46" s="34">
        <v>104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77</v>
      </c>
      <c r="V46" s="34">
        <v>77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508</v>
      </c>
      <c r="AB46" s="34">
        <v>508</v>
      </c>
      <c r="AC46" s="34">
        <v>0</v>
      </c>
    </row>
    <row r="47" spans="1:29" ht="13.5">
      <c r="A47" s="31" t="s">
        <v>7</v>
      </c>
      <c r="B47" s="32" t="s">
        <v>86</v>
      </c>
      <c r="C47" s="33" t="s">
        <v>87</v>
      </c>
      <c r="D47" s="34">
        <f t="shared" si="0"/>
        <v>3244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3244</v>
      </c>
      <c r="L47" s="34">
        <v>1639</v>
      </c>
      <c r="M47" s="34">
        <v>1605</v>
      </c>
      <c r="N47" s="34">
        <f t="shared" si="4"/>
        <v>3428</v>
      </c>
      <c r="O47" s="34">
        <f t="shared" si="5"/>
        <v>1639</v>
      </c>
      <c r="P47" s="34">
        <v>1639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1605</v>
      </c>
      <c r="V47" s="34">
        <v>1605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184</v>
      </c>
      <c r="AB47" s="34">
        <v>184</v>
      </c>
      <c r="AC47" s="34">
        <v>0</v>
      </c>
    </row>
    <row r="48" spans="1:29" ht="13.5">
      <c r="A48" s="31" t="s">
        <v>7</v>
      </c>
      <c r="B48" s="32" t="s">
        <v>88</v>
      </c>
      <c r="C48" s="33" t="s">
        <v>89</v>
      </c>
      <c r="D48" s="34">
        <f t="shared" si="0"/>
        <v>403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403</v>
      </c>
      <c r="L48" s="34">
        <v>250</v>
      </c>
      <c r="M48" s="34">
        <v>153</v>
      </c>
      <c r="N48" s="34">
        <f t="shared" si="4"/>
        <v>606</v>
      </c>
      <c r="O48" s="34">
        <f t="shared" si="5"/>
        <v>250</v>
      </c>
      <c r="P48" s="34">
        <v>250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153</v>
      </c>
      <c r="V48" s="34">
        <v>153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203</v>
      </c>
      <c r="AB48" s="34">
        <v>203</v>
      </c>
      <c r="AC48" s="34">
        <v>0</v>
      </c>
    </row>
    <row r="49" spans="1:29" ht="13.5">
      <c r="A49" s="31" t="s">
        <v>7</v>
      </c>
      <c r="B49" s="32" t="s">
        <v>90</v>
      </c>
      <c r="C49" s="33" t="s">
        <v>91</v>
      </c>
      <c r="D49" s="34">
        <f t="shared" si="0"/>
        <v>2082</v>
      </c>
      <c r="E49" s="34">
        <f t="shared" si="1"/>
        <v>54</v>
      </c>
      <c r="F49" s="34">
        <v>20</v>
      </c>
      <c r="G49" s="34">
        <v>34</v>
      </c>
      <c r="H49" s="34">
        <f t="shared" si="2"/>
        <v>0</v>
      </c>
      <c r="I49" s="34">
        <v>0</v>
      </c>
      <c r="J49" s="34">
        <v>0</v>
      </c>
      <c r="K49" s="34">
        <f t="shared" si="3"/>
        <v>2028</v>
      </c>
      <c r="L49" s="34">
        <v>1617</v>
      </c>
      <c r="M49" s="34">
        <v>411</v>
      </c>
      <c r="N49" s="34">
        <f t="shared" si="4"/>
        <v>2430</v>
      </c>
      <c r="O49" s="34">
        <f t="shared" si="5"/>
        <v>1637</v>
      </c>
      <c r="P49" s="34">
        <v>1637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445</v>
      </c>
      <c r="V49" s="34">
        <v>445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348</v>
      </c>
      <c r="AB49" s="34">
        <v>348</v>
      </c>
      <c r="AC49" s="34">
        <v>0</v>
      </c>
    </row>
    <row r="50" spans="1:29" ht="13.5">
      <c r="A50" s="31" t="s">
        <v>7</v>
      </c>
      <c r="B50" s="32" t="s">
        <v>92</v>
      </c>
      <c r="C50" s="33" t="s">
        <v>0</v>
      </c>
      <c r="D50" s="34">
        <f t="shared" si="0"/>
        <v>3089</v>
      </c>
      <c r="E50" s="34">
        <f t="shared" si="1"/>
        <v>236</v>
      </c>
      <c r="F50" s="34">
        <v>66</v>
      </c>
      <c r="G50" s="34">
        <v>170</v>
      </c>
      <c r="H50" s="34">
        <f t="shared" si="2"/>
        <v>0</v>
      </c>
      <c r="I50" s="34">
        <v>0</v>
      </c>
      <c r="J50" s="34">
        <v>0</v>
      </c>
      <c r="K50" s="34">
        <f t="shared" si="3"/>
        <v>2853</v>
      </c>
      <c r="L50" s="34">
        <v>2441</v>
      </c>
      <c r="M50" s="34">
        <v>412</v>
      </c>
      <c r="N50" s="34">
        <f t="shared" si="4"/>
        <v>3332</v>
      </c>
      <c r="O50" s="34">
        <f t="shared" si="5"/>
        <v>2507</v>
      </c>
      <c r="P50" s="34">
        <v>2507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582</v>
      </c>
      <c r="V50" s="34">
        <v>582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243</v>
      </c>
      <c r="AB50" s="34">
        <v>243</v>
      </c>
      <c r="AC50" s="34">
        <v>0</v>
      </c>
    </row>
    <row r="51" spans="1:29" ht="13.5">
      <c r="A51" s="31" t="s">
        <v>7</v>
      </c>
      <c r="B51" s="32" t="s">
        <v>93</v>
      </c>
      <c r="C51" s="33" t="s">
        <v>122</v>
      </c>
      <c r="D51" s="34">
        <f t="shared" si="0"/>
        <v>8357</v>
      </c>
      <c r="E51" s="34">
        <f t="shared" si="1"/>
        <v>613</v>
      </c>
      <c r="F51" s="34">
        <v>422</v>
      </c>
      <c r="G51" s="34">
        <v>191</v>
      </c>
      <c r="H51" s="34">
        <f t="shared" si="2"/>
        <v>0</v>
      </c>
      <c r="I51" s="34">
        <v>0</v>
      </c>
      <c r="J51" s="34">
        <v>0</v>
      </c>
      <c r="K51" s="34">
        <f t="shared" si="3"/>
        <v>7744</v>
      </c>
      <c r="L51" s="34">
        <v>5220</v>
      </c>
      <c r="M51" s="34">
        <v>2524</v>
      </c>
      <c r="N51" s="34">
        <f t="shared" si="4"/>
        <v>8440</v>
      </c>
      <c r="O51" s="34">
        <f t="shared" si="5"/>
        <v>5642</v>
      </c>
      <c r="P51" s="34">
        <v>5642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2715</v>
      </c>
      <c r="V51" s="34">
        <v>2715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83</v>
      </c>
      <c r="AB51" s="34">
        <v>83</v>
      </c>
      <c r="AC51" s="34">
        <v>0</v>
      </c>
    </row>
    <row r="52" spans="1:29" ht="13.5">
      <c r="A52" s="31" t="s">
        <v>7</v>
      </c>
      <c r="B52" s="32" t="s">
        <v>94</v>
      </c>
      <c r="C52" s="33" t="s">
        <v>1</v>
      </c>
      <c r="D52" s="34">
        <f t="shared" si="0"/>
        <v>1652</v>
      </c>
      <c r="E52" s="34">
        <f t="shared" si="1"/>
        <v>956</v>
      </c>
      <c r="F52" s="34">
        <v>383</v>
      </c>
      <c r="G52" s="34">
        <v>573</v>
      </c>
      <c r="H52" s="34">
        <f t="shared" si="2"/>
        <v>0</v>
      </c>
      <c r="I52" s="34">
        <v>0</v>
      </c>
      <c r="J52" s="34">
        <v>0</v>
      </c>
      <c r="K52" s="34">
        <f t="shared" si="3"/>
        <v>696</v>
      </c>
      <c r="L52" s="34">
        <v>390</v>
      </c>
      <c r="M52" s="34">
        <v>306</v>
      </c>
      <c r="N52" s="34">
        <f t="shared" si="4"/>
        <v>3019</v>
      </c>
      <c r="O52" s="34">
        <f t="shared" si="5"/>
        <v>773</v>
      </c>
      <c r="P52" s="34">
        <v>773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879</v>
      </c>
      <c r="V52" s="34">
        <v>879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1367</v>
      </c>
      <c r="AB52" s="34">
        <v>1367</v>
      </c>
      <c r="AC52" s="34">
        <v>0</v>
      </c>
    </row>
    <row r="53" spans="1:29" ht="13.5">
      <c r="A53" s="31" t="s">
        <v>7</v>
      </c>
      <c r="B53" s="32" t="s">
        <v>95</v>
      </c>
      <c r="C53" s="33" t="s">
        <v>123</v>
      </c>
      <c r="D53" s="34">
        <f t="shared" si="0"/>
        <v>2627</v>
      </c>
      <c r="E53" s="34">
        <f t="shared" si="1"/>
        <v>1526</v>
      </c>
      <c r="F53" s="34">
        <v>707</v>
      </c>
      <c r="G53" s="34">
        <v>819</v>
      </c>
      <c r="H53" s="34">
        <f t="shared" si="2"/>
        <v>0</v>
      </c>
      <c r="I53" s="34">
        <v>0</v>
      </c>
      <c r="J53" s="34">
        <v>0</v>
      </c>
      <c r="K53" s="34">
        <f t="shared" si="3"/>
        <v>1101</v>
      </c>
      <c r="L53" s="34">
        <v>978</v>
      </c>
      <c r="M53" s="34">
        <v>123</v>
      </c>
      <c r="N53" s="34">
        <f t="shared" si="4"/>
        <v>2997</v>
      </c>
      <c r="O53" s="34">
        <f t="shared" si="5"/>
        <v>1685</v>
      </c>
      <c r="P53" s="34">
        <v>1685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942</v>
      </c>
      <c r="V53" s="34">
        <v>942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370</v>
      </c>
      <c r="AB53" s="34">
        <v>370</v>
      </c>
      <c r="AC53" s="34">
        <v>0</v>
      </c>
    </row>
    <row r="54" spans="1:29" ht="13.5">
      <c r="A54" s="31" t="s">
        <v>7</v>
      </c>
      <c r="B54" s="32" t="s">
        <v>96</v>
      </c>
      <c r="C54" s="33" t="s">
        <v>97</v>
      </c>
      <c r="D54" s="34">
        <f t="shared" si="0"/>
        <v>4115</v>
      </c>
      <c r="E54" s="34">
        <f t="shared" si="1"/>
        <v>113</v>
      </c>
      <c r="F54" s="34">
        <v>15</v>
      </c>
      <c r="G54" s="34">
        <v>98</v>
      </c>
      <c r="H54" s="34">
        <f t="shared" si="2"/>
        <v>0</v>
      </c>
      <c r="I54" s="34">
        <v>0</v>
      </c>
      <c r="J54" s="34">
        <v>0</v>
      </c>
      <c r="K54" s="34">
        <f t="shared" si="3"/>
        <v>4002</v>
      </c>
      <c r="L54" s="34">
        <v>3175</v>
      </c>
      <c r="M54" s="34">
        <v>827</v>
      </c>
      <c r="N54" s="34">
        <f t="shared" si="4"/>
        <v>4171</v>
      </c>
      <c r="O54" s="34">
        <f t="shared" si="5"/>
        <v>3190</v>
      </c>
      <c r="P54" s="34">
        <v>3190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925</v>
      </c>
      <c r="V54" s="34">
        <v>925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56</v>
      </c>
      <c r="AB54" s="34">
        <v>56</v>
      </c>
      <c r="AC54" s="34">
        <v>0</v>
      </c>
    </row>
    <row r="55" spans="1:29" ht="13.5">
      <c r="A55" s="31" t="s">
        <v>7</v>
      </c>
      <c r="B55" s="32" t="s">
        <v>98</v>
      </c>
      <c r="C55" s="33" t="s">
        <v>99</v>
      </c>
      <c r="D55" s="34">
        <f t="shared" si="0"/>
        <v>351</v>
      </c>
      <c r="E55" s="34">
        <f t="shared" si="1"/>
        <v>291</v>
      </c>
      <c r="F55" s="34">
        <v>118</v>
      </c>
      <c r="G55" s="34">
        <v>173</v>
      </c>
      <c r="H55" s="34">
        <f t="shared" si="2"/>
        <v>0</v>
      </c>
      <c r="I55" s="34">
        <v>0</v>
      </c>
      <c r="J55" s="34">
        <v>0</v>
      </c>
      <c r="K55" s="34">
        <f t="shared" si="3"/>
        <v>60</v>
      </c>
      <c r="L55" s="34">
        <v>29</v>
      </c>
      <c r="M55" s="34">
        <v>31</v>
      </c>
      <c r="N55" s="34">
        <f t="shared" si="4"/>
        <v>756</v>
      </c>
      <c r="O55" s="34">
        <f t="shared" si="5"/>
        <v>147</v>
      </c>
      <c r="P55" s="34">
        <v>147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204</v>
      </c>
      <c r="V55" s="34">
        <v>204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405</v>
      </c>
      <c r="AB55" s="34">
        <v>405</v>
      </c>
      <c r="AC55" s="34">
        <v>0</v>
      </c>
    </row>
    <row r="56" spans="1:29" ht="13.5">
      <c r="A56" s="31" t="s">
        <v>7</v>
      </c>
      <c r="B56" s="32" t="s">
        <v>100</v>
      </c>
      <c r="C56" s="33" t="s">
        <v>101</v>
      </c>
      <c r="D56" s="34">
        <f t="shared" si="0"/>
        <v>507</v>
      </c>
      <c r="E56" s="34">
        <f t="shared" si="1"/>
        <v>366</v>
      </c>
      <c r="F56" s="34">
        <v>110</v>
      </c>
      <c r="G56" s="34">
        <v>256</v>
      </c>
      <c r="H56" s="34">
        <f t="shared" si="2"/>
        <v>0</v>
      </c>
      <c r="I56" s="34">
        <v>0</v>
      </c>
      <c r="J56" s="34">
        <v>0</v>
      </c>
      <c r="K56" s="34">
        <f t="shared" si="3"/>
        <v>141</v>
      </c>
      <c r="L56" s="34">
        <v>72</v>
      </c>
      <c r="M56" s="34">
        <v>69</v>
      </c>
      <c r="N56" s="34">
        <f t="shared" si="4"/>
        <v>846</v>
      </c>
      <c r="O56" s="34">
        <f t="shared" si="5"/>
        <v>182</v>
      </c>
      <c r="P56" s="34">
        <v>182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325</v>
      </c>
      <c r="V56" s="34">
        <v>325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339</v>
      </c>
      <c r="AB56" s="34">
        <v>339</v>
      </c>
      <c r="AC56" s="34">
        <v>0</v>
      </c>
    </row>
    <row r="57" spans="1:29" ht="13.5">
      <c r="A57" s="63" t="s">
        <v>4</v>
      </c>
      <c r="B57" s="64"/>
      <c r="C57" s="65"/>
      <c r="D57" s="34">
        <f>SUM(D7:D56)</f>
        <v>275635</v>
      </c>
      <c r="E57" s="34">
        <f aca="true" t="shared" si="8" ref="E57:AC57">SUM(E7:E56)</f>
        <v>31475</v>
      </c>
      <c r="F57" s="34">
        <f t="shared" si="8"/>
        <v>15437</v>
      </c>
      <c r="G57" s="34">
        <f t="shared" si="8"/>
        <v>16038</v>
      </c>
      <c r="H57" s="34">
        <f t="shared" si="8"/>
        <v>28047</v>
      </c>
      <c r="I57" s="34">
        <f t="shared" si="8"/>
        <v>5943</v>
      </c>
      <c r="J57" s="34">
        <f t="shared" si="8"/>
        <v>22104</v>
      </c>
      <c r="K57" s="34">
        <f t="shared" si="8"/>
        <v>216113</v>
      </c>
      <c r="L57" s="34">
        <f t="shared" si="8"/>
        <v>55350</v>
      </c>
      <c r="M57" s="34">
        <f t="shared" si="8"/>
        <v>160763</v>
      </c>
      <c r="N57" s="34">
        <f t="shared" si="8"/>
        <v>283504</v>
      </c>
      <c r="O57" s="34">
        <f t="shared" si="8"/>
        <v>76730</v>
      </c>
      <c r="P57" s="34">
        <f t="shared" si="8"/>
        <v>75703</v>
      </c>
      <c r="Q57" s="34">
        <f t="shared" si="8"/>
        <v>0</v>
      </c>
      <c r="R57" s="34">
        <f t="shared" si="8"/>
        <v>1027</v>
      </c>
      <c r="S57" s="34">
        <f t="shared" si="8"/>
        <v>0</v>
      </c>
      <c r="T57" s="34">
        <f t="shared" si="8"/>
        <v>0</v>
      </c>
      <c r="U57" s="34">
        <f t="shared" si="8"/>
        <v>198905</v>
      </c>
      <c r="V57" s="34">
        <f t="shared" si="8"/>
        <v>193623</v>
      </c>
      <c r="W57" s="34">
        <f t="shared" si="8"/>
        <v>49</v>
      </c>
      <c r="X57" s="34">
        <f t="shared" si="8"/>
        <v>5233</v>
      </c>
      <c r="Y57" s="34">
        <f t="shared" si="8"/>
        <v>0</v>
      </c>
      <c r="Z57" s="34">
        <f t="shared" si="8"/>
        <v>0</v>
      </c>
      <c r="AA57" s="34">
        <f t="shared" si="8"/>
        <v>7869</v>
      </c>
      <c r="AB57" s="34">
        <f t="shared" si="8"/>
        <v>7869</v>
      </c>
      <c r="AC57" s="34">
        <f t="shared" si="8"/>
        <v>0</v>
      </c>
    </row>
  </sheetData>
  <mergeCells count="7">
    <mergeCell ref="A57:C57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2004-02-28T06:36:52Z</dcterms:modified>
  <cp:category/>
  <cp:version/>
  <cp:contentType/>
  <cp:contentStatus/>
</cp:coreProperties>
</file>