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927" activeTab="0"/>
  </bookViews>
  <sheets>
    <sheet name="廃棄物事業経費（歳入）" sheetId="1" r:id="rId1"/>
    <sheet name="廃棄物事業経費（歳出）" sheetId="2" r:id="rId2"/>
    <sheet name="組合分担金内訳" sheetId="3" r:id="rId3"/>
    <sheet name="市町村分担金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3">'市町村分担金内訳'!$A$2:$DU$24</definedName>
    <definedName name="_xlnm.Print_Area" localSheetId="2">'組合分担金内訳'!$A$2:$BE$57</definedName>
    <definedName name="_xlnm.Print_Area" localSheetId="1">'廃棄物事業経費（歳出）'!$A$2:$BH$74</definedName>
    <definedName name="_xlnm.Print_Area" localSheetId="0">'廃棄物事業経費（歳入）'!$A$2:$AD$74</definedName>
    <definedName name="_xlnm.Print_Titles" localSheetId="3">'市町村分担金内訳'!$A:$C,'市町村分担金内訳'!$2:$6</definedName>
    <definedName name="_xlnm.Print_Titles" localSheetId="2">'組合分担金内訳'!$A:$C,'組合分担金内訳'!$2:$6</definedName>
    <definedName name="_xlnm.Print_Titles" localSheetId="1">'廃棄物事業経費（歳出）'!$A:$C,'廃棄物事業経費（歳出）'!$2:$6</definedName>
    <definedName name="_xlnm.Print_Titles" localSheetId="0">'廃棄物事業経費（歳入）'!$A:$C,'廃棄物事業経費（歳入）'!$2:$6</definedName>
  </definedNames>
  <calcPr fullCalcOnLoad="1"/>
</workbook>
</file>

<file path=xl/sharedStrings.xml><?xml version="1.0" encoding="utf-8"?>
<sst xmlns="http://schemas.openxmlformats.org/spreadsheetml/2006/main" count="1956" uniqueCount="249">
  <si>
    <t/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</si>
  <si>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</si>
  <si>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</si>
  <si>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</si>
  <si>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</si>
  <si>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</si>
  <si>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</si>
  <si>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</si>
  <si>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－</t>
  </si>
  <si>
    <t>本宮町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</si>
  <si>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</si>
  <si>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</si>
  <si>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</si>
  <si>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</si>
  <si>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</si>
  <si>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</si>
  <si>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</si>
  <si>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</si>
  <si>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</si>
  <si>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</si>
  <si>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</si>
  <si>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</si>
  <si>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</si>
  <si>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</si>
  <si>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</si>
  <si>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</si>
  <si>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</si>
  <si>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</si>
  <si>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</si>
  <si>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</si>
  <si>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</si>
  <si>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</si>
  <si>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</si>
  <si>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</si>
  <si>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</si>
  <si>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</si>
  <si>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</si>
  <si>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</si>
  <si>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</si>
  <si>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</si>
  <si>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</si>
  <si>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</si>
  <si>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</si>
  <si>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</si>
  <si>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</si>
  <si>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</si>
  <si>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</si>
  <si>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</si>
  <si>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</si>
  <si>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</si>
  <si>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</si>
  <si>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</si>
  <si>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</si>
  <si>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</si>
  <si>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</si>
  <si>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</si>
  <si>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</si>
  <si>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</si>
  <si>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</si>
  <si>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</si>
  <si>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</si>
  <si>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</si>
  <si>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</si>
  <si>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</si>
  <si>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</si>
  <si>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</si>
  <si>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</si>
  <si>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</si>
  <si>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</si>
  <si>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</si>
  <si>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</si>
  <si>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</si>
  <si>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</si>
  <si>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</si>
  <si>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</si>
  <si>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</si>
  <si>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</si>
  <si>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</si>
  <si>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美浜町</t>
  </si>
  <si>
    <t>南部町</t>
  </si>
  <si>
    <t>美里町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</si>
  <si>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</si>
  <si>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</si>
  <si>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</si>
  <si>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</si>
  <si>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</si>
  <si>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</si>
  <si>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</si>
  <si>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t>御坊周辺広域市町村圏組合</t>
  </si>
  <si>
    <t>橋本周辺広域市町村圏組合</t>
  </si>
  <si>
    <t>川辺町</t>
  </si>
  <si>
    <t>白浜町</t>
  </si>
  <si>
    <t>30816</t>
  </si>
  <si>
    <t>有田衛生施設事務組合</t>
  </si>
  <si>
    <t>30845</t>
  </si>
  <si>
    <t>串本町古座町古座川町衛生施設事務組合</t>
  </si>
  <si>
    <t>30846</t>
  </si>
  <si>
    <t>すさみ町日置川町衛生施設組合</t>
  </si>
  <si>
    <t>30850</t>
  </si>
  <si>
    <t>紀南環境衛生施設事務組合</t>
  </si>
  <si>
    <t>30856</t>
  </si>
  <si>
    <t>那智勝浦町・太地町環境衛生施設一部事務組合</t>
  </si>
  <si>
    <t>30862</t>
  </si>
  <si>
    <t>貴志川桃山清掃施設組合</t>
  </si>
  <si>
    <t>30864</t>
  </si>
  <si>
    <t>30867</t>
  </si>
  <si>
    <t>南部町南部川村環境衛生事務組合</t>
  </si>
  <si>
    <t>30868</t>
  </si>
  <si>
    <t>上富田町大塔村中辺路町清掃施設組合</t>
  </si>
  <si>
    <t>30880</t>
  </si>
  <si>
    <t>有田周辺広域圏事務組合</t>
  </si>
  <si>
    <t>30881</t>
  </si>
  <si>
    <t>田辺市周辺衛生施設組合</t>
  </si>
  <si>
    <t>30884</t>
  </si>
  <si>
    <t>富田川衛生施設組合</t>
  </si>
  <si>
    <t>30886</t>
  </si>
  <si>
    <t>海南海草環境衛生施設組合</t>
  </si>
  <si>
    <t>30891</t>
  </si>
  <si>
    <t>熊野川地域広域組合</t>
  </si>
  <si>
    <t>30893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</si>
  <si>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</si>
  <si>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</si>
  <si>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</si>
  <si>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</si>
  <si>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</si>
  <si>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</si>
  <si>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</si>
  <si>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</si>
  <si>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>組合名</t>
  </si>
  <si>
    <t>建設・改良費</t>
  </si>
  <si>
    <t>処理及び
維持管理費</t>
  </si>
  <si>
    <t>小計</t>
  </si>
  <si>
    <t>大塔村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</si>
  <si>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</si>
  <si>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</si>
  <si>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</si>
  <si>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</si>
  <si>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</si>
  <si>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</si>
  <si>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</si>
  <si>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</si>
  <si>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</si>
  <si>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</si>
  <si>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</si>
  <si>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</si>
  <si>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</si>
  <si>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</si>
  <si>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</si>
  <si>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30301</t>
  </si>
  <si>
    <t>下津町</t>
  </si>
  <si>
    <t>30302</t>
  </si>
  <si>
    <t>野上町</t>
  </si>
  <si>
    <t>30303</t>
  </si>
  <si>
    <t>30321</t>
  </si>
  <si>
    <t>打田町</t>
  </si>
  <si>
    <t>30322</t>
  </si>
  <si>
    <t>粉河町</t>
  </si>
  <si>
    <t>30323</t>
  </si>
  <si>
    <t>那賀町</t>
  </si>
  <si>
    <t>30324</t>
  </si>
  <si>
    <t>桃山町</t>
  </si>
  <si>
    <t>30325</t>
  </si>
  <si>
    <t>貴志川町</t>
  </si>
  <si>
    <t>30326</t>
  </si>
  <si>
    <t>岩出町</t>
  </si>
  <si>
    <t>30341</t>
  </si>
  <si>
    <t>かつらぎ町</t>
  </si>
  <si>
    <t>30342</t>
  </si>
  <si>
    <t>高野口町</t>
  </si>
  <si>
    <t>30343</t>
  </si>
  <si>
    <t>九度山町</t>
  </si>
  <si>
    <t>30344</t>
  </si>
  <si>
    <t>高野町</t>
  </si>
  <si>
    <t>30345</t>
  </si>
  <si>
    <t>花園村</t>
  </si>
  <si>
    <t>30361</t>
  </si>
  <si>
    <t>湯浅町</t>
  </si>
  <si>
    <t>30362</t>
  </si>
  <si>
    <t>広川町</t>
  </si>
  <si>
    <t>30363</t>
  </si>
  <si>
    <t>吉備町</t>
  </si>
  <si>
    <t>30364</t>
  </si>
  <si>
    <t>金屋町</t>
  </si>
  <si>
    <t>30365</t>
  </si>
  <si>
    <t>30381</t>
  </si>
  <si>
    <t>30382</t>
  </si>
  <si>
    <t>30383</t>
  </si>
  <si>
    <t>由良町</t>
  </si>
  <si>
    <t>30384</t>
  </si>
  <si>
    <t>30385</t>
  </si>
  <si>
    <t>中津村</t>
  </si>
  <si>
    <t>30386</t>
  </si>
  <si>
    <t>美山村</t>
  </si>
  <si>
    <t>30387</t>
  </si>
  <si>
    <t>龍神村</t>
  </si>
  <si>
    <t>30388</t>
  </si>
  <si>
    <t>南部川村</t>
  </si>
  <si>
    <t>30389</t>
  </si>
  <si>
    <t>30390</t>
  </si>
  <si>
    <t>印南町</t>
  </si>
  <si>
    <t>30401</t>
  </si>
  <si>
    <t>30402</t>
  </si>
  <si>
    <t>中辺路町</t>
  </si>
  <si>
    <t>30403</t>
  </si>
  <si>
    <t>30404</t>
  </si>
  <si>
    <t>上富田町</t>
  </si>
  <si>
    <t>30405</t>
  </si>
  <si>
    <t>日置川町</t>
  </si>
  <si>
    <t>30406</t>
  </si>
  <si>
    <t>すさみ町</t>
  </si>
  <si>
    <t>30407</t>
  </si>
  <si>
    <t>串本町</t>
  </si>
  <si>
    <t>30421</t>
  </si>
  <si>
    <t>那智勝浦町</t>
  </si>
  <si>
    <t>30422</t>
  </si>
  <si>
    <t>太地町</t>
  </si>
  <si>
    <t>30423</t>
  </si>
  <si>
    <t>古座町</t>
  </si>
  <si>
    <t>30424</t>
  </si>
  <si>
    <t>古座川町</t>
  </si>
  <si>
    <t>30425</t>
  </si>
  <si>
    <t>熊野川町</t>
  </si>
  <si>
    <t>30426</t>
  </si>
  <si>
    <t>30427</t>
  </si>
  <si>
    <t>北山村</t>
  </si>
  <si>
    <t>30811</t>
  </si>
  <si>
    <t>那賀郡衛生環境整備組合</t>
  </si>
  <si>
    <t>30813</t>
  </si>
  <si>
    <t>橋本市外三ヶ町衛生施設組合</t>
  </si>
  <si>
    <t>－</t>
  </si>
  <si>
    <t>和歌山県合計</t>
  </si>
  <si>
    <t>和歌山県合計</t>
  </si>
  <si>
    <t>和歌山県合計</t>
  </si>
  <si>
    <t>－</t>
  </si>
  <si>
    <t>24561</t>
  </si>
  <si>
    <t>御浜町</t>
  </si>
  <si>
    <t>24562</t>
  </si>
  <si>
    <t>紀宝町</t>
  </si>
  <si>
    <t>24564</t>
  </si>
  <si>
    <t>鵜殿村</t>
  </si>
  <si>
    <t>日高町</t>
  </si>
  <si>
    <t>事務組合名</t>
  </si>
  <si>
    <t>合計（構成市町村1+～+構成市町村30）</t>
  </si>
  <si>
    <t>市町村名</t>
  </si>
  <si>
    <t>清水町</t>
  </si>
  <si>
    <t>廃棄物処理事業経費（市町村及び事務組合の合計）【歳入】（平成１３年度実績）</t>
  </si>
  <si>
    <t>廃棄物処理事業経費【市町村分担金の合計】（平成１３年度実績）</t>
  </si>
  <si>
    <t>廃棄物処理事業経費【組合分担金の合計】（平成１３年度実績）</t>
  </si>
  <si>
    <t>廃棄物処理事業経費（市町村及び事務組合の合計）【歳出】（平成１３年度実績）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</si>
</sst>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22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/>
    </xf>
    <xf numFmtId="0" fontId="5" fillId="2" borderId="6" xfId="22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vertical="center" wrapText="1"/>
      <protection/>
    </xf>
    <xf numFmtId="0" fontId="6" fillId="2" borderId="1" xfId="22" applyFont="1" applyFill="1" applyBorder="1" applyAlignment="1" quotePrefix="1">
      <alignment horizontal="left" vertical="center"/>
      <protection/>
    </xf>
    <xf numFmtId="0" fontId="5" fillId="2" borderId="2" xfId="22" applyFont="1" applyFill="1" applyBorder="1" applyAlignment="1" quotePrefix="1">
      <alignment horizontal="center" vertical="center"/>
      <protection/>
    </xf>
    <xf numFmtId="0" fontId="5" fillId="2" borderId="2" xfId="22" applyFont="1" applyFill="1" applyBorder="1" applyAlignment="1">
      <alignment horizontal="left" vertical="center"/>
      <protection/>
    </xf>
    <xf numFmtId="0" fontId="5" fillId="2" borderId="3" xfId="22" applyFont="1" applyFill="1" applyBorder="1" applyAlignment="1">
      <alignment horizontal="left" vertical="center"/>
      <protection/>
    </xf>
    <xf numFmtId="0" fontId="6" fillId="2" borderId="1" xfId="22" applyFont="1" applyFill="1" applyBorder="1" applyAlignment="1">
      <alignment horizontal="left" vertical="center"/>
      <protection/>
    </xf>
    <xf numFmtId="0" fontId="5" fillId="2" borderId="1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 wrapText="1"/>
      <protection/>
    </xf>
    <xf numFmtId="0" fontId="5" fillId="0" borderId="8" xfId="22" applyFont="1" applyBorder="1" applyAlignment="1">
      <alignment horizontal="center" vertical="center"/>
      <protection/>
    </xf>
    <xf numFmtId="0" fontId="5" fillId="2" borderId="10" xfId="22" applyFont="1" applyFill="1" applyBorder="1" applyAlignment="1" quotePrefix="1">
      <alignment horizontal="center" vertical="center" wrapText="1"/>
      <protection/>
    </xf>
    <xf numFmtId="0" fontId="5" fillId="2" borderId="7" xfId="22" applyFont="1" applyFill="1" applyBorder="1" applyAlignment="1" quotePrefix="1">
      <alignment horizontal="center" vertical="center" wrapText="1"/>
      <protection/>
    </xf>
    <xf numFmtId="38" fontId="5" fillId="0" borderId="8" xfId="17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  <protection/>
    </xf>
    <xf numFmtId="0" fontId="1" fillId="0" borderId="0" xfId="22" applyFont="1" applyAlignment="1" quotePrefix="1">
      <alignment horizontal="center" vertical="center"/>
      <protection/>
    </xf>
    <xf numFmtId="0" fontId="5" fillId="2" borderId="2" xfId="22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2" applyFont="1" applyFill="1" applyBorder="1" applyAlignment="1" quotePrefix="1">
      <alignment horizontal="left" vertical="center"/>
      <protection/>
    </xf>
    <xf numFmtId="0" fontId="5" fillId="2" borderId="11" xfId="22" applyFont="1" applyFill="1" applyBorder="1" applyAlignment="1" quotePrefix="1">
      <alignment horizontal="center" vertical="center"/>
      <protection/>
    </xf>
    <xf numFmtId="0" fontId="5" fillId="2" borderId="11" xfId="22" applyFont="1" applyFill="1" applyBorder="1" applyAlignment="1">
      <alignment horizontal="left" vertical="center"/>
      <protection/>
    </xf>
    <xf numFmtId="0" fontId="6" fillId="2" borderId="5" xfId="22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2" applyFont="1" applyFill="1" applyBorder="1" applyAlignment="1" quotePrefix="1">
      <alignment horizontal="left" vertical="center"/>
      <protection/>
    </xf>
    <xf numFmtId="0" fontId="5" fillId="2" borderId="13" xfId="22" applyFont="1" applyFill="1" applyBorder="1" applyAlignment="1" quotePrefix="1">
      <alignment horizontal="center" vertical="center"/>
      <protection/>
    </xf>
    <xf numFmtId="0" fontId="5" fillId="2" borderId="13" xfId="22" applyFont="1" applyFill="1" applyBorder="1" applyAlignment="1">
      <alignment horizontal="left" vertical="center"/>
      <protection/>
    </xf>
    <xf numFmtId="0" fontId="5" fillId="2" borderId="10" xfId="22" applyFont="1" applyFill="1" applyBorder="1" applyAlignment="1">
      <alignment horizontal="left" vertical="center"/>
      <protection/>
    </xf>
    <xf numFmtId="0" fontId="2" fillId="0" borderId="8" xfId="23" applyNumberFormat="1" applyFont="1" applyBorder="1" applyAlignment="1">
      <alignment horizontal="center" vertical="center"/>
      <protection/>
    </xf>
    <xf numFmtId="0" fontId="2" fillId="0" borderId="8" xfId="23" applyFont="1" applyBorder="1" applyAlignment="1">
      <alignment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0" fontId="2" fillId="0" borderId="8" xfId="23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2" applyNumberFormat="1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left" vertical="center"/>
    </xf>
    <xf numFmtId="38" fontId="5" fillId="0" borderId="8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horizontal="right" vertical="center" wrapText="1"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0" fontId="2" fillId="0" borderId="1" xfId="23" applyNumberFormat="1" applyFont="1" applyBorder="1" applyAlignment="1">
      <alignment horizontal="center" vertical="center"/>
      <protection/>
    </xf>
    <xf numFmtId="0" fontId="2" fillId="0" borderId="2" xfId="23" applyNumberFormat="1" applyFont="1" applyBorder="1" applyAlignment="1">
      <alignment horizontal="center" vertical="center"/>
      <protection/>
    </xf>
    <xf numFmtId="0" fontId="2" fillId="0" borderId="3" xfId="23" applyNumberFormat="1" applyFont="1" applyBorder="1" applyAlignment="1">
      <alignment horizontal="center" vertical="center"/>
      <protection/>
    </xf>
    <xf numFmtId="49" fontId="5" fillId="2" borderId="6" xfId="22" applyNumberFormat="1" applyFont="1" applyFill="1" applyBorder="1" applyAlignment="1">
      <alignment horizontal="center" vertical="center"/>
      <protection/>
    </xf>
    <xf numFmtId="49" fontId="5" fillId="2" borderId="4" xfId="22" applyNumberFormat="1" applyFont="1" applyFill="1" applyBorder="1" applyAlignment="1">
      <alignment horizontal="center" vertical="center"/>
      <protection/>
    </xf>
    <xf numFmtId="49" fontId="5" fillId="2" borderId="7" xfId="22" applyNumberFormat="1" applyFont="1" applyFill="1" applyBorder="1" applyAlignment="1">
      <alignment horizontal="center" vertical="center"/>
      <protection/>
    </xf>
    <xf numFmtId="0" fontId="5" fillId="2" borderId="6" xfId="22" applyFont="1" applyFill="1" applyBorder="1" applyAlignment="1">
      <alignment horizontal="center" vertical="center"/>
      <protection/>
    </xf>
    <xf numFmtId="0" fontId="5" fillId="2" borderId="4" xfId="22" applyFont="1" applyFill="1" applyBorder="1" applyAlignment="1">
      <alignment horizontal="center" vertical="center"/>
      <protection/>
    </xf>
    <xf numFmtId="0" fontId="5" fillId="2" borderId="7" xfId="22" applyFont="1" applyFill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2" borderId="6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/>
      <protection/>
    </xf>
    <xf numFmtId="49" fontId="5" fillId="2" borderId="6" xfId="22" applyNumberFormat="1" applyFont="1" applyFill="1" applyBorder="1" applyAlignment="1" quotePrefix="1">
      <alignment horizontal="center" vertical="center" wrapText="1"/>
      <protection/>
    </xf>
    <xf numFmtId="49" fontId="5" fillId="2" borderId="4" xfId="22" applyNumberFormat="1" applyFont="1" applyFill="1" applyBorder="1" applyAlignment="1" quotePrefix="1">
      <alignment horizontal="center" vertical="center" wrapText="1"/>
      <protection/>
    </xf>
    <xf numFmtId="49" fontId="5" fillId="2" borderId="7" xfId="22" applyNumberFormat="1" applyFont="1" applyFill="1" applyBorder="1" applyAlignment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2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集計結果（経費）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600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638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134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D74"/>
  <sheetViews>
    <sheetView showGridLines="0" tabSelected="1" workbookViewId="0" topLeftCell="A1">
      <pane xSplit="3" ySplit="6" topLeftCell="D7" activePane="bottomRight" state="frozen"/>
      <selection pane="topLeft" activeCell="D269" sqref="D269"/>
      <selection pane="topRight" activeCell="D269" sqref="D269"/>
      <selection pane="bottomLeft" activeCell="D269" sqref="D269"/>
      <selection pane="bottomRight" activeCell="D7" sqref="D7"/>
    </sheetView>
  </sheetViews>
  <sheetFormatPr defaultColWidth="9.00390625" defaultRowHeight="13.5"/>
  <cols>
    <col min="1" max="1" width="9.00390625" style="71" customWidth="1"/>
    <col min="2" max="2" width="6.625" style="71" customWidth="1"/>
    <col min="3" max="3" width="35.625" style="71" customWidth="1"/>
    <col min="4" max="30" width="11.125" style="71" customWidth="1"/>
    <col min="31" max="16384" width="9.00390625" style="71" customWidth="1"/>
  </cols>
  <sheetData>
    <row r="1" spans="1:30" ht="17.25">
      <c r="A1" s="65" t="s">
        <v>245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s="70" customFormat="1" ht="22.5" customHeight="1">
      <c r="A2" s="98" t="s">
        <v>1</v>
      </c>
      <c r="B2" s="101" t="s">
        <v>10</v>
      </c>
      <c r="C2" s="104" t="s">
        <v>11</v>
      </c>
      <c r="D2" s="2" t="s">
        <v>12</v>
      </c>
      <c r="E2" s="3"/>
      <c r="F2" s="3"/>
      <c r="G2" s="3"/>
      <c r="H2" s="3"/>
      <c r="I2" s="3"/>
      <c r="J2" s="3"/>
      <c r="K2" s="3"/>
      <c r="L2" s="4"/>
      <c r="M2" s="2" t="s">
        <v>2</v>
      </c>
      <c r="N2" s="3"/>
      <c r="O2" s="3"/>
      <c r="P2" s="3"/>
      <c r="Q2" s="3"/>
      <c r="R2" s="3"/>
      <c r="S2" s="3"/>
      <c r="T2" s="3"/>
      <c r="U2" s="4"/>
      <c r="V2" s="2" t="s">
        <v>3</v>
      </c>
      <c r="W2" s="5"/>
      <c r="X2" s="5"/>
      <c r="Y2" s="5"/>
      <c r="Z2" s="5"/>
      <c r="AA2" s="5"/>
      <c r="AB2" s="5"/>
      <c r="AC2" s="5"/>
      <c r="AD2" s="6"/>
    </row>
    <row r="3" spans="1:30" s="70" customFormat="1" ht="22.5" customHeight="1">
      <c r="A3" s="99"/>
      <c r="B3" s="102"/>
      <c r="C3" s="99"/>
      <c r="D3" s="8" t="s">
        <v>4</v>
      </c>
      <c r="E3" s="62"/>
      <c r="F3" s="62"/>
      <c r="G3" s="62"/>
      <c r="H3" s="62"/>
      <c r="I3" s="62"/>
      <c r="J3" s="62"/>
      <c r="K3" s="63"/>
      <c r="L3" s="64"/>
      <c r="M3" s="8" t="s">
        <v>4</v>
      </c>
      <c r="N3" s="62"/>
      <c r="O3" s="62"/>
      <c r="P3" s="62"/>
      <c r="Q3" s="62"/>
      <c r="R3" s="62"/>
      <c r="S3" s="62"/>
      <c r="T3" s="63"/>
      <c r="U3" s="64"/>
      <c r="V3" s="8" t="s">
        <v>4</v>
      </c>
      <c r="W3" s="62"/>
      <c r="X3" s="62"/>
      <c r="Y3" s="62"/>
      <c r="Z3" s="62"/>
      <c r="AA3" s="62"/>
      <c r="AB3" s="62"/>
      <c r="AC3" s="63"/>
      <c r="AD3" s="64"/>
    </row>
    <row r="4" spans="1:30" s="70" customFormat="1" ht="22.5" customHeight="1">
      <c r="A4" s="99"/>
      <c r="B4" s="102"/>
      <c r="C4" s="99"/>
      <c r="D4" s="7"/>
      <c r="E4" s="8" t="s">
        <v>5</v>
      </c>
      <c r="F4" s="9"/>
      <c r="G4" s="9"/>
      <c r="H4" s="9"/>
      <c r="I4" s="9"/>
      <c r="J4" s="9"/>
      <c r="K4" s="10"/>
      <c r="L4" s="11" t="s">
        <v>13</v>
      </c>
      <c r="M4" s="7"/>
      <c r="N4" s="8" t="s">
        <v>5</v>
      </c>
      <c r="O4" s="9"/>
      <c r="P4" s="9"/>
      <c r="Q4" s="9"/>
      <c r="R4" s="9"/>
      <c r="S4" s="9"/>
      <c r="T4" s="10"/>
      <c r="U4" s="11" t="s">
        <v>13</v>
      </c>
      <c r="V4" s="7"/>
      <c r="W4" s="8" t="s">
        <v>5</v>
      </c>
      <c r="X4" s="9"/>
      <c r="Y4" s="9"/>
      <c r="Z4" s="9"/>
      <c r="AA4" s="9"/>
      <c r="AB4" s="9"/>
      <c r="AC4" s="10"/>
      <c r="AD4" s="11" t="s">
        <v>13</v>
      </c>
    </row>
    <row r="5" spans="1:30" s="70" customFormat="1" ht="22.5" customHeight="1">
      <c r="A5" s="99"/>
      <c r="B5" s="102"/>
      <c r="C5" s="99"/>
      <c r="D5" s="7"/>
      <c r="E5" s="7"/>
      <c r="F5" s="12" t="s">
        <v>14</v>
      </c>
      <c r="G5" s="12" t="s">
        <v>15</v>
      </c>
      <c r="H5" s="12" t="s">
        <v>16</v>
      </c>
      <c r="I5" s="12" t="s">
        <v>17</v>
      </c>
      <c r="J5" s="12" t="s">
        <v>18</v>
      </c>
      <c r="K5" s="12" t="s">
        <v>19</v>
      </c>
      <c r="L5" s="13"/>
      <c r="M5" s="7"/>
      <c r="N5" s="7"/>
      <c r="O5" s="12" t="s">
        <v>14</v>
      </c>
      <c r="P5" s="12" t="s">
        <v>15</v>
      </c>
      <c r="Q5" s="12" t="s">
        <v>16</v>
      </c>
      <c r="R5" s="12" t="s">
        <v>17</v>
      </c>
      <c r="S5" s="12" t="s">
        <v>18</v>
      </c>
      <c r="T5" s="12" t="s">
        <v>19</v>
      </c>
      <c r="U5" s="13"/>
      <c r="V5" s="7"/>
      <c r="W5" s="7"/>
      <c r="X5" s="12" t="s">
        <v>14</v>
      </c>
      <c r="Y5" s="12" t="s">
        <v>15</v>
      </c>
      <c r="Z5" s="12" t="s">
        <v>16</v>
      </c>
      <c r="AA5" s="12" t="s">
        <v>17</v>
      </c>
      <c r="AB5" s="12" t="s">
        <v>18</v>
      </c>
      <c r="AC5" s="12" t="s">
        <v>19</v>
      </c>
      <c r="AD5" s="13"/>
    </row>
    <row r="6" spans="1:30" s="70" customFormat="1" ht="22.5" customHeight="1">
      <c r="A6" s="100"/>
      <c r="B6" s="103"/>
      <c r="C6" s="100"/>
      <c r="D6" s="14" t="s">
        <v>6</v>
      </c>
      <c r="E6" s="14" t="s">
        <v>7</v>
      </c>
      <c r="F6" s="15" t="s">
        <v>7</v>
      </c>
      <c r="G6" s="15" t="s">
        <v>7</v>
      </c>
      <c r="H6" s="15" t="s">
        <v>7</v>
      </c>
      <c r="I6" s="15" t="s">
        <v>7</v>
      </c>
      <c r="J6" s="15" t="s">
        <v>7</v>
      </c>
      <c r="K6" s="15" t="s">
        <v>7</v>
      </c>
      <c r="L6" s="16" t="s">
        <v>7</v>
      </c>
      <c r="M6" s="14" t="s">
        <v>7</v>
      </c>
      <c r="N6" s="14" t="s">
        <v>7</v>
      </c>
      <c r="O6" s="15" t="s">
        <v>7</v>
      </c>
      <c r="P6" s="15" t="s">
        <v>7</v>
      </c>
      <c r="Q6" s="15" t="s">
        <v>7</v>
      </c>
      <c r="R6" s="15" t="s">
        <v>7</v>
      </c>
      <c r="S6" s="15" t="s">
        <v>7</v>
      </c>
      <c r="T6" s="15" t="s">
        <v>7</v>
      </c>
      <c r="U6" s="16" t="s">
        <v>7</v>
      </c>
      <c r="V6" s="14" t="s">
        <v>7</v>
      </c>
      <c r="W6" s="14" t="s">
        <v>7</v>
      </c>
      <c r="X6" s="15" t="s">
        <v>7</v>
      </c>
      <c r="Y6" s="15" t="s">
        <v>7</v>
      </c>
      <c r="Z6" s="15" t="s">
        <v>7</v>
      </c>
      <c r="AA6" s="15" t="s">
        <v>7</v>
      </c>
      <c r="AB6" s="15" t="s">
        <v>7</v>
      </c>
      <c r="AC6" s="15" t="s">
        <v>7</v>
      </c>
      <c r="AD6" s="16" t="s">
        <v>7</v>
      </c>
    </row>
    <row r="7" spans="1:30" ht="13.5">
      <c r="A7" s="17" t="s">
        <v>133</v>
      </c>
      <c r="B7" s="76" t="s">
        <v>134</v>
      </c>
      <c r="C7" s="77" t="s">
        <v>135</v>
      </c>
      <c r="D7" s="87">
        <f>E7+L7</f>
        <v>7329805</v>
      </c>
      <c r="E7" s="87">
        <f>F7+G7+H7+I7+K7</f>
        <v>2493891</v>
      </c>
      <c r="F7" s="87">
        <v>704865</v>
      </c>
      <c r="G7" s="87">
        <v>8387</v>
      </c>
      <c r="H7" s="87">
        <v>1008100</v>
      </c>
      <c r="I7" s="87">
        <v>435544</v>
      </c>
      <c r="J7" s="87" t="s">
        <v>229</v>
      </c>
      <c r="K7" s="87">
        <v>336995</v>
      </c>
      <c r="L7" s="87">
        <v>4835914</v>
      </c>
      <c r="M7" s="87">
        <f>N7+U7</f>
        <v>1078722</v>
      </c>
      <c r="N7" s="87">
        <f>O7+P7+Q7+R7+T7</f>
        <v>320550</v>
      </c>
      <c r="O7" s="87">
        <v>124043</v>
      </c>
      <c r="P7" s="87">
        <v>111187</v>
      </c>
      <c r="Q7" s="87">
        <v>79200</v>
      </c>
      <c r="R7" s="87">
        <v>0</v>
      </c>
      <c r="S7" s="87" t="s">
        <v>229</v>
      </c>
      <c r="T7" s="87">
        <v>6120</v>
      </c>
      <c r="U7" s="87">
        <v>758172</v>
      </c>
      <c r="V7" s="87">
        <f aca="true" t="shared" si="0" ref="V7:AA7">D7+M7</f>
        <v>8408527</v>
      </c>
      <c r="W7" s="87">
        <f t="shared" si="0"/>
        <v>2814441</v>
      </c>
      <c r="X7" s="87">
        <f t="shared" si="0"/>
        <v>828908</v>
      </c>
      <c r="Y7" s="87">
        <f t="shared" si="0"/>
        <v>119574</v>
      </c>
      <c r="Z7" s="87">
        <f t="shared" si="0"/>
        <v>1087300</v>
      </c>
      <c r="AA7" s="87">
        <f t="shared" si="0"/>
        <v>435544</v>
      </c>
      <c r="AB7" s="87" t="s">
        <v>21</v>
      </c>
      <c r="AC7" s="87">
        <f>K7+T7</f>
        <v>343115</v>
      </c>
      <c r="AD7" s="87">
        <f>L7+U7</f>
        <v>5594086</v>
      </c>
    </row>
    <row r="8" spans="1:30" ht="13.5">
      <c r="A8" s="17" t="s">
        <v>133</v>
      </c>
      <c r="B8" s="76" t="s">
        <v>136</v>
      </c>
      <c r="C8" s="77" t="s">
        <v>137</v>
      </c>
      <c r="D8" s="87">
        <f aca="true" t="shared" si="1" ref="D8:D56">E8+L8</f>
        <v>1426688</v>
      </c>
      <c r="E8" s="87">
        <f aca="true" t="shared" si="2" ref="E8:E56">F8+G8+H8+I8+K8</f>
        <v>672601</v>
      </c>
      <c r="F8" s="87">
        <v>167502</v>
      </c>
      <c r="G8" s="87">
        <v>30000</v>
      </c>
      <c r="H8" s="87">
        <v>459300</v>
      </c>
      <c r="I8" s="87">
        <v>15795</v>
      </c>
      <c r="J8" s="87" t="s">
        <v>229</v>
      </c>
      <c r="K8" s="87">
        <v>4</v>
      </c>
      <c r="L8" s="87">
        <v>754087</v>
      </c>
      <c r="M8" s="87">
        <f aca="true" t="shared" si="3" ref="M8:M56">N8+U8</f>
        <v>248321</v>
      </c>
      <c r="N8" s="87">
        <f aca="true" t="shared" si="4" ref="N8:N56">O8+P8+Q8+R8+T8</f>
        <v>1835</v>
      </c>
      <c r="O8" s="87">
        <v>0</v>
      </c>
      <c r="P8" s="87">
        <v>0</v>
      </c>
      <c r="Q8" s="87">
        <v>0</v>
      </c>
      <c r="R8" s="87">
        <v>0</v>
      </c>
      <c r="S8" s="87" t="s">
        <v>229</v>
      </c>
      <c r="T8" s="87">
        <v>1835</v>
      </c>
      <c r="U8" s="87">
        <v>246486</v>
      </c>
      <c r="V8" s="87">
        <f aca="true" t="shared" si="5" ref="V8:AD39">D8+M8</f>
        <v>1675009</v>
      </c>
      <c r="W8" s="87">
        <f t="shared" si="5"/>
        <v>674436</v>
      </c>
      <c r="X8" s="87">
        <f t="shared" si="5"/>
        <v>167502</v>
      </c>
      <c r="Y8" s="87">
        <f t="shared" si="5"/>
        <v>30000</v>
      </c>
      <c r="Z8" s="87">
        <f t="shared" si="5"/>
        <v>459300</v>
      </c>
      <c r="AA8" s="87">
        <f t="shared" si="5"/>
        <v>15795</v>
      </c>
      <c r="AB8" s="87" t="s">
        <v>21</v>
      </c>
      <c r="AC8" s="87">
        <f t="shared" si="5"/>
        <v>1839</v>
      </c>
      <c r="AD8" s="87">
        <f t="shared" si="5"/>
        <v>1000573</v>
      </c>
    </row>
    <row r="9" spans="1:30" ht="13.5">
      <c r="A9" s="17" t="s">
        <v>133</v>
      </c>
      <c r="B9" s="76" t="s">
        <v>138</v>
      </c>
      <c r="C9" s="77" t="s">
        <v>139</v>
      </c>
      <c r="D9" s="87">
        <f t="shared" si="1"/>
        <v>774515</v>
      </c>
      <c r="E9" s="87">
        <f t="shared" si="2"/>
        <v>86851</v>
      </c>
      <c r="F9" s="87">
        <v>49821</v>
      </c>
      <c r="G9" s="87">
        <v>547</v>
      </c>
      <c r="H9" s="87">
        <v>0</v>
      </c>
      <c r="I9" s="87">
        <v>5614</v>
      </c>
      <c r="J9" s="87" t="s">
        <v>229</v>
      </c>
      <c r="K9" s="87">
        <v>30869</v>
      </c>
      <c r="L9" s="87">
        <v>687664</v>
      </c>
      <c r="M9" s="87">
        <f t="shared" si="3"/>
        <v>209190</v>
      </c>
      <c r="N9" s="87">
        <f t="shared" si="4"/>
        <v>21121</v>
      </c>
      <c r="O9" s="87">
        <v>0</v>
      </c>
      <c r="P9" s="87">
        <v>0</v>
      </c>
      <c r="Q9" s="87">
        <v>0</v>
      </c>
      <c r="R9" s="87">
        <v>9309</v>
      </c>
      <c r="S9" s="87" t="s">
        <v>229</v>
      </c>
      <c r="T9" s="87">
        <v>11812</v>
      </c>
      <c r="U9" s="87">
        <v>188069</v>
      </c>
      <c r="V9" s="87">
        <f t="shared" si="5"/>
        <v>983705</v>
      </c>
      <c r="W9" s="87">
        <f t="shared" si="5"/>
        <v>107972</v>
      </c>
      <c r="X9" s="87">
        <f t="shared" si="5"/>
        <v>49821</v>
      </c>
      <c r="Y9" s="87">
        <f t="shared" si="5"/>
        <v>547</v>
      </c>
      <c r="Z9" s="87">
        <f t="shared" si="5"/>
        <v>0</v>
      </c>
      <c r="AA9" s="87">
        <f t="shared" si="5"/>
        <v>14923</v>
      </c>
      <c r="AB9" s="87" t="s">
        <v>21</v>
      </c>
      <c r="AC9" s="87">
        <f t="shared" si="5"/>
        <v>42681</v>
      </c>
      <c r="AD9" s="87">
        <f t="shared" si="5"/>
        <v>875733</v>
      </c>
    </row>
    <row r="10" spans="1:30" ht="13.5">
      <c r="A10" s="17" t="s">
        <v>133</v>
      </c>
      <c r="B10" s="76" t="s">
        <v>140</v>
      </c>
      <c r="C10" s="77" t="s">
        <v>141</v>
      </c>
      <c r="D10" s="87">
        <f t="shared" si="1"/>
        <v>432750</v>
      </c>
      <c r="E10" s="87">
        <f t="shared" si="2"/>
        <v>4828</v>
      </c>
      <c r="F10" s="87">
        <v>0</v>
      </c>
      <c r="G10" s="87">
        <v>0</v>
      </c>
      <c r="H10" s="87">
        <v>2300</v>
      </c>
      <c r="I10" s="87">
        <v>937</v>
      </c>
      <c r="J10" s="87" t="s">
        <v>229</v>
      </c>
      <c r="K10" s="87">
        <v>1591</v>
      </c>
      <c r="L10" s="87">
        <v>427922</v>
      </c>
      <c r="M10" s="87">
        <f t="shared" si="3"/>
        <v>171098</v>
      </c>
      <c r="N10" s="87">
        <f t="shared" si="4"/>
        <v>11425</v>
      </c>
      <c r="O10" s="87">
        <v>0</v>
      </c>
      <c r="P10" s="87">
        <v>0</v>
      </c>
      <c r="Q10" s="87">
        <v>11400</v>
      </c>
      <c r="R10" s="87">
        <v>25</v>
      </c>
      <c r="S10" s="87" t="s">
        <v>229</v>
      </c>
      <c r="T10" s="87">
        <v>0</v>
      </c>
      <c r="U10" s="87">
        <v>159673</v>
      </c>
      <c r="V10" s="87">
        <f t="shared" si="5"/>
        <v>603848</v>
      </c>
      <c r="W10" s="87">
        <f t="shared" si="5"/>
        <v>16253</v>
      </c>
      <c r="X10" s="87">
        <f t="shared" si="5"/>
        <v>0</v>
      </c>
      <c r="Y10" s="87">
        <f t="shared" si="5"/>
        <v>0</v>
      </c>
      <c r="Z10" s="87">
        <f t="shared" si="5"/>
        <v>13700</v>
      </c>
      <c r="AA10" s="87">
        <f t="shared" si="5"/>
        <v>962</v>
      </c>
      <c r="AB10" s="87" t="s">
        <v>21</v>
      </c>
      <c r="AC10" s="87">
        <f t="shared" si="5"/>
        <v>1591</v>
      </c>
      <c r="AD10" s="87">
        <f t="shared" si="5"/>
        <v>587595</v>
      </c>
    </row>
    <row r="11" spans="1:30" ht="13.5">
      <c r="A11" s="17" t="s">
        <v>133</v>
      </c>
      <c r="B11" s="76" t="s">
        <v>142</v>
      </c>
      <c r="C11" s="77" t="s">
        <v>143</v>
      </c>
      <c r="D11" s="87">
        <f t="shared" si="1"/>
        <v>385501</v>
      </c>
      <c r="E11" s="87">
        <f t="shared" si="2"/>
        <v>67068</v>
      </c>
      <c r="F11" s="87">
        <v>0</v>
      </c>
      <c r="G11" s="87">
        <v>0</v>
      </c>
      <c r="H11" s="87">
        <v>0</v>
      </c>
      <c r="I11" s="87">
        <v>67047</v>
      </c>
      <c r="J11" s="87" t="s">
        <v>229</v>
      </c>
      <c r="K11" s="87">
        <v>21</v>
      </c>
      <c r="L11" s="87">
        <v>318433</v>
      </c>
      <c r="M11" s="87">
        <f t="shared" si="3"/>
        <v>95073</v>
      </c>
      <c r="N11" s="87">
        <f t="shared" si="4"/>
        <v>15</v>
      </c>
      <c r="O11" s="87">
        <v>0</v>
      </c>
      <c r="P11" s="87">
        <v>0</v>
      </c>
      <c r="Q11" s="87">
        <v>0</v>
      </c>
      <c r="R11" s="87">
        <v>0</v>
      </c>
      <c r="S11" s="87" t="s">
        <v>229</v>
      </c>
      <c r="T11" s="87">
        <v>15</v>
      </c>
      <c r="U11" s="87">
        <v>95058</v>
      </c>
      <c r="V11" s="87">
        <f t="shared" si="5"/>
        <v>480574</v>
      </c>
      <c r="W11" s="87">
        <f t="shared" si="5"/>
        <v>67083</v>
      </c>
      <c r="X11" s="87">
        <f t="shared" si="5"/>
        <v>0</v>
      </c>
      <c r="Y11" s="87">
        <f t="shared" si="5"/>
        <v>0</v>
      </c>
      <c r="Z11" s="87">
        <f t="shared" si="5"/>
        <v>0</v>
      </c>
      <c r="AA11" s="87">
        <f t="shared" si="5"/>
        <v>67047</v>
      </c>
      <c r="AB11" s="87" t="s">
        <v>21</v>
      </c>
      <c r="AC11" s="87">
        <f t="shared" si="5"/>
        <v>36</v>
      </c>
      <c r="AD11" s="87">
        <f t="shared" si="5"/>
        <v>413491</v>
      </c>
    </row>
    <row r="12" spans="1:30" ht="13.5">
      <c r="A12" s="17" t="s">
        <v>133</v>
      </c>
      <c r="B12" s="76" t="s">
        <v>144</v>
      </c>
      <c r="C12" s="77" t="s">
        <v>145</v>
      </c>
      <c r="D12" s="87">
        <f t="shared" si="1"/>
        <v>857656</v>
      </c>
      <c r="E12" s="87">
        <f t="shared" si="2"/>
        <v>161309</v>
      </c>
      <c r="F12" s="87">
        <v>0</v>
      </c>
      <c r="G12" s="87">
        <v>1704</v>
      </c>
      <c r="H12" s="87">
        <v>0</v>
      </c>
      <c r="I12" s="87">
        <v>159528</v>
      </c>
      <c r="J12" s="87" t="s">
        <v>229</v>
      </c>
      <c r="K12" s="87">
        <v>77</v>
      </c>
      <c r="L12" s="87">
        <v>696347</v>
      </c>
      <c r="M12" s="87">
        <f t="shared" si="3"/>
        <v>167254</v>
      </c>
      <c r="N12" s="87">
        <f t="shared" si="4"/>
        <v>0</v>
      </c>
      <c r="O12" s="87">
        <v>0</v>
      </c>
      <c r="P12" s="87">
        <v>0</v>
      </c>
      <c r="Q12" s="87">
        <v>0</v>
      </c>
      <c r="R12" s="87">
        <v>0</v>
      </c>
      <c r="S12" s="87" t="s">
        <v>229</v>
      </c>
      <c r="T12" s="87">
        <v>0</v>
      </c>
      <c r="U12" s="87">
        <v>167254</v>
      </c>
      <c r="V12" s="87">
        <f t="shared" si="5"/>
        <v>1024910</v>
      </c>
      <c r="W12" s="87">
        <f t="shared" si="5"/>
        <v>161309</v>
      </c>
      <c r="X12" s="87">
        <f t="shared" si="5"/>
        <v>0</v>
      </c>
      <c r="Y12" s="87">
        <f t="shared" si="5"/>
        <v>1704</v>
      </c>
      <c r="Z12" s="87">
        <f t="shared" si="5"/>
        <v>0</v>
      </c>
      <c r="AA12" s="87">
        <f t="shared" si="5"/>
        <v>159528</v>
      </c>
      <c r="AB12" s="87" t="s">
        <v>21</v>
      </c>
      <c r="AC12" s="87">
        <f t="shared" si="5"/>
        <v>77</v>
      </c>
      <c r="AD12" s="87">
        <f t="shared" si="5"/>
        <v>863601</v>
      </c>
    </row>
    <row r="13" spans="1:30" ht="13.5">
      <c r="A13" s="17" t="s">
        <v>133</v>
      </c>
      <c r="B13" s="76" t="s">
        <v>146</v>
      </c>
      <c r="C13" s="77" t="s">
        <v>147</v>
      </c>
      <c r="D13" s="87">
        <f t="shared" si="1"/>
        <v>1563886</v>
      </c>
      <c r="E13" s="87">
        <f t="shared" si="2"/>
        <v>919035</v>
      </c>
      <c r="F13" s="87">
        <v>1000</v>
      </c>
      <c r="G13" s="87">
        <v>0</v>
      </c>
      <c r="H13" s="87">
        <v>875300</v>
      </c>
      <c r="I13" s="87">
        <v>42735</v>
      </c>
      <c r="J13" s="87" t="s">
        <v>229</v>
      </c>
      <c r="K13" s="87">
        <v>0</v>
      </c>
      <c r="L13" s="87">
        <v>644851</v>
      </c>
      <c r="M13" s="87">
        <f t="shared" si="3"/>
        <v>124220</v>
      </c>
      <c r="N13" s="87">
        <f t="shared" si="4"/>
        <v>35002</v>
      </c>
      <c r="O13" s="87">
        <v>17501</v>
      </c>
      <c r="P13" s="87">
        <v>17501</v>
      </c>
      <c r="Q13" s="87">
        <v>0</v>
      </c>
      <c r="R13" s="87">
        <v>0</v>
      </c>
      <c r="S13" s="87" t="s">
        <v>229</v>
      </c>
      <c r="T13" s="87">
        <v>0</v>
      </c>
      <c r="U13" s="87">
        <v>89218</v>
      </c>
      <c r="V13" s="87">
        <f t="shared" si="5"/>
        <v>1688106</v>
      </c>
      <c r="W13" s="87">
        <f t="shared" si="5"/>
        <v>954037</v>
      </c>
      <c r="X13" s="87">
        <f t="shared" si="5"/>
        <v>18501</v>
      </c>
      <c r="Y13" s="87">
        <f t="shared" si="5"/>
        <v>17501</v>
      </c>
      <c r="Z13" s="87">
        <f t="shared" si="5"/>
        <v>875300</v>
      </c>
      <c r="AA13" s="87">
        <f t="shared" si="5"/>
        <v>42735</v>
      </c>
      <c r="AB13" s="87" t="s">
        <v>21</v>
      </c>
      <c r="AC13" s="87">
        <f t="shared" si="5"/>
        <v>0</v>
      </c>
      <c r="AD13" s="87">
        <f t="shared" si="5"/>
        <v>734069</v>
      </c>
    </row>
    <row r="14" spans="1:30" ht="13.5">
      <c r="A14" s="17" t="s">
        <v>133</v>
      </c>
      <c r="B14" s="76" t="s">
        <v>148</v>
      </c>
      <c r="C14" s="77" t="s">
        <v>149</v>
      </c>
      <c r="D14" s="87">
        <f t="shared" si="1"/>
        <v>772895</v>
      </c>
      <c r="E14" s="87">
        <f t="shared" si="2"/>
        <v>773</v>
      </c>
      <c r="F14" s="87">
        <v>0</v>
      </c>
      <c r="G14" s="87">
        <v>0</v>
      </c>
      <c r="H14" s="87">
        <v>0</v>
      </c>
      <c r="I14" s="87">
        <v>773</v>
      </c>
      <c r="J14" s="87" t="s">
        <v>229</v>
      </c>
      <c r="K14" s="87">
        <v>0</v>
      </c>
      <c r="L14" s="87">
        <v>772122</v>
      </c>
      <c r="M14" s="87">
        <f t="shared" si="3"/>
        <v>118880</v>
      </c>
      <c r="N14" s="87">
        <f t="shared" si="4"/>
        <v>0</v>
      </c>
      <c r="O14" s="87">
        <v>0</v>
      </c>
      <c r="P14" s="87">
        <v>0</v>
      </c>
      <c r="Q14" s="87">
        <v>0</v>
      </c>
      <c r="R14" s="87">
        <v>0</v>
      </c>
      <c r="S14" s="87" t="s">
        <v>229</v>
      </c>
      <c r="T14" s="87">
        <v>0</v>
      </c>
      <c r="U14" s="87">
        <v>118880</v>
      </c>
      <c r="V14" s="87">
        <f t="shared" si="5"/>
        <v>891775</v>
      </c>
      <c r="W14" s="87">
        <f t="shared" si="5"/>
        <v>773</v>
      </c>
      <c r="X14" s="87">
        <f t="shared" si="5"/>
        <v>0</v>
      </c>
      <c r="Y14" s="87">
        <f t="shared" si="5"/>
        <v>0</v>
      </c>
      <c r="Z14" s="87">
        <f t="shared" si="5"/>
        <v>0</v>
      </c>
      <c r="AA14" s="87">
        <f t="shared" si="5"/>
        <v>773</v>
      </c>
      <c r="AB14" s="87" t="s">
        <v>21</v>
      </c>
      <c r="AC14" s="87">
        <f t="shared" si="5"/>
        <v>0</v>
      </c>
      <c r="AD14" s="87">
        <f t="shared" si="5"/>
        <v>891002</v>
      </c>
    </row>
    <row r="15" spans="1:30" ht="13.5">
      <c r="A15" s="17" t="s">
        <v>133</v>
      </c>
      <c r="B15" s="76" t="s">
        <v>150</v>
      </c>
      <c r="C15" s="77" t="s">
        <v>151</v>
      </c>
      <c r="D15" s="87">
        <f t="shared" si="1"/>
        <v>59244</v>
      </c>
      <c r="E15" s="87">
        <f t="shared" si="2"/>
        <v>15518</v>
      </c>
      <c r="F15" s="87">
        <v>0</v>
      </c>
      <c r="G15" s="87">
        <v>0</v>
      </c>
      <c r="H15" s="87">
        <v>0</v>
      </c>
      <c r="I15" s="87">
        <v>15518</v>
      </c>
      <c r="J15" s="87" t="s">
        <v>229</v>
      </c>
      <c r="K15" s="87">
        <v>0</v>
      </c>
      <c r="L15" s="87">
        <v>43726</v>
      </c>
      <c r="M15" s="87">
        <f t="shared" si="3"/>
        <v>33112</v>
      </c>
      <c r="N15" s="87">
        <f t="shared" si="4"/>
        <v>0</v>
      </c>
      <c r="O15" s="87">
        <v>0</v>
      </c>
      <c r="P15" s="87">
        <v>0</v>
      </c>
      <c r="Q15" s="87">
        <v>0</v>
      </c>
      <c r="R15" s="87">
        <v>0</v>
      </c>
      <c r="S15" s="87" t="s">
        <v>229</v>
      </c>
      <c r="T15" s="87">
        <v>0</v>
      </c>
      <c r="U15" s="87">
        <v>33112</v>
      </c>
      <c r="V15" s="87">
        <f t="shared" si="5"/>
        <v>92356</v>
      </c>
      <c r="W15" s="87">
        <f t="shared" si="5"/>
        <v>15518</v>
      </c>
      <c r="X15" s="87">
        <f t="shared" si="5"/>
        <v>0</v>
      </c>
      <c r="Y15" s="87">
        <f t="shared" si="5"/>
        <v>0</v>
      </c>
      <c r="Z15" s="87">
        <f t="shared" si="5"/>
        <v>0</v>
      </c>
      <c r="AA15" s="87">
        <f t="shared" si="5"/>
        <v>15518</v>
      </c>
      <c r="AB15" s="87" t="s">
        <v>21</v>
      </c>
      <c r="AC15" s="87">
        <f t="shared" si="5"/>
        <v>0</v>
      </c>
      <c r="AD15" s="87">
        <f t="shared" si="5"/>
        <v>76838</v>
      </c>
    </row>
    <row r="16" spans="1:30" ht="13.5">
      <c r="A16" s="17" t="s">
        <v>133</v>
      </c>
      <c r="B16" s="76" t="s">
        <v>152</v>
      </c>
      <c r="C16" s="77" t="s">
        <v>80</v>
      </c>
      <c r="D16" s="87">
        <f t="shared" si="1"/>
        <v>20403</v>
      </c>
      <c r="E16" s="87">
        <f t="shared" si="2"/>
        <v>3623</v>
      </c>
      <c r="F16" s="87">
        <v>0</v>
      </c>
      <c r="G16" s="87">
        <v>0</v>
      </c>
      <c r="H16" s="87">
        <v>0</v>
      </c>
      <c r="I16" s="87">
        <v>3623</v>
      </c>
      <c r="J16" s="87" t="s">
        <v>229</v>
      </c>
      <c r="K16" s="87">
        <v>0</v>
      </c>
      <c r="L16" s="87">
        <v>16780</v>
      </c>
      <c r="M16" s="87">
        <f t="shared" si="3"/>
        <v>29114</v>
      </c>
      <c r="N16" s="87">
        <f t="shared" si="4"/>
        <v>0</v>
      </c>
      <c r="O16" s="87">
        <v>0</v>
      </c>
      <c r="P16" s="87">
        <v>0</v>
      </c>
      <c r="Q16" s="87">
        <v>0</v>
      </c>
      <c r="R16" s="87">
        <v>0</v>
      </c>
      <c r="S16" s="87" t="s">
        <v>229</v>
      </c>
      <c r="T16" s="87">
        <v>0</v>
      </c>
      <c r="U16" s="87">
        <v>29114</v>
      </c>
      <c r="V16" s="87">
        <f t="shared" si="5"/>
        <v>49517</v>
      </c>
      <c r="W16" s="87">
        <f t="shared" si="5"/>
        <v>3623</v>
      </c>
      <c r="X16" s="87">
        <f t="shared" si="5"/>
        <v>0</v>
      </c>
      <c r="Y16" s="87">
        <f t="shared" si="5"/>
        <v>0</v>
      </c>
      <c r="Z16" s="87">
        <f t="shared" si="5"/>
        <v>0</v>
      </c>
      <c r="AA16" s="87">
        <f t="shared" si="5"/>
        <v>3623</v>
      </c>
      <c r="AB16" s="87" t="s">
        <v>21</v>
      </c>
      <c r="AC16" s="87">
        <f t="shared" si="5"/>
        <v>0</v>
      </c>
      <c r="AD16" s="87">
        <f t="shared" si="5"/>
        <v>45894</v>
      </c>
    </row>
    <row r="17" spans="1:30" ht="13.5">
      <c r="A17" s="17" t="s">
        <v>133</v>
      </c>
      <c r="B17" s="76" t="s">
        <v>153</v>
      </c>
      <c r="C17" s="77" t="s">
        <v>154</v>
      </c>
      <c r="D17" s="87">
        <f t="shared" si="1"/>
        <v>185087</v>
      </c>
      <c r="E17" s="87">
        <f t="shared" si="2"/>
        <v>2127</v>
      </c>
      <c r="F17" s="87">
        <v>0</v>
      </c>
      <c r="G17" s="87">
        <v>0</v>
      </c>
      <c r="H17" s="87">
        <v>0</v>
      </c>
      <c r="I17" s="87">
        <v>2127</v>
      </c>
      <c r="J17" s="87" t="s">
        <v>229</v>
      </c>
      <c r="K17" s="87">
        <v>0</v>
      </c>
      <c r="L17" s="87">
        <v>182960</v>
      </c>
      <c r="M17" s="87">
        <f t="shared" si="3"/>
        <v>48712</v>
      </c>
      <c r="N17" s="87">
        <f t="shared" si="4"/>
        <v>0</v>
      </c>
      <c r="O17" s="87">
        <v>0</v>
      </c>
      <c r="P17" s="87">
        <v>0</v>
      </c>
      <c r="Q17" s="87">
        <v>0</v>
      </c>
      <c r="R17" s="87">
        <v>0</v>
      </c>
      <c r="S17" s="87" t="s">
        <v>229</v>
      </c>
      <c r="T17" s="87">
        <v>0</v>
      </c>
      <c r="U17" s="87">
        <v>48712</v>
      </c>
      <c r="V17" s="87">
        <f t="shared" si="5"/>
        <v>233799</v>
      </c>
      <c r="W17" s="87">
        <f t="shared" si="5"/>
        <v>2127</v>
      </c>
      <c r="X17" s="87">
        <f t="shared" si="5"/>
        <v>0</v>
      </c>
      <c r="Y17" s="87">
        <f t="shared" si="5"/>
        <v>0</v>
      </c>
      <c r="Z17" s="87">
        <f t="shared" si="5"/>
        <v>0</v>
      </c>
      <c r="AA17" s="87">
        <f t="shared" si="5"/>
        <v>2127</v>
      </c>
      <c r="AB17" s="87" t="s">
        <v>21</v>
      </c>
      <c r="AC17" s="87">
        <f t="shared" si="5"/>
        <v>0</v>
      </c>
      <c r="AD17" s="87">
        <f t="shared" si="5"/>
        <v>231672</v>
      </c>
    </row>
    <row r="18" spans="1:30" ht="13.5">
      <c r="A18" s="17" t="s">
        <v>133</v>
      </c>
      <c r="B18" s="76" t="s">
        <v>155</v>
      </c>
      <c r="C18" s="77" t="s">
        <v>156</v>
      </c>
      <c r="D18" s="87">
        <f t="shared" si="1"/>
        <v>657808</v>
      </c>
      <c r="E18" s="87">
        <f t="shared" si="2"/>
        <v>368925</v>
      </c>
      <c r="F18" s="87">
        <v>104193</v>
      </c>
      <c r="G18" s="87">
        <v>15090</v>
      </c>
      <c r="H18" s="87">
        <v>243600</v>
      </c>
      <c r="I18" s="87">
        <v>0</v>
      </c>
      <c r="J18" s="87" t="s">
        <v>229</v>
      </c>
      <c r="K18" s="87">
        <v>6042</v>
      </c>
      <c r="L18" s="87">
        <v>288883</v>
      </c>
      <c r="M18" s="87">
        <f t="shared" si="3"/>
        <v>50318</v>
      </c>
      <c r="N18" s="87">
        <f t="shared" si="4"/>
        <v>0</v>
      </c>
      <c r="O18" s="87">
        <v>0</v>
      </c>
      <c r="P18" s="87">
        <v>0</v>
      </c>
      <c r="Q18" s="87">
        <v>0</v>
      </c>
      <c r="R18" s="87">
        <v>0</v>
      </c>
      <c r="S18" s="87" t="s">
        <v>229</v>
      </c>
      <c r="T18" s="87">
        <v>0</v>
      </c>
      <c r="U18" s="87">
        <v>50318</v>
      </c>
      <c r="V18" s="87">
        <f t="shared" si="5"/>
        <v>708126</v>
      </c>
      <c r="W18" s="87">
        <f t="shared" si="5"/>
        <v>368925</v>
      </c>
      <c r="X18" s="87">
        <f t="shared" si="5"/>
        <v>104193</v>
      </c>
      <c r="Y18" s="87">
        <f t="shared" si="5"/>
        <v>15090</v>
      </c>
      <c r="Z18" s="87">
        <f t="shared" si="5"/>
        <v>243600</v>
      </c>
      <c r="AA18" s="87">
        <f t="shared" si="5"/>
        <v>0</v>
      </c>
      <c r="AB18" s="87" t="s">
        <v>21</v>
      </c>
      <c r="AC18" s="87">
        <f t="shared" si="5"/>
        <v>6042</v>
      </c>
      <c r="AD18" s="87">
        <f t="shared" si="5"/>
        <v>339201</v>
      </c>
    </row>
    <row r="19" spans="1:30" ht="13.5">
      <c r="A19" s="17" t="s">
        <v>133</v>
      </c>
      <c r="B19" s="76" t="s">
        <v>157</v>
      </c>
      <c r="C19" s="77" t="s">
        <v>158</v>
      </c>
      <c r="D19" s="87">
        <f t="shared" si="1"/>
        <v>162058</v>
      </c>
      <c r="E19" s="87">
        <f t="shared" si="2"/>
        <v>2652</v>
      </c>
      <c r="F19" s="87">
        <v>0</v>
      </c>
      <c r="G19" s="87">
        <v>0</v>
      </c>
      <c r="H19" s="87">
        <v>0</v>
      </c>
      <c r="I19" s="87">
        <v>2652</v>
      </c>
      <c r="J19" s="87" t="s">
        <v>229</v>
      </c>
      <c r="K19" s="87">
        <v>0</v>
      </c>
      <c r="L19" s="87">
        <v>159406</v>
      </c>
      <c r="M19" s="87">
        <f t="shared" si="3"/>
        <v>60942</v>
      </c>
      <c r="N19" s="87">
        <f t="shared" si="4"/>
        <v>27114</v>
      </c>
      <c r="O19" s="87">
        <v>0</v>
      </c>
      <c r="P19" s="87">
        <v>0</v>
      </c>
      <c r="Q19" s="87">
        <v>0</v>
      </c>
      <c r="R19" s="87">
        <v>27114</v>
      </c>
      <c r="S19" s="87" t="s">
        <v>229</v>
      </c>
      <c r="T19" s="87">
        <v>0</v>
      </c>
      <c r="U19" s="87">
        <v>33828</v>
      </c>
      <c r="V19" s="87">
        <f t="shared" si="5"/>
        <v>223000</v>
      </c>
      <c r="W19" s="87">
        <f t="shared" si="5"/>
        <v>29766</v>
      </c>
      <c r="X19" s="87">
        <f t="shared" si="5"/>
        <v>0</v>
      </c>
      <c r="Y19" s="87">
        <f t="shared" si="5"/>
        <v>0</v>
      </c>
      <c r="Z19" s="87">
        <f t="shared" si="5"/>
        <v>0</v>
      </c>
      <c r="AA19" s="87">
        <f t="shared" si="5"/>
        <v>29766</v>
      </c>
      <c r="AB19" s="87" t="s">
        <v>21</v>
      </c>
      <c r="AC19" s="87">
        <f t="shared" si="5"/>
        <v>0</v>
      </c>
      <c r="AD19" s="87">
        <f t="shared" si="5"/>
        <v>193234</v>
      </c>
    </row>
    <row r="20" spans="1:30" ht="13.5">
      <c r="A20" s="17" t="s">
        <v>133</v>
      </c>
      <c r="B20" s="76" t="s">
        <v>159</v>
      </c>
      <c r="C20" s="77" t="s">
        <v>160</v>
      </c>
      <c r="D20" s="87">
        <f t="shared" si="1"/>
        <v>64038</v>
      </c>
      <c r="E20" s="87">
        <f t="shared" si="2"/>
        <v>0</v>
      </c>
      <c r="F20" s="87">
        <v>0</v>
      </c>
      <c r="G20" s="87">
        <v>0</v>
      </c>
      <c r="H20" s="87">
        <v>0</v>
      </c>
      <c r="I20" s="87">
        <v>0</v>
      </c>
      <c r="J20" s="87" t="s">
        <v>229</v>
      </c>
      <c r="K20" s="87">
        <v>0</v>
      </c>
      <c r="L20" s="87">
        <v>64038</v>
      </c>
      <c r="M20" s="87">
        <f t="shared" si="3"/>
        <v>79137</v>
      </c>
      <c r="N20" s="87">
        <f t="shared" si="4"/>
        <v>0</v>
      </c>
      <c r="O20" s="87">
        <v>0</v>
      </c>
      <c r="P20" s="87">
        <v>0</v>
      </c>
      <c r="Q20" s="87">
        <v>0</v>
      </c>
      <c r="R20" s="87">
        <v>0</v>
      </c>
      <c r="S20" s="87" t="s">
        <v>229</v>
      </c>
      <c r="T20" s="87">
        <v>0</v>
      </c>
      <c r="U20" s="87">
        <v>79137</v>
      </c>
      <c r="V20" s="87">
        <f t="shared" si="5"/>
        <v>143175</v>
      </c>
      <c r="W20" s="87">
        <f t="shared" si="5"/>
        <v>0</v>
      </c>
      <c r="X20" s="87">
        <f t="shared" si="5"/>
        <v>0</v>
      </c>
      <c r="Y20" s="87">
        <f t="shared" si="5"/>
        <v>0</v>
      </c>
      <c r="Z20" s="87">
        <f t="shared" si="5"/>
        <v>0</v>
      </c>
      <c r="AA20" s="87">
        <f t="shared" si="5"/>
        <v>0</v>
      </c>
      <c r="AB20" s="87" t="s">
        <v>21</v>
      </c>
      <c r="AC20" s="87">
        <f t="shared" si="5"/>
        <v>0</v>
      </c>
      <c r="AD20" s="87">
        <f t="shared" si="5"/>
        <v>143175</v>
      </c>
    </row>
    <row r="21" spans="1:30" ht="13.5">
      <c r="A21" s="17" t="s">
        <v>133</v>
      </c>
      <c r="B21" s="76" t="s">
        <v>161</v>
      </c>
      <c r="C21" s="77" t="s">
        <v>162</v>
      </c>
      <c r="D21" s="87">
        <f t="shared" si="1"/>
        <v>157914</v>
      </c>
      <c r="E21" s="87">
        <f t="shared" si="2"/>
        <v>0</v>
      </c>
      <c r="F21" s="87">
        <v>0</v>
      </c>
      <c r="G21" s="87">
        <v>0</v>
      </c>
      <c r="H21" s="87">
        <v>0</v>
      </c>
      <c r="I21" s="87">
        <v>0</v>
      </c>
      <c r="J21" s="87" t="s">
        <v>229</v>
      </c>
      <c r="K21" s="87">
        <v>0</v>
      </c>
      <c r="L21" s="87">
        <v>157914</v>
      </c>
      <c r="M21" s="87">
        <f t="shared" si="3"/>
        <v>65406</v>
      </c>
      <c r="N21" s="87">
        <f t="shared" si="4"/>
        <v>0</v>
      </c>
      <c r="O21" s="87">
        <v>0</v>
      </c>
      <c r="P21" s="87">
        <v>0</v>
      </c>
      <c r="Q21" s="87">
        <v>0</v>
      </c>
      <c r="R21" s="87">
        <v>0</v>
      </c>
      <c r="S21" s="87" t="s">
        <v>229</v>
      </c>
      <c r="T21" s="87">
        <v>0</v>
      </c>
      <c r="U21" s="87">
        <v>65406</v>
      </c>
      <c r="V21" s="87">
        <f t="shared" si="5"/>
        <v>223320</v>
      </c>
      <c r="W21" s="87">
        <f t="shared" si="5"/>
        <v>0</v>
      </c>
      <c r="X21" s="87">
        <f t="shared" si="5"/>
        <v>0</v>
      </c>
      <c r="Y21" s="87">
        <f t="shared" si="5"/>
        <v>0</v>
      </c>
      <c r="Z21" s="87">
        <f t="shared" si="5"/>
        <v>0</v>
      </c>
      <c r="AA21" s="87">
        <f t="shared" si="5"/>
        <v>0</v>
      </c>
      <c r="AB21" s="87" t="s">
        <v>21</v>
      </c>
      <c r="AC21" s="87">
        <f t="shared" si="5"/>
        <v>0</v>
      </c>
      <c r="AD21" s="87">
        <f t="shared" si="5"/>
        <v>223320</v>
      </c>
    </row>
    <row r="22" spans="1:30" ht="13.5">
      <c r="A22" s="17" t="s">
        <v>133</v>
      </c>
      <c r="B22" s="76" t="s">
        <v>163</v>
      </c>
      <c r="C22" s="77" t="s">
        <v>164</v>
      </c>
      <c r="D22" s="87">
        <f t="shared" si="1"/>
        <v>522598</v>
      </c>
      <c r="E22" s="87">
        <f t="shared" si="2"/>
        <v>13863</v>
      </c>
      <c r="F22" s="87">
        <v>0</v>
      </c>
      <c r="G22" s="87">
        <v>0</v>
      </c>
      <c r="H22" s="87">
        <v>0</v>
      </c>
      <c r="I22" s="87">
        <v>13863</v>
      </c>
      <c r="J22" s="87" t="s">
        <v>229</v>
      </c>
      <c r="K22" s="87">
        <v>0</v>
      </c>
      <c r="L22" s="87">
        <v>508735</v>
      </c>
      <c r="M22" s="87">
        <f t="shared" si="3"/>
        <v>142671</v>
      </c>
      <c r="N22" s="87">
        <f t="shared" si="4"/>
        <v>0</v>
      </c>
      <c r="O22" s="87">
        <v>0</v>
      </c>
      <c r="P22" s="87">
        <v>0</v>
      </c>
      <c r="Q22" s="87">
        <v>0</v>
      </c>
      <c r="R22" s="87">
        <v>0</v>
      </c>
      <c r="S22" s="87" t="s">
        <v>229</v>
      </c>
      <c r="T22" s="87">
        <v>0</v>
      </c>
      <c r="U22" s="87">
        <v>142671</v>
      </c>
      <c r="V22" s="87">
        <f t="shared" si="5"/>
        <v>665269</v>
      </c>
      <c r="W22" s="87">
        <f t="shared" si="5"/>
        <v>13863</v>
      </c>
      <c r="X22" s="87">
        <f t="shared" si="5"/>
        <v>0</v>
      </c>
      <c r="Y22" s="87">
        <f t="shared" si="5"/>
        <v>0</v>
      </c>
      <c r="Z22" s="87">
        <f t="shared" si="5"/>
        <v>0</v>
      </c>
      <c r="AA22" s="87">
        <f t="shared" si="5"/>
        <v>13863</v>
      </c>
      <c r="AB22" s="87" t="s">
        <v>21</v>
      </c>
      <c r="AC22" s="87">
        <f t="shared" si="5"/>
        <v>0</v>
      </c>
      <c r="AD22" s="87">
        <f t="shared" si="5"/>
        <v>651406</v>
      </c>
    </row>
    <row r="23" spans="1:30" ht="13.5">
      <c r="A23" s="17" t="s">
        <v>133</v>
      </c>
      <c r="B23" s="76" t="s">
        <v>165</v>
      </c>
      <c r="C23" s="77" t="s">
        <v>166</v>
      </c>
      <c r="D23" s="87">
        <f t="shared" si="1"/>
        <v>229616</v>
      </c>
      <c r="E23" s="87">
        <f t="shared" si="2"/>
        <v>59010</v>
      </c>
      <c r="F23" s="87">
        <v>0</v>
      </c>
      <c r="G23" s="87">
        <v>0</v>
      </c>
      <c r="H23" s="87">
        <v>0</v>
      </c>
      <c r="I23" s="87">
        <v>23113</v>
      </c>
      <c r="J23" s="87" t="s">
        <v>229</v>
      </c>
      <c r="K23" s="87">
        <v>35897</v>
      </c>
      <c r="L23" s="87">
        <v>170606</v>
      </c>
      <c r="M23" s="87">
        <f t="shared" si="3"/>
        <v>94593</v>
      </c>
      <c r="N23" s="87">
        <f t="shared" si="4"/>
        <v>79095</v>
      </c>
      <c r="O23" s="87">
        <v>0</v>
      </c>
      <c r="P23" s="87">
        <v>0</v>
      </c>
      <c r="Q23" s="87">
        <v>0</v>
      </c>
      <c r="R23" s="87">
        <v>0</v>
      </c>
      <c r="S23" s="87" t="s">
        <v>229</v>
      </c>
      <c r="T23" s="87">
        <v>79095</v>
      </c>
      <c r="U23" s="87">
        <v>15498</v>
      </c>
      <c r="V23" s="87">
        <f t="shared" si="5"/>
        <v>324209</v>
      </c>
      <c r="W23" s="87">
        <f t="shared" si="5"/>
        <v>138105</v>
      </c>
      <c r="X23" s="87">
        <f t="shared" si="5"/>
        <v>0</v>
      </c>
      <c r="Y23" s="87">
        <f t="shared" si="5"/>
        <v>0</v>
      </c>
      <c r="Z23" s="87">
        <f t="shared" si="5"/>
        <v>0</v>
      </c>
      <c r="AA23" s="87">
        <f t="shared" si="5"/>
        <v>23113</v>
      </c>
      <c r="AB23" s="87" t="s">
        <v>21</v>
      </c>
      <c r="AC23" s="87">
        <f t="shared" si="5"/>
        <v>114992</v>
      </c>
      <c r="AD23" s="87">
        <f t="shared" si="5"/>
        <v>186104</v>
      </c>
    </row>
    <row r="24" spans="1:30" ht="13.5">
      <c r="A24" s="17" t="s">
        <v>133</v>
      </c>
      <c r="B24" s="76" t="s">
        <v>167</v>
      </c>
      <c r="C24" s="77" t="s">
        <v>168</v>
      </c>
      <c r="D24" s="87">
        <f t="shared" si="1"/>
        <v>391217</v>
      </c>
      <c r="E24" s="87">
        <f t="shared" si="2"/>
        <v>29316</v>
      </c>
      <c r="F24" s="87">
        <v>0</v>
      </c>
      <c r="G24" s="87">
        <v>0</v>
      </c>
      <c r="H24" s="87">
        <v>0</v>
      </c>
      <c r="I24" s="87">
        <v>25049</v>
      </c>
      <c r="J24" s="87" t="s">
        <v>229</v>
      </c>
      <c r="K24" s="87">
        <v>4267</v>
      </c>
      <c r="L24" s="87">
        <v>361901</v>
      </c>
      <c r="M24" s="87">
        <f t="shared" si="3"/>
        <v>64460</v>
      </c>
      <c r="N24" s="87">
        <f t="shared" si="4"/>
        <v>0</v>
      </c>
      <c r="O24" s="87">
        <v>0</v>
      </c>
      <c r="P24" s="87">
        <v>0</v>
      </c>
      <c r="Q24" s="87">
        <v>0</v>
      </c>
      <c r="R24" s="87">
        <v>0</v>
      </c>
      <c r="S24" s="87" t="s">
        <v>229</v>
      </c>
      <c r="T24" s="87">
        <v>0</v>
      </c>
      <c r="U24" s="87">
        <v>64460</v>
      </c>
      <c r="V24" s="87">
        <f t="shared" si="5"/>
        <v>455677</v>
      </c>
      <c r="W24" s="87">
        <f t="shared" si="5"/>
        <v>29316</v>
      </c>
      <c r="X24" s="87">
        <f t="shared" si="5"/>
        <v>0</v>
      </c>
      <c r="Y24" s="87">
        <f t="shared" si="5"/>
        <v>0</v>
      </c>
      <c r="Z24" s="87">
        <f t="shared" si="5"/>
        <v>0</v>
      </c>
      <c r="AA24" s="87">
        <f t="shared" si="5"/>
        <v>25049</v>
      </c>
      <c r="AB24" s="87" t="s">
        <v>21</v>
      </c>
      <c r="AC24" s="87">
        <f t="shared" si="5"/>
        <v>4267</v>
      </c>
      <c r="AD24" s="87">
        <f t="shared" si="5"/>
        <v>426361</v>
      </c>
    </row>
    <row r="25" spans="1:30" ht="13.5">
      <c r="A25" s="17" t="s">
        <v>133</v>
      </c>
      <c r="B25" s="76" t="s">
        <v>169</v>
      </c>
      <c r="C25" s="77" t="s">
        <v>170</v>
      </c>
      <c r="D25" s="87">
        <f t="shared" si="1"/>
        <v>100850</v>
      </c>
      <c r="E25" s="87">
        <f t="shared" si="2"/>
        <v>7114</v>
      </c>
      <c r="F25" s="87">
        <v>0</v>
      </c>
      <c r="G25" s="87">
        <v>0</v>
      </c>
      <c r="H25" s="87">
        <v>0</v>
      </c>
      <c r="I25" s="87">
        <v>1111</v>
      </c>
      <c r="J25" s="87" t="s">
        <v>229</v>
      </c>
      <c r="K25" s="87">
        <v>6003</v>
      </c>
      <c r="L25" s="87">
        <v>93736</v>
      </c>
      <c r="M25" s="87">
        <f t="shared" si="3"/>
        <v>41724</v>
      </c>
      <c r="N25" s="87">
        <f t="shared" si="4"/>
        <v>11353</v>
      </c>
      <c r="O25" s="87">
        <v>0</v>
      </c>
      <c r="P25" s="87">
        <v>0</v>
      </c>
      <c r="Q25" s="87">
        <v>0</v>
      </c>
      <c r="R25" s="87">
        <v>0</v>
      </c>
      <c r="S25" s="87" t="s">
        <v>229</v>
      </c>
      <c r="T25" s="87">
        <v>11353</v>
      </c>
      <c r="U25" s="87">
        <v>30371</v>
      </c>
      <c r="V25" s="87">
        <f t="shared" si="5"/>
        <v>142574</v>
      </c>
      <c r="W25" s="87">
        <f t="shared" si="5"/>
        <v>18467</v>
      </c>
      <c r="X25" s="87">
        <f t="shared" si="5"/>
        <v>0</v>
      </c>
      <c r="Y25" s="87">
        <f t="shared" si="5"/>
        <v>0</v>
      </c>
      <c r="Z25" s="87">
        <f t="shared" si="5"/>
        <v>0</v>
      </c>
      <c r="AA25" s="87">
        <f t="shared" si="5"/>
        <v>1111</v>
      </c>
      <c r="AB25" s="87" t="s">
        <v>21</v>
      </c>
      <c r="AC25" s="87">
        <f t="shared" si="5"/>
        <v>17356</v>
      </c>
      <c r="AD25" s="87">
        <f t="shared" si="5"/>
        <v>124107</v>
      </c>
    </row>
    <row r="26" spans="1:30" ht="13.5">
      <c r="A26" s="17" t="s">
        <v>133</v>
      </c>
      <c r="B26" s="76" t="s">
        <v>171</v>
      </c>
      <c r="C26" s="77" t="s">
        <v>172</v>
      </c>
      <c r="D26" s="87">
        <f t="shared" si="1"/>
        <v>141306</v>
      </c>
      <c r="E26" s="87">
        <f t="shared" si="2"/>
        <v>29541</v>
      </c>
      <c r="F26" s="87">
        <v>0</v>
      </c>
      <c r="G26" s="87">
        <v>0</v>
      </c>
      <c r="H26" s="87">
        <v>0</v>
      </c>
      <c r="I26" s="87">
        <v>576</v>
      </c>
      <c r="J26" s="87" t="s">
        <v>229</v>
      </c>
      <c r="K26" s="87">
        <v>28965</v>
      </c>
      <c r="L26" s="87">
        <v>111765</v>
      </c>
      <c r="M26" s="87">
        <f t="shared" si="3"/>
        <v>1431</v>
      </c>
      <c r="N26" s="87">
        <f t="shared" si="4"/>
        <v>0</v>
      </c>
      <c r="O26" s="87">
        <v>0</v>
      </c>
      <c r="P26" s="87">
        <v>0</v>
      </c>
      <c r="Q26" s="87">
        <v>0</v>
      </c>
      <c r="R26" s="87">
        <v>0</v>
      </c>
      <c r="S26" s="87" t="s">
        <v>229</v>
      </c>
      <c r="T26" s="87">
        <v>0</v>
      </c>
      <c r="U26" s="87">
        <v>1431</v>
      </c>
      <c r="V26" s="87">
        <f t="shared" si="5"/>
        <v>142737</v>
      </c>
      <c r="W26" s="87">
        <f t="shared" si="5"/>
        <v>29541</v>
      </c>
      <c r="X26" s="87">
        <f t="shared" si="5"/>
        <v>0</v>
      </c>
      <c r="Y26" s="87">
        <f t="shared" si="5"/>
        <v>0</v>
      </c>
      <c r="Z26" s="87">
        <f t="shared" si="5"/>
        <v>0</v>
      </c>
      <c r="AA26" s="87">
        <f t="shared" si="5"/>
        <v>576</v>
      </c>
      <c r="AB26" s="87" t="s">
        <v>21</v>
      </c>
      <c r="AC26" s="87">
        <f t="shared" si="5"/>
        <v>28965</v>
      </c>
      <c r="AD26" s="87">
        <f t="shared" si="5"/>
        <v>113196</v>
      </c>
    </row>
    <row r="27" spans="1:30" ht="13.5">
      <c r="A27" s="17" t="s">
        <v>133</v>
      </c>
      <c r="B27" s="76" t="s">
        <v>173</v>
      </c>
      <c r="C27" s="77" t="s">
        <v>174</v>
      </c>
      <c r="D27" s="87">
        <f t="shared" si="1"/>
        <v>8511</v>
      </c>
      <c r="E27" s="87">
        <f t="shared" si="2"/>
        <v>291</v>
      </c>
      <c r="F27" s="87">
        <v>0</v>
      </c>
      <c r="G27" s="87">
        <v>0</v>
      </c>
      <c r="H27" s="87">
        <v>0</v>
      </c>
      <c r="I27" s="87">
        <v>291</v>
      </c>
      <c r="J27" s="87" t="s">
        <v>229</v>
      </c>
      <c r="K27" s="87">
        <v>0</v>
      </c>
      <c r="L27" s="87">
        <v>8220</v>
      </c>
      <c r="M27" s="87">
        <f t="shared" si="3"/>
        <v>13007</v>
      </c>
      <c r="N27" s="87">
        <f t="shared" si="4"/>
        <v>3709</v>
      </c>
      <c r="O27" s="87">
        <v>0</v>
      </c>
      <c r="P27" s="87">
        <v>0</v>
      </c>
      <c r="Q27" s="87">
        <v>0</v>
      </c>
      <c r="R27" s="87">
        <v>3709</v>
      </c>
      <c r="S27" s="87" t="s">
        <v>229</v>
      </c>
      <c r="T27" s="87">
        <v>0</v>
      </c>
      <c r="U27" s="87">
        <v>9298</v>
      </c>
      <c r="V27" s="87">
        <f t="shared" si="5"/>
        <v>21518</v>
      </c>
      <c r="W27" s="87">
        <f t="shared" si="5"/>
        <v>4000</v>
      </c>
      <c r="X27" s="87">
        <f t="shared" si="5"/>
        <v>0</v>
      </c>
      <c r="Y27" s="87">
        <f t="shared" si="5"/>
        <v>0</v>
      </c>
      <c r="Z27" s="87">
        <f t="shared" si="5"/>
        <v>0</v>
      </c>
      <c r="AA27" s="87">
        <f t="shared" si="5"/>
        <v>4000</v>
      </c>
      <c r="AB27" s="87" t="s">
        <v>21</v>
      </c>
      <c r="AC27" s="87">
        <f t="shared" si="5"/>
        <v>0</v>
      </c>
      <c r="AD27" s="87">
        <f t="shared" si="5"/>
        <v>17518</v>
      </c>
    </row>
    <row r="28" spans="1:30" ht="13.5">
      <c r="A28" s="17" t="s">
        <v>133</v>
      </c>
      <c r="B28" s="76" t="s">
        <v>175</v>
      </c>
      <c r="C28" s="77" t="s">
        <v>176</v>
      </c>
      <c r="D28" s="87">
        <f t="shared" si="1"/>
        <v>292765</v>
      </c>
      <c r="E28" s="87">
        <f t="shared" si="2"/>
        <v>0</v>
      </c>
      <c r="F28" s="87">
        <v>0</v>
      </c>
      <c r="G28" s="87">
        <v>0</v>
      </c>
      <c r="H28" s="87">
        <v>0</v>
      </c>
      <c r="I28" s="87">
        <v>0</v>
      </c>
      <c r="J28" s="87" t="s">
        <v>229</v>
      </c>
      <c r="K28" s="87">
        <v>0</v>
      </c>
      <c r="L28" s="87">
        <v>292765</v>
      </c>
      <c r="M28" s="87">
        <f t="shared" si="3"/>
        <v>65645</v>
      </c>
      <c r="N28" s="87">
        <f t="shared" si="4"/>
        <v>0</v>
      </c>
      <c r="O28" s="87">
        <v>0</v>
      </c>
      <c r="P28" s="87">
        <v>0</v>
      </c>
      <c r="Q28" s="87">
        <v>0</v>
      </c>
      <c r="R28" s="87">
        <v>0</v>
      </c>
      <c r="S28" s="87" t="s">
        <v>229</v>
      </c>
      <c r="T28" s="87">
        <v>0</v>
      </c>
      <c r="U28" s="87">
        <v>65645</v>
      </c>
      <c r="V28" s="87">
        <f t="shared" si="5"/>
        <v>358410</v>
      </c>
      <c r="W28" s="87">
        <f t="shared" si="5"/>
        <v>0</v>
      </c>
      <c r="X28" s="87">
        <f t="shared" si="5"/>
        <v>0</v>
      </c>
      <c r="Y28" s="87">
        <f t="shared" si="5"/>
        <v>0</v>
      </c>
      <c r="Z28" s="87">
        <f t="shared" si="5"/>
        <v>0</v>
      </c>
      <c r="AA28" s="87">
        <f t="shared" si="5"/>
        <v>0</v>
      </c>
      <c r="AB28" s="87" t="s">
        <v>21</v>
      </c>
      <c r="AC28" s="87">
        <f t="shared" si="5"/>
        <v>0</v>
      </c>
      <c r="AD28" s="87">
        <f t="shared" si="5"/>
        <v>358410</v>
      </c>
    </row>
    <row r="29" spans="1:30" ht="13.5">
      <c r="A29" s="17" t="s">
        <v>133</v>
      </c>
      <c r="B29" s="76" t="s">
        <v>177</v>
      </c>
      <c r="C29" s="77" t="s">
        <v>178</v>
      </c>
      <c r="D29" s="87">
        <f t="shared" si="1"/>
        <v>115881</v>
      </c>
      <c r="E29" s="87">
        <f t="shared" si="2"/>
        <v>1831</v>
      </c>
      <c r="F29" s="87">
        <v>0</v>
      </c>
      <c r="G29" s="87">
        <v>0</v>
      </c>
      <c r="H29" s="87">
        <v>0</v>
      </c>
      <c r="I29" s="87">
        <v>1831</v>
      </c>
      <c r="J29" s="87" t="s">
        <v>229</v>
      </c>
      <c r="K29" s="87">
        <v>0</v>
      </c>
      <c r="L29" s="87">
        <v>114050</v>
      </c>
      <c r="M29" s="87">
        <f t="shared" si="3"/>
        <v>35347</v>
      </c>
      <c r="N29" s="87">
        <f t="shared" si="4"/>
        <v>0</v>
      </c>
      <c r="O29" s="87">
        <v>0</v>
      </c>
      <c r="P29" s="87">
        <v>0</v>
      </c>
      <c r="Q29" s="87">
        <v>0</v>
      </c>
      <c r="R29" s="87">
        <v>0</v>
      </c>
      <c r="S29" s="87" t="s">
        <v>229</v>
      </c>
      <c r="T29" s="87">
        <v>0</v>
      </c>
      <c r="U29" s="87">
        <v>35347</v>
      </c>
      <c r="V29" s="87">
        <f t="shared" si="5"/>
        <v>151228</v>
      </c>
      <c r="W29" s="87">
        <f t="shared" si="5"/>
        <v>1831</v>
      </c>
      <c r="X29" s="87">
        <f t="shared" si="5"/>
        <v>0</v>
      </c>
      <c r="Y29" s="87">
        <f t="shared" si="5"/>
        <v>0</v>
      </c>
      <c r="Z29" s="87">
        <f t="shared" si="5"/>
        <v>0</v>
      </c>
      <c r="AA29" s="87">
        <f t="shared" si="5"/>
        <v>1831</v>
      </c>
      <c r="AB29" s="87" t="s">
        <v>21</v>
      </c>
      <c r="AC29" s="87">
        <f t="shared" si="5"/>
        <v>0</v>
      </c>
      <c r="AD29" s="87">
        <f t="shared" si="5"/>
        <v>149397</v>
      </c>
    </row>
    <row r="30" spans="1:30" ht="13.5">
      <c r="A30" s="17" t="s">
        <v>133</v>
      </c>
      <c r="B30" s="76" t="s">
        <v>179</v>
      </c>
      <c r="C30" s="77" t="s">
        <v>180</v>
      </c>
      <c r="D30" s="87">
        <f t="shared" si="1"/>
        <v>139410</v>
      </c>
      <c r="E30" s="87">
        <f t="shared" si="2"/>
        <v>0</v>
      </c>
      <c r="F30" s="87">
        <v>0</v>
      </c>
      <c r="G30" s="87">
        <v>0</v>
      </c>
      <c r="H30" s="87">
        <v>0</v>
      </c>
      <c r="I30" s="87">
        <v>0</v>
      </c>
      <c r="J30" s="87" t="s">
        <v>229</v>
      </c>
      <c r="K30" s="87">
        <v>0</v>
      </c>
      <c r="L30" s="87">
        <v>139410</v>
      </c>
      <c r="M30" s="87">
        <f t="shared" si="3"/>
        <v>48703</v>
      </c>
      <c r="N30" s="87">
        <f t="shared" si="4"/>
        <v>0</v>
      </c>
      <c r="O30" s="87">
        <v>0</v>
      </c>
      <c r="P30" s="87">
        <v>0</v>
      </c>
      <c r="Q30" s="87">
        <v>0</v>
      </c>
      <c r="R30" s="87">
        <v>0</v>
      </c>
      <c r="S30" s="87" t="s">
        <v>229</v>
      </c>
      <c r="T30" s="87">
        <v>0</v>
      </c>
      <c r="U30" s="87">
        <v>48703</v>
      </c>
      <c r="V30" s="87">
        <f t="shared" si="5"/>
        <v>188113</v>
      </c>
      <c r="W30" s="87">
        <f t="shared" si="5"/>
        <v>0</v>
      </c>
      <c r="X30" s="87">
        <f t="shared" si="5"/>
        <v>0</v>
      </c>
      <c r="Y30" s="87">
        <f t="shared" si="5"/>
        <v>0</v>
      </c>
      <c r="Z30" s="87">
        <f t="shared" si="5"/>
        <v>0</v>
      </c>
      <c r="AA30" s="87">
        <f t="shared" si="5"/>
        <v>0</v>
      </c>
      <c r="AB30" s="87" t="s">
        <v>21</v>
      </c>
      <c r="AC30" s="87">
        <f t="shared" si="5"/>
        <v>0</v>
      </c>
      <c r="AD30" s="87">
        <f t="shared" si="5"/>
        <v>188113</v>
      </c>
    </row>
    <row r="31" spans="1:30" ht="13.5">
      <c r="A31" s="17" t="s">
        <v>133</v>
      </c>
      <c r="B31" s="76" t="s">
        <v>181</v>
      </c>
      <c r="C31" s="77" t="s">
        <v>182</v>
      </c>
      <c r="D31" s="87">
        <f t="shared" si="1"/>
        <v>77458</v>
      </c>
      <c r="E31" s="87">
        <f t="shared" si="2"/>
        <v>3203</v>
      </c>
      <c r="F31" s="87">
        <v>0</v>
      </c>
      <c r="G31" s="87">
        <v>0</v>
      </c>
      <c r="H31" s="87">
        <v>0</v>
      </c>
      <c r="I31" s="87">
        <v>3203</v>
      </c>
      <c r="J31" s="87" t="s">
        <v>229</v>
      </c>
      <c r="K31" s="87">
        <v>0</v>
      </c>
      <c r="L31" s="87">
        <v>74255</v>
      </c>
      <c r="M31" s="87">
        <f t="shared" si="3"/>
        <v>28288</v>
      </c>
      <c r="N31" s="87">
        <f t="shared" si="4"/>
        <v>0</v>
      </c>
      <c r="O31" s="87">
        <v>0</v>
      </c>
      <c r="P31" s="87">
        <v>0</v>
      </c>
      <c r="Q31" s="87">
        <v>0</v>
      </c>
      <c r="R31" s="87">
        <v>0</v>
      </c>
      <c r="S31" s="87" t="s">
        <v>229</v>
      </c>
      <c r="T31" s="87">
        <v>0</v>
      </c>
      <c r="U31" s="87">
        <v>28288</v>
      </c>
      <c r="V31" s="87">
        <f t="shared" si="5"/>
        <v>105746</v>
      </c>
      <c r="W31" s="87">
        <f t="shared" si="5"/>
        <v>3203</v>
      </c>
      <c r="X31" s="87">
        <f t="shared" si="5"/>
        <v>0</v>
      </c>
      <c r="Y31" s="87">
        <f t="shared" si="5"/>
        <v>0</v>
      </c>
      <c r="Z31" s="87">
        <f t="shared" si="5"/>
        <v>0</v>
      </c>
      <c r="AA31" s="87">
        <f t="shared" si="5"/>
        <v>3203</v>
      </c>
      <c r="AB31" s="87" t="s">
        <v>21</v>
      </c>
      <c r="AC31" s="87">
        <f t="shared" si="5"/>
        <v>0</v>
      </c>
      <c r="AD31" s="87">
        <f t="shared" si="5"/>
        <v>102543</v>
      </c>
    </row>
    <row r="32" spans="1:30" ht="13.5">
      <c r="A32" s="17" t="s">
        <v>133</v>
      </c>
      <c r="B32" s="76" t="s">
        <v>183</v>
      </c>
      <c r="C32" s="77" t="s">
        <v>244</v>
      </c>
      <c r="D32" s="87">
        <f t="shared" si="1"/>
        <v>45088</v>
      </c>
      <c r="E32" s="87">
        <f t="shared" si="2"/>
        <v>5994</v>
      </c>
      <c r="F32" s="87">
        <v>0</v>
      </c>
      <c r="G32" s="87">
        <v>0</v>
      </c>
      <c r="H32" s="87">
        <v>0</v>
      </c>
      <c r="I32" s="87">
        <v>5994</v>
      </c>
      <c r="J32" s="87" t="s">
        <v>229</v>
      </c>
      <c r="K32" s="87">
        <v>0</v>
      </c>
      <c r="L32" s="87">
        <v>39094</v>
      </c>
      <c r="M32" s="87">
        <f t="shared" si="3"/>
        <v>18670</v>
      </c>
      <c r="N32" s="87">
        <f t="shared" si="4"/>
        <v>0</v>
      </c>
      <c r="O32" s="87">
        <v>0</v>
      </c>
      <c r="P32" s="87">
        <v>0</v>
      </c>
      <c r="Q32" s="87">
        <v>0</v>
      </c>
      <c r="R32" s="87">
        <v>0</v>
      </c>
      <c r="S32" s="87" t="s">
        <v>229</v>
      </c>
      <c r="T32" s="87">
        <v>0</v>
      </c>
      <c r="U32" s="87">
        <v>18670</v>
      </c>
      <c r="V32" s="87">
        <f t="shared" si="5"/>
        <v>63758</v>
      </c>
      <c r="W32" s="87">
        <f t="shared" si="5"/>
        <v>5994</v>
      </c>
      <c r="X32" s="87">
        <f t="shared" si="5"/>
        <v>0</v>
      </c>
      <c r="Y32" s="87">
        <f t="shared" si="5"/>
        <v>0</v>
      </c>
      <c r="Z32" s="87">
        <f t="shared" si="5"/>
        <v>0</v>
      </c>
      <c r="AA32" s="87">
        <f t="shared" si="5"/>
        <v>5994</v>
      </c>
      <c r="AB32" s="87" t="s">
        <v>21</v>
      </c>
      <c r="AC32" s="87">
        <f t="shared" si="5"/>
        <v>0</v>
      </c>
      <c r="AD32" s="87">
        <f t="shared" si="5"/>
        <v>57764</v>
      </c>
    </row>
    <row r="33" spans="1:30" ht="13.5">
      <c r="A33" s="17" t="s">
        <v>133</v>
      </c>
      <c r="B33" s="76" t="s">
        <v>184</v>
      </c>
      <c r="C33" s="77" t="s">
        <v>78</v>
      </c>
      <c r="D33" s="87">
        <f t="shared" si="1"/>
        <v>121726</v>
      </c>
      <c r="E33" s="87">
        <f t="shared" si="2"/>
        <v>26143</v>
      </c>
      <c r="F33" s="87">
        <v>0</v>
      </c>
      <c r="G33" s="87">
        <v>0</v>
      </c>
      <c r="H33" s="87">
        <v>0</v>
      </c>
      <c r="I33" s="87">
        <v>26143</v>
      </c>
      <c r="J33" s="87" t="s">
        <v>229</v>
      </c>
      <c r="K33" s="87">
        <v>0</v>
      </c>
      <c r="L33" s="87">
        <v>95583</v>
      </c>
      <c r="M33" s="87">
        <f t="shared" si="3"/>
        <v>25703</v>
      </c>
      <c r="N33" s="87">
        <f t="shared" si="4"/>
        <v>0</v>
      </c>
      <c r="O33" s="87">
        <v>0</v>
      </c>
      <c r="P33" s="87">
        <v>0</v>
      </c>
      <c r="Q33" s="87">
        <v>0</v>
      </c>
      <c r="R33" s="87">
        <v>0</v>
      </c>
      <c r="S33" s="87" t="s">
        <v>229</v>
      </c>
      <c r="T33" s="87">
        <v>0</v>
      </c>
      <c r="U33" s="87">
        <v>25703</v>
      </c>
      <c r="V33" s="87">
        <f t="shared" si="5"/>
        <v>147429</v>
      </c>
      <c r="W33" s="87">
        <f t="shared" si="5"/>
        <v>26143</v>
      </c>
      <c r="X33" s="87">
        <f t="shared" si="5"/>
        <v>0</v>
      </c>
      <c r="Y33" s="87">
        <f t="shared" si="5"/>
        <v>0</v>
      </c>
      <c r="Z33" s="87">
        <f t="shared" si="5"/>
        <v>0</v>
      </c>
      <c r="AA33" s="87">
        <f t="shared" si="5"/>
        <v>26143</v>
      </c>
      <c r="AB33" s="87" t="s">
        <v>21</v>
      </c>
      <c r="AC33" s="87">
        <f t="shared" si="5"/>
        <v>0</v>
      </c>
      <c r="AD33" s="87">
        <f t="shared" si="5"/>
        <v>121286</v>
      </c>
    </row>
    <row r="34" spans="1:30" ht="13.5">
      <c r="A34" s="17" t="s">
        <v>133</v>
      </c>
      <c r="B34" s="76" t="s">
        <v>185</v>
      </c>
      <c r="C34" s="77" t="s">
        <v>240</v>
      </c>
      <c r="D34" s="87">
        <f t="shared" si="1"/>
        <v>89292</v>
      </c>
      <c r="E34" s="87">
        <f t="shared" si="2"/>
        <v>12893</v>
      </c>
      <c r="F34" s="87">
        <v>0</v>
      </c>
      <c r="G34" s="87">
        <v>0</v>
      </c>
      <c r="H34" s="87">
        <v>0</v>
      </c>
      <c r="I34" s="87">
        <v>12893</v>
      </c>
      <c r="J34" s="87" t="s">
        <v>229</v>
      </c>
      <c r="K34" s="87">
        <v>0</v>
      </c>
      <c r="L34" s="87">
        <v>76399</v>
      </c>
      <c r="M34" s="87">
        <f t="shared" si="3"/>
        <v>22071</v>
      </c>
      <c r="N34" s="87">
        <f t="shared" si="4"/>
        <v>0</v>
      </c>
      <c r="O34" s="87">
        <v>0</v>
      </c>
      <c r="P34" s="87">
        <v>0</v>
      </c>
      <c r="Q34" s="87">
        <v>0</v>
      </c>
      <c r="R34" s="87">
        <v>0</v>
      </c>
      <c r="S34" s="87" t="s">
        <v>229</v>
      </c>
      <c r="T34" s="87">
        <v>0</v>
      </c>
      <c r="U34" s="87">
        <v>22071</v>
      </c>
      <c r="V34" s="87">
        <f t="shared" si="5"/>
        <v>111363</v>
      </c>
      <c r="W34" s="87">
        <f t="shared" si="5"/>
        <v>12893</v>
      </c>
      <c r="X34" s="87">
        <f t="shared" si="5"/>
        <v>0</v>
      </c>
      <c r="Y34" s="87">
        <f t="shared" si="5"/>
        <v>0</v>
      </c>
      <c r="Z34" s="87">
        <f t="shared" si="5"/>
        <v>0</v>
      </c>
      <c r="AA34" s="87">
        <f t="shared" si="5"/>
        <v>12893</v>
      </c>
      <c r="AB34" s="87" t="s">
        <v>21</v>
      </c>
      <c r="AC34" s="87">
        <f t="shared" si="5"/>
        <v>0</v>
      </c>
      <c r="AD34" s="87">
        <f t="shared" si="5"/>
        <v>98470</v>
      </c>
    </row>
    <row r="35" spans="1:30" ht="13.5">
      <c r="A35" s="17" t="s">
        <v>133</v>
      </c>
      <c r="B35" s="76" t="s">
        <v>186</v>
      </c>
      <c r="C35" s="77" t="s">
        <v>187</v>
      </c>
      <c r="D35" s="87">
        <f t="shared" si="1"/>
        <v>138474</v>
      </c>
      <c r="E35" s="87">
        <f t="shared" si="2"/>
        <v>12434</v>
      </c>
      <c r="F35" s="87">
        <v>0</v>
      </c>
      <c r="G35" s="87">
        <v>0</v>
      </c>
      <c r="H35" s="87">
        <v>0</v>
      </c>
      <c r="I35" s="87">
        <v>12434</v>
      </c>
      <c r="J35" s="87" t="s">
        <v>229</v>
      </c>
      <c r="K35" s="87">
        <v>0</v>
      </c>
      <c r="L35" s="87">
        <v>126040</v>
      </c>
      <c r="M35" s="87">
        <f t="shared" si="3"/>
        <v>51001</v>
      </c>
      <c r="N35" s="87">
        <f t="shared" si="4"/>
        <v>0</v>
      </c>
      <c r="O35" s="87">
        <v>0</v>
      </c>
      <c r="P35" s="87">
        <v>0</v>
      </c>
      <c r="Q35" s="87">
        <v>0</v>
      </c>
      <c r="R35" s="87">
        <v>0</v>
      </c>
      <c r="S35" s="87" t="s">
        <v>229</v>
      </c>
      <c r="T35" s="87">
        <v>0</v>
      </c>
      <c r="U35" s="87">
        <v>51001</v>
      </c>
      <c r="V35" s="87">
        <f t="shared" si="5"/>
        <v>189475</v>
      </c>
      <c r="W35" s="87">
        <f t="shared" si="5"/>
        <v>12434</v>
      </c>
      <c r="X35" s="87">
        <f t="shared" si="5"/>
        <v>0</v>
      </c>
      <c r="Y35" s="87">
        <f t="shared" si="5"/>
        <v>0</v>
      </c>
      <c r="Z35" s="87">
        <f t="shared" si="5"/>
        <v>0</v>
      </c>
      <c r="AA35" s="87">
        <f t="shared" si="5"/>
        <v>12434</v>
      </c>
      <c r="AB35" s="87" t="s">
        <v>21</v>
      </c>
      <c r="AC35" s="87">
        <f t="shared" si="5"/>
        <v>0</v>
      </c>
      <c r="AD35" s="87">
        <f t="shared" si="5"/>
        <v>177041</v>
      </c>
    </row>
    <row r="36" spans="1:30" ht="13.5">
      <c r="A36" s="17" t="s">
        <v>133</v>
      </c>
      <c r="B36" s="76" t="s">
        <v>188</v>
      </c>
      <c r="C36" s="77" t="s">
        <v>90</v>
      </c>
      <c r="D36" s="87">
        <f t="shared" si="1"/>
        <v>73240</v>
      </c>
      <c r="E36" s="87">
        <f t="shared" si="2"/>
        <v>9799</v>
      </c>
      <c r="F36" s="87">
        <v>0</v>
      </c>
      <c r="G36" s="87">
        <v>0</v>
      </c>
      <c r="H36" s="87">
        <v>0</v>
      </c>
      <c r="I36" s="87">
        <v>0</v>
      </c>
      <c r="J36" s="87" t="s">
        <v>229</v>
      </c>
      <c r="K36" s="87">
        <v>9799</v>
      </c>
      <c r="L36" s="87">
        <v>63441</v>
      </c>
      <c r="M36" s="87">
        <f t="shared" si="3"/>
        <v>18956</v>
      </c>
      <c r="N36" s="87">
        <f t="shared" si="4"/>
        <v>0</v>
      </c>
      <c r="O36" s="87">
        <v>0</v>
      </c>
      <c r="P36" s="87">
        <v>0</v>
      </c>
      <c r="Q36" s="87">
        <v>0</v>
      </c>
      <c r="R36" s="87">
        <v>0</v>
      </c>
      <c r="S36" s="87" t="s">
        <v>229</v>
      </c>
      <c r="T36" s="87">
        <v>0</v>
      </c>
      <c r="U36" s="87">
        <v>18956</v>
      </c>
      <c r="V36" s="87">
        <f t="shared" si="5"/>
        <v>92196</v>
      </c>
      <c r="W36" s="87">
        <f t="shared" si="5"/>
        <v>9799</v>
      </c>
      <c r="X36" s="87">
        <f t="shared" si="5"/>
        <v>0</v>
      </c>
      <c r="Y36" s="87">
        <f t="shared" si="5"/>
        <v>0</v>
      </c>
      <c r="Z36" s="87">
        <f t="shared" si="5"/>
        <v>0</v>
      </c>
      <c r="AA36" s="87">
        <f t="shared" si="5"/>
        <v>0</v>
      </c>
      <c r="AB36" s="87" t="s">
        <v>21</v>
      </c>
      <c r="AC36" s="87">
        <f t="shared" si="5"/>
        <v>9799</v>
      </c>
      <c r="AD36" s="87">
        <f t="shared" si="5"/>
        <v>82397</v>
      </c>
    </row>
    <row r="37" spans="1:30" ht="13.5">
      <c r="A37" s="17" t="s">
        <v>133</v>
      </c>
      <c r="B37" s="76" t="s">
        <v>189</v>
      </c>
      <c r="C37" s="77" t="s">
        <v>190</v>
      </c>
      <c r="D37" s="87">
        <f t="shared" si="1"/>
        <v>44427</v>
      </c>
      <c r="E37" s="87">
        <f t="shared" si="2"/>
        <v>3026</v>
      </c>
      <c r="F37" s="87">
        <v>0</v>
      </c>
      <c r="G37" s="87">
        <v>0</v>
      </c>
      <c r="H37" s="87">
        <v>0</v>
      </c>
      <c r="I37" s="87">
        <v>3026</v>
      </c>
      <c r="J37" s="87" t="s">
        <v>229</v>
      </c>
      <c r="K37" s="87">
        <v>0</v>
      </c>
      <c r="L37" s="87">
        <v>41401</v>
      </c>
      <c r="M37" s="87">
        <f t="shared" si="3"/>
        <v>18601</v>
      </c>
      <c r="N37" s="87">
        <f t="shared" si="4"/>
        <v>0</v>
      </c>
      <c r="O37" s="87">
        <v>0</v>
      </c>
      <c r="P37" s="87">
        <v>0</v>
      </c>
      <c r="Q37" s="87">
        <v>0</v>
      </c>
      <c r="R37" s="87">
        <v>0</v>
      </c>
      <c r="S37" s="87" t="s">
        <v>229</v>
      </c>
      <c r="T37" s="87">
        <v>0</v>
      </c>
      <c r="U37" s="87">
        <v>18601</v>
      </c>
      <c r="V37" s="87">
        <f t="shared" si="5"/>
        <v>63028</v>
      </c>
      <c r="W37" s="87">
        <f t="shared" si="5"/>
        <v>3026</v>
      </c>
      <c r="X37" s="87">
        <f t="shared" si="5"/>
        <v>0</v>
      </c>
      <c r="Y37" s="87">
        <f t="shared" si="5"/>
        <v>0</v>
      </c>
      <c r="Z37" s="87">
        <f t="shared" si="5"/>
        <v>0</v>
      </c>
      <c r="AA37" s="87">
        <f t="shared" si="5"/>
        <v>3026</v>
      </c>
      <c r="AB37" s="87" t="s">
        <v>21</v>
      </c>
      <c r="AC37" s="87">
        <f t="shared" si="5"/>
        <v>0</v>
      </c>
      <c r="AD37" s="87">
        <f t="shared" si="5"/>
        <v>60002</v>
      </c>
    </row>
    <row r="38" spans="1:30" ht="13.5">
      <c r="A38" s="17" t="s">
        <v>133</v>
      </c>
      <c r="B38" s="76" t="s">
        <v>191</v>
      </c>
      <c r="C38" s="77" t="s">
        <v>192</v>
      </c>
      <c r="D38" s="87">
        <f t="shared" si="1"/>
        <v>19000</v>
      </c>
      <c r="E38" s="87">
        <f t="shared" si="2"/>
        <v>0</v>
      </c>
      <c r="F38" s="87">
        <v>0</v>
      </c>
      <c r="G38" s="87">
        <v>0</v>
      </c>
      <c r="H38" s="87">
        <v>0</v>
      </c>
      <c r="I38" s="87">
        <v>0</v>
      </c>
      <c r="J38" s="87" t="s">
        <v>229</v>
      </c>
      <c r="K38" s="87">
        <v>0</v>
      </c>
      <c r="L38" s="87">
        <v>19000</v>
      </c>
      <c r="M38" s="87">
        <f t="shared" si="3"/>
        <v>5738</v>
      </c>
      <c r="N38" s="87">
        <f t="shared" si="4"/>
        <v>0</v>
      </c>
      <c r="O38" s="87">
        <v>0</v>
      </c>
      <c r="P38" s="87">
        <v>0</v>
      </c>
      <c r="Q38" s="87">
        <v>0</v>
      </c>
      <c r="R38" s="87">
        <v>0</v>
      </c>
      <c r="S38" s="87" t="s">
        <v>229</v>
      </c>
      <c r="T38" s="87">
        <v>0</v>
      </c>
      <c r="U38" s="87">
        <v>5738</v>
      </c>
      <c r="V38" s="87">
        <f t="shared" si="5"/>
        <v>24738</v>
      </c>
      <c r="W38" s="87">
        <f t="shared" si="5"/>
        <v>0</v>
      </c>
      <c r="X38" s="87">
        <f t="shared" si="5"/>
        <v>0</v>
      </c>
      <c r="Y38" s="87">
        <f t="shared" si="5"/>
        <v>0</v>
      </c>
      <c r="Z38" s="87">
        <f t="shared" si="5"/>
        <v>0</v>
      </c>
      <c r="AA38" s="87">
        <f t="shared" si="5"/>
        <v>0</v>
      </c>
      <c r="AB38" s="87" t="s">
        <v>21</v>
      </c>
      <c r="AC38" s="87">
        <f t="shared" si="5"/>
        <v>0</v>
      </c>
      <c r="AD38" s="87">
        <f t="shared" si="5"/>
        <v>24738</v>
      </c>
    </row>
    <row r="39" spans="1:30" ht="13.5">
      <c r="A39" s="17" t="s">
        <v>133</v>
      </c>
      <c r="B39" s="76" t="s">
        <v>193</v>
      </c>
      <c r="C39" s="77" t="s">
        <v>194</v>
      </c>
      <c r="D39" s="87">
        <f t="shared" si="1"/>
        <v>26835</v>
      </c>
      <c r="E39" s="87">
        <f t="shared" si="2"/>
        <v>1673</v>
      </c>
      <c r="F39" s="87">
        <v>0</v>
      </c>
      <c r="G39" s="87">
        <v>0</v>
      </c>
      <c r="H39" s="87">
        <v>0</v>
      </c>
      <c r="I39" s="87">
        <v>594</v>
      </c>
      <c r="J39" s="87" t="s">
        <v>229</v>
      </c>
      <c r="K39" s="87">
        <v>1079</v>
      </c>
      <c r="L39" s="87">
        <v>25162</v>
      </c>
      <c r="M39" s="87">
        <f t="shared" si="3"/>
        <v>22493</v>
      </c>
      <c r="N39" s="87">
        <f t="shared" si="4"/>
        <v>0</v>
      </c>
      <c r="O39" s="87">
        <v>0</v>
      </c>
      <c r="P39" s="87">
        <v>0</v>
      </c>
      <c r="Q39" s="87">
        <v>0</v>
      </c>
      <c r="R39" s="87">
        <v>0</v>
      </c>
      <c r="S39" s="87" t="s">
        <v>229</v>
      </c>
      <c r="T39" s="87">
        <v>0</v>
      </c>
      <c r="U39" s="87">
        <v>22493</v>
      </c>
      <c r="V39" s="87">
        <f t="shared" si="5"/>
        <v>49328</v>
      </c>
      <c r="W39" s="87">
        <f t="shared" si="5"/>
        <v>1673</v>
      </c>
      <c r="X39" s="87">
        <f t="shared" si="5"/>
        <v>0</v>
      </c>
      <c r="Y39" s="87">
        <f t="shared" si="5"/>
        <v>0</v>
      </c>
      <c r="Z39" s="87">
        <f t="shared" si="5"/>
        <v>0</v>
      </c>
      <c r="AA39" s="87">
        <f t="shared" si="5"/>
        <v>594</v>
      </c>
      <c r="AB39" s="87" t="s">
        <v>21</v>
      </c>
      <c r="AC39" s="87">
        <f t="shared" si="5"/>
        <v>1079</v>
      </c>
      <c r="AD39" s="87">
        <f aca="true" t="shared" si="6" ref="V39:AD56">L39+U39</f>
        <v>47655</v>
      </c>
    </row>
    <row r="40" spans="1:30" ht="13.5">
      <c r="A40" s="17" t="s">
        <v>133</v>
      </c>
      <c r="B40" s="76" t="s">
        <v>195</v>
      </c>
      <c r="C40" s="77" t="s">
        <v>196</v>
      </c>
      <c r="D40" s="87">
        <f t="shared" si="1"/>
        <v>77689</v>
      </c>
      <c r="E40" s="87">
        <f t="shared" si="2"/>
        <v>0</v>
      </c>
      <c r="F40" s="87">
        <v>0</v>
      </c>
      <c r="G40" s="87">
        <v>0</v>
      </c>
      <c r="H40" s="87">
        <v>0</v>
      </c>
      <c r="I40" s="87">
        <v>0</v>
      </c>
      <c r="J40" s="87" t="s">
        <v>229</v>
      </c>
      <c r="K40" s="87">
        <v>0</v>
      </c>
      <c r="L40" s="87">
        <v>77689</v>
      </c>
      <c r="M40" s="87">
        <f t="shared" si="3"/>
        <v>27168</v>
      </c>
      <c r="N40" s="87">
        <f t="shared" si="4"/>
        <v>0</v>
      </c>
      <c r="O40" s="87">
        <v>0</v>
      </c>
      <c r="P40" s="87">
        <v>0</v>
      </c>
      <c r="Q40" s="87">
        <v>0</v>
      </c>
      <c r="R40" s="87">
        <v>0</v>
      </c>
      <c r="S40" s="87" t="s">
        <v>229</v>
      </c>
      <c r="T40" s="87">
        <v>0</v>
      </c>
      <c r="U40" s="87">
        <v>27168</v>
      </c>
      <c r="V40" s="87">
        <f t="shared" si="6"/>
        <v>104857</v>
      </c>
      <c r="W40" s="87">
        <f t="shared" si="6"/>
        <v>0</v>
      </c>
      <c r="X40" s="87">
        <f t="shared" si="6"/>
        <v>0</v>
      </c>
      <c r="Y40" s="87">
        <f t="shared" si="6"/>
        <v>0</v>
      </c>
      <c r="Z40" s="87">
        <f t="shared" si="6"/>
        <v>0</v>
      </c>
      <c r="AA40" s="87">
        <f t="shared" si="6"/>
        <v>0</v>
      </c>
      <c r="AB40" s="87" t="s">
        <v>21</v>
      </c>
      <c r="AC40" s="87">
        <f t="shared" si="6"/>
        <v>0</v>
      </c>
      <c r="AD40" s="87">
        <f t="shared" si="6"/>
        <v>104857</v>
      </c>
    </row>
    <row r="41" spans="1:30" ht="13.5">
      <c r="A41" s="17" t="s">
        <v>133</v>
      </c>
      <c r="B41" s="76" t="s">
        <v>197</v>
      </c>
      <c r="C41" s="77" t="s">
        <v>79</v>
      </c>
      <c r="D41" s="87">
        <f t="shared" si="1"/>
        <v>106835</v>
      </c>
      <c r="E41" s="87">
        <f t="shared" si="2"/>
        <v>0</v>
      </c>
      <c r="F41" s="87">
        <v>0</v>
      </c>
      <c r="G41" s="87">
        <v>0</v>
      </c>
      <c r="H41" s="87">
        <v>0</v>
      </c>
      <c r="I41" s="87">
        <v>0</v>
      </c>
      <c r="J41" s="87" t="s">
        <v>229</v>
      </c>
      <c r="K41" s="87">
        <v>0</v>
      </c>
      <c r="L41" s="87">
        <v>106835</v>
      </c>
      <c r="M41" s="87">
        <f t="shared" si="3"/>
        <v>24723</v>
      </c>
      <c r="N41" s="87">
        <f t="shared" si="4"/>
        <v>0</v>
      </c>
      <c r="O41" s="87">
        <v>0</v>
      </c>
      <c r="P41" s="87">
        <v>0</v>
      </c>
      <c r="Q41" s="87">
        <v>0</v>
      </c>
      <c r="R41" s="87">
        <v>0</v>
      </c>
      <c r="S41" s="87" t="s">
        <v>229</v>
      </c>
      <c r="T41" s="87">
        <v>0</v>
      </c>
      <c r="U41" s="87">
        <v>24723</v>
      </c>
      <c r="V41" s="87">
        <f t="shared" si="6"/>
        <v>131558</v>
      </c>
      <c r="W41" s="87">
        <f t="shared" si="6"/>
        <v>0</v>
      </c>
      <c r="X41" s="87">
        <f t="shared" si="6"/>
        <v>0</v>
      </c>
      <c r="Y41" s="87">
        <f t="shared" si="6"/>
        <v>0</v>
      </c>
      <c r="Z41" s="87">
        <f t="shared" si="6"/>
        <v>0</v>
      </c>
      <c r="AA41" s="87">
        <f t="shared" si="6"/>
        <v>0</v>
      </c>
      <c r="AB41" s="87" t="s">
        <v>21</v>
      </c>
      <c r="AC41" s="87">
        <f t="shared" si="6"/>
        <v>0</v>
      </c>
      <c r="AD41" s="87">
        <f t="shared" si="6"/>
        <v>131558</v>
      </c>
    </row>
    <row r="42" spans="1:30" ht="13.5">
      <c r="A42" s="17" t="s">
        <v>133</v>
      </c>
      <c r="B42" s="76" t="s">
        <v>198</v>
      </c>
      <c r="C42" s="77" t="s">
        <v>199</v>
      </c>
      <c r="D42" s="87">
        <f t="shared" si="1"/>
        <v>104882</v>
      </c>
      <c r="E42" s="87">
        <f t="shared" si="2"/>
        <v>14367</v>
      </c>
      <c r="F42" s="87">
        <v>0</v>
      </c>
      <c r="G42" s="87">
        <v>2000</v>
      </c>
      <c r="H42" s="87">
        <v>0</v>
      </c>
      <c r="I42" s="87">
        <v>4205</v>
      </c>
      <c r="J42" s="87" t="s">
        <v>229</v>
      </c>
      <c r="K42" s="87">
        <v>8162</v>
      </c>
      <c r="L42" s="87">
        <v>90515</v>
      </c>
      <c r="M42" s="87">
        <f t="shared" si="3"/>
        <v>29719</v>
      </c>
      <c r="N42" s="87">
        <f t="shared" si="4"/>
        <v>0</v>
      </c>
      <c r="O42" s="87">
        <v>0</v>
      </c>
      <c r="P42" s="87">
        <v>0</v>
      </c>
      <c r="Q42" s="87">
        <v>0</v>
      </c>
      <c r="R42" s="87">
        <v>0</v>
      </c>
      <c r="S42" s="87" t="s">
        <v>229</v>
      </c>
      <c r="T42" s="87">
        <v>0</v>
      </c>
      <c r="U42" s="87">
        <v>29719</v>
      </c>
      <c r="V42" s="87">
        <f t="shared" si="6"/>
        <v>134601</v>
      </c>
      <c r="W42" s="87">
        <f t="shared" si="6"/>
        <v>14367</v>
      </c>
      <c r="X42" s="87">
        <f t="shared" si="6"/>
        <v>0</v>
      </c>
      <c r="Y42" s="87">
        <f t="shared" si="6"/>
        <v>2000</v>
      </c>
      <c r="Z42" s="87">
        <f t="shared" si="6"/>
        <v>0</v>
      </c>
      <c r="AA42" s="87">
        <f t="shared" si="6"/>
        <v>4205</v>
      </c>
      <c r="AB42" s="87" t="s">
        <v>21</v>
      </c>
      <c r="AC42" s="87">
        <f t="shared" si="6"/>
        <v>8162</v>
      </c>
      <c r="AD42" s="87">
        <f t="shared" si="6"/>
        <v>120234</v>
      </c>
    </row>
    <row r="43" spans="1:30" ht="13.5">
      <c r="A43" s="17" t="s">
        <v>133</v>
      </c>
      <c r="B43" s="76" t="s">
        <v>200</v>
      </c>
      <c r="C43" s="77" t="s">
        <v>91</v>
      </c>
      <c r="D43" s="87">
        <f t="shared" si="1"/>
        <v>425707</v>
      </c>
      <c r="E43" s="87">
        <f t="shared" si="2"/>
        <v>87610</v>
      </c>
      <c r="F43" s="87">
        <v>0</v>
      </c>
      <c r="G43" s="87">
        <v>0</v>
      </c>
      <c r="H43" s="87">
        <v>0</v>
      </c>
      <c r="I43" s="87">
        <v>65989</v>
      </c>
      <c r="J43" s="87" t="s">
        <v>229</v>
      </c>
      <c r="K43" s="87">
        <v>21621</v>
      </c>
      <c r="L43" s="87">
        <v>338097</v>
      </c>
      <c r="M43" s="87">
        <f t="shared" si="3"/>
        <v>175972</v>
      </c>
      <c r="N43" s="87">
        <f t="shared" si="4"/>
        <v>0</v>
      </c>
      <c r="O43" s="87">
        <v>0</v>
      </c>
      <c r="P43" s="87">
        <v>0</v>
      </c>
      <c r="Q43" s="87">
        <v>0</v>
      </c>
      <c r="R43" s="87">
        <v>0</v>
      </c>
      <c r="S43" s="87" t="s">
        <v>229</v>
      </c>
      <c r="T43" s="87">
        <v>0</v>
      </c>
      <c r="U43" s="87">
        <v>175972</v>
      </c>
      <c r="V43" s="87">
        <f t="shared" si="6"/>
        <v>601679</v>
      </c>
      <c r="W43" s="87">
        <f t="shared" si="6"/>
        <v>87610</v>
      </c>
      <c r="X43" s="87">
        <f t="shared" si="6"/>
        <v>0</v>
      </c>
      <c r="Y43" s="87">
        <f t="shared" si="6"/>
        <v>0</v>
      </c>
      <c r="Z43" s="87">
        <f t="shared" si="6"/>
        <v>0</v>
      </c>
      <c r="AA43" s="87">
        <f t="shared" si="6"/>
        <v>65989</v>
      </c>
      <c r="AB43" s="87" t="s">
        <v>21</v>
      </c>
      <c r="AC43" s="87">
        <f t="shared" si="6"/>
        <v>21621</v>
      </c>
      <c r="AD43" s="87">
        <f t="shared" si="6"/>
        <v>514069</v>
      </c>
    </row>
    <row r="44" spans="1:30" ht="13.5">
      <c r="A44" s="17" t="s">
        <v>133</v>
      </c>
      <c r="B44" s="76" t="s">
        <v>201</v>
      </c>
      <c r="C44" s="77" t="s">
        <v>202</v>
      </c>
      <c r="D44" s="87">
        <f t="shared" si="1"/>
        <v>79645</v>
      </c>
      <c r="E44" s="87">
        <f t="shared" si="2"/>
        <v>0</v>
      </c>
      <c r="F44" s="87">
        <v>0</v>
      </c>
      <c r="G44" s="87">
        <v>0</v>
      </c>
      <c r="H44" s="87">
        <v>0</v>
      </c>
      <c r="I44" s="87">
        <v>0</v>
      </c>
      <c r="J44" s="87" t="s">
        <v>229</v>
      </c>
      <c r="K44" s="87">
        <v>0</v>
      </c>
      <c r="L44" s="87">
        <v>79645</v>
      </c>
      <c r="M44" s="87">
        <f t="shared" si="3"/>
        <v>41047</v>
      </c>
      <c r="N44" s="87">
        <f t="shared" si="4"/>
        <v>0</v>
      </c>
      <c r="O44" s="87">
        <v>0</v>
      </c>
      <c r="P44" s="87">
        <v>0</v>
      </c>
      <c r="Q44" s="87">
        <v>0</v>
      </c>
      <c r="R44" s="87">
        <v>0</v>
      </c>
      <c r="S44" s="87" t="s">
        <v>229</v>
      </c>
      <c r="T44" s="87">
        <v>0</v>
      </c>
      <c r="U44" s="87">
        <v>41047</v>
      </c>
      <c r="V44" s="87">
        <f t="shared" si="6"/>
        <v>120692</v>
      </c>
      <c r="W44" s="87">
        <f t="shared" si="6"/>
        <v>0</v>
      </c>
      <c r="X44" s="87">
        <f t="shared" si="6"/>
        <v>0</v>
      </c>
      <c r="Y44" s="87">
        <f t="shared" si="6"/>
        <v>0</v>
      </c>
      <c r="Z44" s="87">
        <f t="shared" si="6"/>
        <v>0</v>
      </c>
      <c r="AA44" s="87">
        <f t="shared" si="6"/>
        <v>0</v>
      </c>
      <c r="AB44" s="87" t="s">
        <v>21</v>
      </c>
      <c r="AC44" s="87">
        <f t="shared" si="6"/>
        <v>0</v>
      </c>
      <c r="AD44" s="87">
        <f t="shared" si="6"/>
        <v>120692</v>
      </c>
    </row>
    <row r="45" spans="1:30" ht="13.5">
      <c r="A45" s="17" t="s">
        <v>133</v>
      </c>
      <c r="B45" s="76" t="s">
        <v>203</v>
      </c>
      <c r="C45" s="77" t="s">
        <v>132</v>
      </c>
      <c r="D45" s="87">
        <f t="shared" si="1"/>
        <v>52224</v>
      </c>
      <c r="E45" s="87">
        <f t="shared" si="2"/>
        <v>0</v>
      </c>
      <c r="F45" s="87">
        <v>0</v>
      </c>
      <c r="G45" s="87">
        <v>0</v>
      </c>
      <c r="H45" s="87">
        <v>0</v>
      </c>
      <c r="I45" s="87">
        <v>0</v>
      </c>
      <c r="J45" s="87" t="s">
        <v>229</v>
      </c>
      <c r="K45" s="87">
        <v>0</v>
      </c>
      <c r="L45" s="87">
        <v>52224</v>
      </c>
      <c r="M45" s="87">
        <f t="shared" si="3"/>
        <v>35835</v>
      </c>
      <c r="N45" s="87">
        <f t="shared" si="4"/>
        <v>0</v>
      </c>
      <c r="O45" s="87">
        <v>0</v>
      </c>
      <c r="P45" s="87">
        <v>0</v>
      </c>
      <c r="Q45" s="87">
        <v>0</v>
      </c>
      <c r="R45" s="87">
        <v>0</v>
      </c>
      <c r="S45" s="87" t="s">
        <v>229</v>
      </c>
      <c r="T45" s="87">
        <v>0</v>
      </c>
      <c r="U45" s="87">
        <v>35835</v>
      </c>
      <c r="V45" s="87">
        <f t="shared" si="6"/>
        <v>88059</v>
      </c>
      <c r="W45" s="87">
        <f t="shared" si="6"/>
        <v>0</v>
      </c>
      <c r="X45" s="87">
        <f t="shared" si="6"/>
        <v>0</v>
      </c>
      <c r="Y45" s="87">
        <f t="shared" si="6"/>
        <v>0</v>
      </c>
      <c r="Z45" s="87">
        <f t="shared" si="6"/>
        <v>0</v>
      </c>
      <c r="AA45" s="87">
        <f t="shared" si="6"/>
        <v>0</v>
      </c>
      <c r="AB45" s="87" t="s">
        <v>21</v>
      </c>
      <c r="AC45" s="87">
        <f t="shared" si="6"/>
        <v>0</v>
      </c>
      <c r="AD45" s="87">
        <f t="shared" si="6"/>
        <v>88059</v>
      </c>
    </row>
    <row r="46" spans="1:30" ht="13.5">
      <c r="A46" s="17" t="s">
        <v>133</v>
      </c>
      <c r="B46" s="76" t="s">
        <v>204</v>
      </c>
      <c r="C46" s="77" t="s">
        <v>205</v>
      </c>
      <c r="D46" s="87">
        <f t="shared" si="1"/>
        <v>173336</v>
      </c>
      <c r="E46" s="87">
        <f t="shared" si="2"/>
        <v>8931</v>
      </c>
      <c r="F46" s="87">
        <v>0</v>
      </c>
      <c r="G46" s="87">
        <v>0</v>
      </c>
      <c r="H46" s="87">
        <v>0</v>
      </c>
      <c r="I46" s="87">
        <v>8931</v>
      </c>
      <c r="J46" s="87" t="s">
        <v>229</v>
      </c>
      <c r="K46" s="87">
        <v>0</v>
      </c>
      <c r="L46" s="87">
        <v>164405</v>
      </c>
      <c r="M46" s="87">
        <f t="shared" si="3"/>
        <v>122539</v>
      </c>
      <c r="N46" s="87">
        <f t="shared" si="4"/>
        <v>0</v>
      </c>
      <c r="O46" s="87">
        <v>0</v>
      </c>
      <c r="P46" s="87">
        <v>0</v>
      </c>
      <c r="Q46" s="87">
        <v>0</v>
      </c>
      <c r="R46" s="87">
        <v>0</v>
      </c>
      <c r="S46" s="87" t="s">
        <v>229</v>
      </c>
      <c r="T46" s="87">
        <v>0</v>
      </c>
      <c r="U46" s="87">
        <v>122539</v>
      </c>
      <c r="V46" s="87">
        <f t="shared" si="6"/>
        <v>295875</v>
      </c>
      <c r="W46" s="87">
        <f t="shared" si="6"/>
        <v>8931</v>
      </c>
      <c r="X46" s="87">
        <f t="shared" si="6"/>
        <v>0</v>
      </c>
      <c r="Y46" s="87">
        <f t="shared" si="6"/>
        <v>0</v>
      </c>
      <c r="Z46" s="87">
        <f t="shared" si="6"/>
        <v>0</v>
      </c>
      <c r="AA46" s="87">
        <f t="shared" si="6"/>
        <v>8931</v>
      </c>
      <c r="AB46" s="87" t="s">
        <v>21</v>
      </c>
      <c r="AC46" s="87">
        <f t="shared" si="6"/>
        <v>0</v>
      </c>
      <c r="AD46" s="87">
        <f t="shared" si="6"/>
        <v>286944</v>
      </c>
    </row>
    <row r="47" spans="1:30" ht="13.5">
      <c r="A47" s="17" t="s">
        <v>133</v>
      </c>
      <c r="B47" s="76" t="s">
        <v>206</v>
      </c>
      <c r="C47" s="77" t="s">
        <v>207</v>
      </c>
      <c r="D47" s="87">
        <f t="shared" si="1"/>
        <v>261575</v>
      </c>
      <c r="E47" s="87">
        <f t="shared" si="2"/>
        <v>191917</v>
      </c>
      <c r="F47" s="87">
        <v>43366</v>
      </c>
      <c r="G47" s="87">
        <v>10572</v>
      </c>
      <c r="H47" s="87">
        <v>132800</v>
      </c>
      <c r="I47" s="87">
        <v>5179</v>
      </c>
      <c r="J47" s="87" t="s">
        <v>229</v>
      </c>
      <c r="K47" s="87">
        <v>0</v>
      </c>
      <c r="L47" s="87">
        <v>69658</v>
      </c>
      <c r="M47" s="87">
        <f t="shared" si="3"/>
        <v>53048</v>
      </c>
      <c r="N47" s="87">
        <f t="shared" si="4"/>
        <v>0</v>
      </c>
      <c r="O47" s="87">
        <v>0</v>
      </c>
      <c r="P47" s="87">
        <v>0</v>
      </c>
      <c r="Q47" s="87">
        <v>0</v>
      </c>
      <c r="R47" s="87">
        <v>0</v>
      </c>
      <c r="S47" s="87" t="s">
        <v>229</v>
      </c>
      <c r="T47" s="87">
        <v>0</v>
      </c>
      <c r="U47" s="87">
        <v>53048</v>
      </c>
      <c r="V47" s="87">
        <f t="shared" si="6"/>
        <v>314623</v>
      </c>
      <c r="W47" s="87">
        <f t="shared" si="6"/>
        <v>191917</v>
      </c>
      <c r="X47" s="87">
        <f t="shared" si="6"/>
        <v>43366</v>
      </c>
      <c r="Y47" s="87">
        <f t="shared" si="6"/>
        <v>10572</v>
      </c>
      <c r="Z47" s="87">
        <f t="shared" si="6"/>
        <v>132800</v>
      </c>
      <c r="AA47" s="87">
        <f t="shared" si="6"/>
        <v>5179</v>
      </c>
      <c r="AB47" s="87" t="s">
        <v>21</v>
      </c>
      <c r="AC47" s="87">
        <f t="shared" si="6"/>
        <v>0</v>
      </c>
      <c r="AD47" s="87">
        <f t="shared" si="6"/>
        <v>122706</v>
      </c>
    </row>
    <row r="48" spans="1:30" ht="13.5">
      <c r="A48" s="17" t="s">
        <v>133</v>
      </c>
      <c r="B48" s="76" t="s">
        <v>208</v>
      </c>
      <c r="C48" s="77" t="s">
        <v>209</v>
      </c>
      <c r="D48" s="87">
        <f t="shared" si="1"/>
        <v>419645</v>
      </c>
      <c r="E48" s="87">
        <f t="shared" si="2"/>
        <v>99961</v>
      </c>
      <c r="F48" s="87">
        <v>85787</v>
      </c>
      <c r="G48" s="87">
        <v>10413</v>
      </c>
      <c r="H48" s="87">
        <v>0</v>
      </c>
      <c r="I48" s="87">
        <v>3761</v>
      </c>
      <c r="J48" s="87" t="s">
        <v>229</v>
      </c>
      <c r="K48" s="87">
        <v>0</v>
      </c>
      <c r="L48" s="87">
        <v>319684</v>
      </c>
      <c r="M48" s="87">
        <f t="shared" si="3"/>
        <v>53048</v>
      </c>
      <c r="N48" s="87">
        <f t="shared" si="4"/>
        <v>0</v>
      </c>
      <c r="O48" s="87">
        <v>0</v>
      </c>
      <c r="P48" s="87">
        <v>0</v>
      </c>
      <c r="Q48" s="87">
        <v>0</v>
      </c>
      <c r="R48" s="87">
        <v>0</v>
      </c>
      <c r="S48" s="87" t="s">
        <v>229</v>
      </c>
      <c r="T48" s="87">
        <v>0</v>
      </c>
      <c r="U48" s="87">
        <v>53048</v>
      </c>
      <c r="V48" s="87">
        <f t="shared" si="6"/>
        <v>472693</v>
      </c>
      <c r="W48" s="87">
        <f t="shared" si="6"/>
        <v>99961</v>
      </c>
      <c r="X48" s="87">
        <f t="shared" si="6"/>
        <v>85787</v>
      </c>
      <c r="Y48" s="87">
        <f t="shared" si="6"/>
        <v>10413</v>
      </c>
      <c r="Z48" s="87">
        <f t="shared" si="6"/>
        <v>0</v>
      </c>
      <c r="AA48" s="87">
        <f t="shared" si="6"/>
        <v>3761</v>
      </c>
      <c r="AB48" s="87" t="s">
        <v>21</v>
      </c>
      <c r="AC48" s="87">
        <f t="shared" si="6"/>
        <v>0</v>
      </c>
      <c r="AD48" s="87">
        <f t="shared" si="6"/>
        <v>372732</v>
      </c>
    </row>
    <row r="49" spans="1:30" ht="13.5">
      <c r="A49" s="17" t="s">
        <v>133</v>
      </c>
      <c r="B49" s="76" t="s">
        <v>210</v>
      </c>
      <c r="C49" s="77" t="s">
        <v>211</v>
      </c>
      <c r="D49" s="87">
        <f t="shared" si="1"/>
        <v>270244</v>
      </c>
      <c r="E49" s="87">
        <f t="shared" si="2"/>
        <v>41006</v>
      </c>
      <c r="F49" s="87">
        <v>0</v>
      </c>
      <c r="G49" s="87">
        <v>0</v>
      </c>
      <c r="H49" s="87">
        <v>0</v>
      </c>
      <c r="I49" s="87">
        <v>40439</v>
      </c>
      <c r="J49" s="87" t="s">
        <v>229</v>
      </c>
      <c r="K49" s="87">
        <v>567</v>
      </c>
      <c r="L49" s="87">
        <v>229238</v>
      </c>
      <c r="M49" s="87">
        <f t="shared" si="3"/>
        <v>81735</v>
      </c>
      <c r="N49" s="87">
        <f t="shared" si="4"/>
        <v>0</v>
      </c>
      <c r="O49" s="87">
        <v>0</v>
      </c>
      <c r="P49" s="87">
        <v>0</v>
      </c>
      <c r="Q49" s="87">
        <v>0</v>
      </c>
      <c r="R49" s="87">
        <v>0</v>
      </c>
      <c r="S49" s="87" t="s">
        <v>229</v>
      </c>
      <c r="T49" s="87">
        <v>0</v>
      </c>
      <c r="U49" s="87">
        <v>81735</v>
      </c>
      <c r="V49" s="87">
        <f t="shared" si="6"/>
        <v>351979</v>
      </c>
      <c r="W49" s="87">
        <f t="shared" si="6"/>
        <v>41006</v>
      </c>
      <c r="X49" s="87">
        <f t="shared" si="6"/>
        <v>0</v>
      </c>
      <c r="Y49" s="87">
        <f t="shared" si="6"/>
        <v>0</v>
      </c>
      <c r="Z49" s="87">
        <f t="shared" si="6"/>
        <v>0</v>
      </c>
      <c r="AA49" s="87">
        <f t="shared" si="6"/>
        <v>40439</v>
      </c>
      <c r="AB49" s="87" t="s">
        <v>21</v>
      </c>
      <c r="AC49" s="87">
        <f t="shared" si="6"/>
        <v>567</v>
      </c>
      <c r="AD49" s="87">
        <f t="shared" si="6"/>
        <v>310973</v>
      </c>
    </row>
    <row r="50" spans="1:30" ht="13.5">
      <c r="A50" s="17" t="s">
        <v>133</v>
      </c>
      <c r="B50" s="76" t="s">
        <v>212</v>
      </c>
      <c r="C50" s="77" t="s">
        <v>213</v>
      </c>
      <c r="D50" s="87">
        <f t="shared" si="1"/>
        <v>925499</v>
      </c>
      <c r="E50" s="87">
        <f t="shared" si="2"/>
        <v>620482</v>
      </c>
      <c r="F50" s="87">
        <v>189851</v>
      </c>
      <c r="G50" s="87">
        <v>16576</v>
      </c>
      <c r="H50" s="87">
        <v>388500</v>
      </c>
      <c r="I50" s="87">
        <v>25555</v>
      </c>
      <c r="J50" s="87" t="s">
        <v>229</v>
      </c>
      <c r="K50" s="87">
        <v>0</v>
      </c>
      <c r="L50" s="87">
        <v>305017</v>
      </c>
      <c r="M50" s="87">
        <f t="shared" si="3"/>
        <v>94345</v>
      </c>
      <c r="N50" s="87">
        <f t="shared" si="4"/>
        <v>0</v>
      </c>
      <c r="O50" s="87">
        <v>0</v>
      </c>
      <c r="P50" s="87">
        <v>0</v>
      </c>
      <c r="Q50" s="87">
        <v>0</v>
      </c>
      <c r="R50" s="87">
        <v>0</v>
      </c>
      <c r="S50" s="87" t="s">
        <v>229</v>
      </c>
      <c r="T50" s="87">
        <v>0</v>
      </c>
      <c r="U50" s="87">
        <v>94345</v>
      </c>
      <c r="V50" s="87">
        <f t="shared" si="6"/>
        <v>1019844</v>
      </c>
      <c r="W50" s="87">
        <f t="shared" si="6"/>
        <v>620482</v>
      </c>
      <c r="X50" s="87">
        <f t="shared" si="6"/>
        <v>189851</v>
      </c>
      <c r="Y50" s="87">
        <f t="shared" si="6"/>
        <v>16576</v>
      </c>
      <c r="Z50" s="87">
        <f t="shared" si="6"/>
        <v>388500</v>
      </c>
      <c r="AA50" s="87">
        <f t="shared" si="6"/>
        <v>25555</v>
      </c>
      <c r="AB50" s="87" t="s">
        <v>21</v>
      </c>
      <c r="AC50" s="87">
        <f t="shared" si="6"/>
        <v>0</v>
      </c>
      <c r="AD50" s="87">
        <f t="shared" si="6"/>
        <v>399362</v>
      </c>
    </row>
    <row r="51" spans="1:30" ht="13.5">
      <c r="A51" s="17" t="s">
        <v>133</v>
      </c>
      <c r="B51" s="76" t="s">
        <v>214</v>
      </c>
      <c r="C51" s="77" t="s">
        <v>215</v>
      </c>
      <c r="D51" s="87">
        <f t="shared" si="1"/>
        <v>81158</v>
      </c>
      <c r="E51" s="87">
        <f t="shared" si="2"/>
        <v>1721</v>
      </c>
      <c r="F51" s="87">
        <v>0</v>
      </c>
      <c r="G51" s="87">
        <v>0</v>
      </c>
      <c r="H51" s="87">
        <v>0</v>
      </c>
      <c r="I51" s="87">
        <v>1251</v>
      </c>
      <c r="J51" s="87" t="s">
        <v>229</v>
      </c>
      <c r="K51" s="87">
        <v>470</v>
      </c>
      <c r="L51" s="87">
        <v>79437</v>
      </c>
      <c r="M51" s="87">
        <f t="shared" si="3"/>
        <v>14829</v>
      </c>
      <c r="N51" s="87">
        <f t="shared" si="4"/>
        <v>0</v>
      </c>
      <c r="O51" s="87">
        <v>0</v>
      </c>
      <c r="P51" s="87">
        <v>0</v>
      </c>
      <c r="Q51" s="87">
        <v>0</v>
      </c>
      <c r="R51" s="87">
        <v>0</v>
      </c>
      <c r="S51" s="87" t="s">
        <v>229</v>
      </c>
      <c r="T51" s="87">
        <v>0</v>
      </c>
      <c r="U51" s="87">
        <v>14829</v>
      </c>
      <c r="V51" s="87">
        <f t="shared" si="6"/>
        <v>95987</v>
      </c>
      <c r="W51" s="87">
        <f t="shared" si="6"/>
        <v>1721</v>
      </c>
      <c r="X51" s="87">
        <f t="shared" si="6"/>
        <v>0</v>
      </c>
      <c r="Y51" s="87">
        <f t="shared" si="6"/>
        <v>0</v>
      </c>
      <c r="Z51" s="87">
        <f t="shared" si="6"/>
        <v>0</v>
      </c>
      <c r="AA51" s="87">
        <f t="shared" si="6"/>
        <v>1251</v>
      </c>
      <c r="AB51" s="87" t="s">
        <v>21</v>
      </c>
      <c r="AC51" s="87">
        <f t="shared" si="6"/>
        <v>470</v>
      </c>
      <c r="AD51" s="87">
        <f t="shared" si="6"/>
        <v>94266</v>
      </c>
    </row>
    <row r="52" spans="1:30" ht="13.5">
      <c r="A52" s="17" t="s">
        <v>133</v>
      </c>
      <c r="B52" s="76" t="s">
        <v>216</v>
      </c>
      <c r="C52" s="77" t="s">
        <v>217</v>
      </c>
      <c r="D52" s="87">
        <f t="shared" si="1"/>
        <v>76920</v>
      </c>
      <c r="E52" s="87">
        <f t="shared" si="2"/>
        <v>1765</v>
      </c>
      <c r="F52" s="87">
        <v>0</v>
      </c>
      <c r="G52" s="87">
        <v>0</v>
      </c>
      <c r="H52" s="87">
        <v>0</v>
      </c>
      <c r="I52" s="87">
        <v>1765</v>
      </c>
      <c r="J52" s="87" t="s">
        <v>229</v>
      </c>
      <c r="K52" s="87">
        <v>0</v>
      </c>
      <c r="L52" s="87">
        <v>75155</v>
      </c>
      <c r="M52" s="87">
        <f t="shared" si="3"/>
        <v>47440</v>
      </c>
      <c r="N52" s="87">
        <f t="shared" si="4"/>
        <v>11772</v>
      </c>
      <c r="O52" s="87">
        <v>5886</v>
      </c>
      <c r="P52" s="87">
        <v>5886</v>
      </c>
      <c r="Q52" s="87">
        <v>0</v>
      </c>
      <c r="R52" s="87">
        <v>0</v>
      </c>
      <c r="S52" s="87" t="s">
        <v>229</v>
      </c>
      <c r="T52" s="87">
        <v>0</v>
      </c>
      <c r="U52" s="87">
        <v>35668</v>
      </c>
      <c r="V52" s="87">
        <f t="shared" si="6"/>
        <v>124360</v>
      </c>
      <c r="W52" s="87">
        <f t="shared" si="6"/>
        <v>13537</v>
      </c>
      <c r="X52" s="87">
        <f t="shared" si="6"/>
        <v>5886</v>
      </c>
      <c r="Y52" s="87">
        <f t="shared" si="6"/>
        <v>5886</v>
      </c>
      <c r="Z52" s="87">
        <f t="shared" si="6"/>
        <v>0</v>
      </c>
      <c r="AA52" s="87">
        <f t="shared" si="6"/>
        <v>1765</v>
      </c>
      <c r="AB52" s="87" t="s">
        <v>21</v>
      </c>
      <c r="AC52" s="87">
        <f t="shared" si="6"/>
        <v>0</v>
      </c>
      <c r="AD52" s="87">
        <f t="shared" si="6"/>
        <v>110823</v>
      </c>
    </row>
    <row r="53" spans="1:30" ht="13.5">
      <c r="A53" s="17" t="s">
        <v>133</v>
      </c>
      <c r="B53" s="76" t="s">
        <v>218</v>
      </c>
      <c r="C53" s="77" t="s">
        <v>219</v>
      </c>
      <c r="D53" s="87">
        <f t="shared" si="1"/>
        <v>62593</v>
      </c>
      <c r="E53" s="87">
        <f t="shared" si="2"/>
        <v>0</v>
      </c>
      <c r="F53" s="87">
        <v>0</v>
      </c>
      <c r="G53" s="87">
        <v>0</v>
      </c>
      <c r="H53" s="87">
        <v>0</v>
      </c>
      <c r="I53" s="87">
        <v>0</v>
      </c>
      <c r="J53" s="87" t="s">
        <v>229</v>
      </c>
      <c r="K53" s="87">
        <v>0</v>
      </c>
      <c r="L53" s="87">
        <v>62593</v>
      </c>
      <c r="M53" s="87">
        <f t="shared" si="3"/>
        <v>20074</v>
      </c>
      <c r="N53" s="87">
        <f t="shared" si="4"/>
        <v>0</v>
      </c>
      <c r="O53" s="87">
        <v>0</v>
      </c>
      <c r="P53" s="87">
        <v>0</v>
      </c>
      <c r="Q53" s="87">
        <v>0</v>
      </c>
      <c r="R53" s="87">
        <v>0</v>
      </c>
      <c r="S53" s="87" t="s">
        <v>229</v>
      </c>
      <c r="T53" s="87">
        <v>0</v>
      </c>
      <c r="U53" s="87">
        <v>20074</v>
      </c>
      <c r="V53" s="87">
        <f t="shared" si="6"/>
        <v>82667</v>
      </c>
      <c r="W53" s="87">
        <f t="shared" si="6"/>
        <v>0</v>
      </c>
      <c r="X53" s="87">
        <f t="shared" si="6"/>
        <v>0</v>
      </c>
      <c r="Y53" s="87">
        <f t="shared" si="6"/>
        <v>0</v>
      </c>
      <c r="Z53" s="87">
        <f t="shared" si="6"/>
        <v>0</v>
      </c>
      <c r="AA53" s="87">
        <f t="shared" si="6"/>
        <v>0</v>
      </c>
      <c r="AB53" s="87" t="s">
        <v>21</v>
      </c>
      <c r="AC53" s="87">
        <f t="shared" si="6"/>
        <v>0</v>
      </c>
      <c r="AD53" s="87">
        <f t="shared" si="6"/>
        <v>82667</v>
      </c>
    </row>
    <row r="54" spans="1:30" ht="13.5">
      <c r="A54" s="17" t="s">
        <v>133</v>
      </c>
      <c r="B54" s="76" t="s">
        <v>220</v>
      </c>
      <c r="C54" s="77" t="s">
        <v>221</v>
      </c>
      <c r="D54" s="87">
        <f t="shared" si="1"/>
        <v>82453</v>
      </c>
      <c r="E54" s="87">
        <f t="shared" si="2"/>
        <v>0</v>
      </c>
      <c r="F54" s="87">
        <v>0</v>
      </c>
      <c r="G54" s="87">
        <v>0</v>
      </c>
      <c r="H54" s="87">
        <v>0</v>
      </c>
      <c r="I54" s="87">
        <v>0</v>
      </c>
      <c r="J54" s="87" t="s">
        <v>229</v>
      </c>
      <c r="K54" s="87">
        <v>0</v>
      </c>
      <c r="L54" s="87">
        <v>82453</v>
      </c>
      <c r="M54" s="87">
        <f t="shared" si="3"/>
        <v>14386</v>
      </c>
      <c r="N54" s="87">
        <f t="shared" si="4"/>
        <v>0</v>
      </c>
      <c r="O54" s="87">
        <v>0</v>
      </c>
      <c r="P54" s="87">
        <v>0</v>
      </c>
      <c r="Q54" s="87">
        <v>0</v>
      </c>
      <c r="R54" s="87">
        <v>0</v>
      </c>
      <c r="S54" s="87" t="s">
        <v>229</v>
      </c>
      <c r="T54" s="87">
        <v>0</v>
      </c>
      <c r="U54" s="87">
        <v>14386</v>
      </c>
      <c r="V54" s="87">
        <f t="shared" si="6"/>
        <v>96839</v>
      </c>
      <c r="W54" s="87">
        <f t="shared" si="6"/>
        <v>0</v>
      </c>
      <c r="X54" s="87">
        <f t="shared" si="6"/>
        <v>0</v>
      </c>
      <c r="Y54" s="87">
        <f t="shared" si="6"/>
        <v>0</v>
      </c>
      <c r="Z54" s="87">
        <f t="shared" si="6"/>
        <v>0</v>
      </c>
      <c r="AA54" s="87">
        <f t="shared" si="6"/>
        <v>0</v>
      </c>
      <c r="AB54" s="87" t="s">
        <v>21</v>
      </c>
      <c r="AC54" s="87">
        <f t="shared" si="6"/>
        <v>0</v>
      </c>
      <c r="AD54" s="87">
        <f t="shared" si="6"/>
        <v>96839</v>
      </c>
    </row>
    <row r="55" spans="1:30" ht="13.5">
      <c r="A55" s="17" t="s">
        <v>133</v>
      </c>
      <c r="B55" s="76" t="s">
        <v>222</v>
      </c>
      <c r="C55" s="77" t="s">
        <v>9</v>
      </c>
      <c r="D55" s="87">
        <f t="shared" si="1"/>
        <v>92673</v>
      </c>
      <c r="E55" s="87">
        <f t="shared" si="2"/>
        <v>4500</v>
      </c>
      <c r="F55" s="87">
        <v>4500</v>
      </c>
      <c r="G55" s="87">
        <v>0</v>
      </c>
      <c r="H55" s="87">
        <v>0</v>
      </c>
      <c r="I55" s="87">
        <v>0</v>
      </c>
      <c r="J55" s="87" t="s">
        <v>229</v>
      </c>
      <c r="K55" s="87">
        <v>0</v>
      </c>
      <c r="L55" s="87">
        <v>88173</v>
      </c>
      <c r="M55" s="87">
        <f t="shared" si="3"/>
        <v>18401</v>
      </c>
      <c r="N55" s="87">
        <f t="shared" si="4"/>
        <v>0</v>
      </c>
      <c r="O55" s="87">
        <v>0</v>
      </c>
      <c r="P55" s="87">
        <v>0</v>
      </c>
      <c r="Q55" s="87">
        <v>0</v>
      </c>
      <c r="R55" s="87">
        <v>0</v>
      </c>
      <c r="S55" s="87" t="s">
        <v>229</v>
      </c>
      <c r="T55" s="87">
        <v>0</v>
      </c>
      <c r="U55" s="87">
        <v>18401</v>
      </c>
      <c r="V55" s="87">
        <f t="shared" si="6"/>
        <v>111074</v>
      </c>
      <c r="W55" s="87">
        <f t="shared" si="6"/>
        <v>4500</v>
      </c>
      <c r="X55" s="87">
        <f t="shared" si="6"/>
        <v>4500</v>
      </c>
      <c r="Y55" s="87">
        <f t="shared" si="6"/>
        <v>0</v>
      </c>
      <c r="Z55" s="87">
        <f t="shared" si="6"/>
        <v>0</v>
      </c>
      <c r="AA55" s="87">
        <f t="shared" si="6"/>
        <v>0</v>
      </c>
      <c r="AB55" s="87" t="s">
        <v>21</v>
      </c>
      <c r="AC55" s="87">
        <f t="shared" si="6"/>
        <v>0</v>
      </c>
      <c r="AD55" s="87">
        <f t="shared" si="6"/>
        <v>106574</v>
      </c>
    </row>
    <row r="56" spans="1:30" ht="13.5">
      <c r="A56" s="17" t="s">
        <v>133</v>
      </c>
      <c r="B56" s="76" t="s">
        <v>223</v>
      </c>
      <c r="C56" s="77" t="s">
        <v>224</v>
      </c>
      <c r="D56" s="87">
        <f t="shared" si="1"/>
        <v>28583</v>
      </c>
      <c r="E56" s="87">
        <f t="shared" si="2"/>
        <v>0</v>
      </c>
      <c r="F56" s="87">
        <v>0</v>
      </c>
      <c r="G56" s="87">
        <v>0</v>
      </c>
      <c r="H56" s="87">
        <v>0</v>
      </c>
      <c r="I56" s="87">
        <v>0</v>
      </c>
      <c r="J56" s="87" t="s">
        <v>229</v>
      </c>
      <c r="K56" s="87">
        <v>0</v>
      </c>
      <c r="L56" s="87">
        <v>28583</v>
      </c>
      <c r="M56" s="87">
        <f t="shared" si="3"/>
        <v>8057</v>
      </c>
      <c r="N56" s="87">
        <f t="shared" si="4"/>
        <v>0</v>
      </c>
      <c r="O56" s="87">
        <v>0</v>
      </c>
      <c r="P56" s="87">
        <v>0</v>
      </c>
      <c r="Q56" s="87">
        <v>0</v>
      </c>
      <c r="R56" s="87">
        <v>0</v>
      </c>
      <c r="S56" s="87" t="s">
        <v>229</v>
      </c>
      <c r="T56" s="87">
        <v>0</v>
      </c>
      <c r="U56" s="87">
        <v>8057</v>
      </c>
      <c r="V56" s="87">
        <f t="shared" si="6"/>
        <v>36640</v>
      </c>
      <c r="W56" s="87">
        <f t="shared" si="6"/>
        <v>0</v>
      </c>
      <c r="X56" s="87">
        <f t="shared" si="6"/>
        <v>0</v>
      </c>
      <c r="Y56" s="87">
        <f t="shared" si="6"/>
        <v>0</v>
      </c>
      <c r="Z56" s="87">
        <f t="shared" si="6"/>
        <v>0</v>
      </c>
      <c r="AA56" s="87">
        <f t="shared" si="6"/>
        <v>0</v>
      </c>
      <c r="AB56" s="87" t="s">
        <v>21</v>
      </c>
      <c r="AC56" s="87">
        <f t="shared" si="6"/>
        <v>0</v>
      </c>
      <c r="AD56" s="87">
        <f t="shared" si="6"/>
        <v>36640</v>
      </c>
    </row>
    <row r="57" spans="1:30" ht="13.5">
      <c r="A57" s="17" t="s">
        <v>133</v>
      </c>
      <c r="B57" s="78" t="s">
        <v>225</v>
      </c>
      <c r="C57" s="79" t="s">
        <v>226</v>
      </c>
      <c r="D57" s="87">
        <f>E57+L57</f>
        <v>0</v>
      </c>
      <c r="E57" s="87">
        <f>F57+G57+H57+I57+K57</f>
        <v>0</v>
      </c>
      <c r="F57" s="87">
        <v>0</v>
      </c>
      <c r="G57" s="87">
        <v>0</v>
      </c>
      <c r="H57" s="87">
        <v>0</v>
      </c>
      <c r="I57" s="87">
        <v>0</v>
      </c>
      <c r="J57" s="87">
        <v>0</v>
      </c>
      <c r="K57" s="87">
        <v>0</v>
      </c>
      <c r="L57" s="87">
        <v>0</v>
      </c>
      <c r="M57" s="87">
        <f>N57+U57</f>
        <v>61265</v>
      </c>
      <c r="N57" s="87">
        <f>O57+P57+Q57+R57+T57</f>
        <v>0</v>
      </c>
      <c r="O57" s="87">
        <v>0</v>
      </c>
      <c r="P57" s="87">
        <v>0</v>
      </c>
      <c r="Q57" s="87">
        <v>0</v>
      </c>
      <c r="R57" s="87">
        <v>0</v>
      </c>
      <c r="S57" s="87">
        <v>411685</v>
      </c>
      <c r="T57" s="87">
        <v>0</v>
      </c>
      <c r="U57" s="87">
        <v>61265</v>
      </c>
      <c r="V57" s="87">
        <f aca="true" t="shared" si="7" ref="V57:AD57">D57+M57</f>
        <v>61265</v>
      </c>
      <c r="W57" s="87">
        <f t="shared" si="7"/>
        <v>0</v>
      </c>
      <c r="X57" s="87">
        <f t="shared" si="7"/>
        <v>0</v>
      </c>
      <c r="Y57" s="87">
        <f t="shared" si="7"/>
        <v>0</v>
      </c>
      <c r="Z57" s="87">
        <f t="shared" si="7"/>
        <v>0</v>
      </c>
      <c r="AA57" s="87">
        <f t="shared" si="7"/>
        <v>0</v>
      </c>
      <c r="AB57" s="87">
        <f t="shared" si="7"/>
        <v>411685</v>
      </c>
      <c r="AC57" s="87">
        <f t="shared" si="7"/>
        <v>0</v>
      </c>
      <c r="AD57" s="87">
        <f t="shared" si="7"/>
        <v>61265</v>
      </c>
    </row>
    <row r="58" spans="1:30" ht="13.5">
      <c r="A58" s="17" t="s">
        <v>133</v>
      </c>
      <c r="B58" s="78" t="s">
        <v>227</v>
      </c>
      <c r="C58" s="79" t="s">
        <v>228</v>
      </c>
      <c r="D58" s="87">
        <f aca="true" t="shared" si="8" ref="D58:D73">E58+L58</f>
        <v>0</v>
      </c>
      <c r="E58" s="87">
        <f aca="true" t="shared" si="9" ref="E58:E73">F58+G58+H58+I58+K58</f>
        <v>0</v>
      </c>
      <c r="F58" s="87">
        <v>0</v>
      </c>
      <c r="G58" s="87">
        <v>0</v>
      </c>
      <c r="H58" s="87">
        <v>0</v>
      </c>
      <c r="I58" s="87">
        <v>0</v>
      </c>
      <c r="J58" s="87">
        <v>0</v>
      </c>
      <c r="K58" s="87">
        <v>0</v>
      </c>
      <c r="L58" s="87">
        <v>0</v>
      </c>
      <c r="M58" s="87">
        <f aca="true" t="shared" si="10" ref="M58:M73">N58+U58</f>
        <v>35683</v>
      </c>
      <c r="N58" s="87">
        <f aca="true" t="shared" si="11" ref="N58:N73">O58+P58+Q58+R58+T58</f>
        <v>16827</v>
      </c>
      <c r="O58" s="87">
        <v>0</v>
      </c>
      <c r="P58" s="87">
        <v>0</v>
      </c>
      <c r="Q58" s="87">
        <v>0</v>
      </c>
      <c r="R58" s="87">
        <v>16827</v>
      </c>
      <c r="S58" s="87">
        <v>285722</v>
      </c>
      <c r="T58" s="87">
        <v>0</v>
      </c>
      <c r="U58" s="87">
        <v>18856</v>
      </c>
      <c r="V58" s="87">
        <f aca="true" t="shared" si="12" ref="V58:V73">D58+M58</f>
        <v>35683</v>
      </c>
      <c r="W58" s="87">
        <f aca="true" t="shared" si="13" ref="W58:W73">E58+N58</f>
        <v>16827</v>
      </c>
      <c r="X58" s="87">
        <f aca="true" t="shared" si="14" ref="X58:X73">F58+O58</f>
        <v>0</v>
      </c>
      <c r="Y58" s="87">
        <f aca="true" t="shared" si="15" ref="Y58:Y73">G58+P58</f>
        <v>0</v>
      </c>
      <c r="Z58" s="87">
        <f aca="true" t="shared" si="16" ref="Z58:Z73">H58+Q58</f>
        <v>0</v>
      </c>
      <c r="AA58" s="87">
        <f aca="true" t="shared" si="17" ref="AA58:AA73">I58+R58</f>
        <v>16827</v>
      </c>
      <c r="AB58" s="87">
        <f aca="true" t="shared" si="18" ref="AB58:AB73">J58+S58</f>
        <v>285722</v>
      </c>
      <c r="AC58" s="87">
        <f aca="true" t="shared" si="19" ref="AC58:AC73">K58+T58</f>
        <v>0</v>
      </c>
      <c r="AD58" s="87">
        <f aca="true" t="shared" si="20" ref="AD58:AD73">L58+U58</f>
        <v>18856</v>
      </c>
    </row>
    <row r="59" spans="1:30" ht="13.5">
      <c r="A59" s="17" t="s">
        <v>133</v>
      </c>
      <c r="B59" s="78" t="s">
        <v>92</v>
      </c>
      <c r="C59" s="79" t="s">
        <v>93</v>
      </c>
      <c r="D59" s="87">
        <f t="shared" si="8"/>
        <v>2296982</v>
      </c>
      <c r="E59" s="87">
        <f t="shared" si="9"/>
        <v>2296982</v>
      </c>
      <c r="F59" s="87">
        <v>568987</v>
      </c>
      <c r="G59" s="87">
        <v>22485</v>
      </c>
      <c r="H59" s="87">
        <v>1693700</v>
      </c>
      <c r="I59" s="87">
        <v>5106</v>
      </c>
      <c r="J59" s="87">
        <v>242917</v>
      </c>
      <c r="K59" s="87">
        <v>6704</v>
      </c>
      <c r="L59" s="87">
        <v>0</v>
      </c>
      <c r="M59" s="87">
        <f t="shared" si="10"/>
        <v>272</v>
      </c>
      <c r="N59" s="87">
        <f t="shared" si="11"/>
        <v>272</v>
      </c>
      <c r="O59" s="87">
        <v>0</v>
      </c>
      <c r="P59" s="87">
        <v>0</v>
      </c>
      <c r="Q59" s="87">
        <v>0</v>
      </c>
      <c r="R59" s="87">
        <v>0</v>
      </c>
      <c r="S59" s="87">
        <v>100992</v>
      </c>
      <c r="T59" s="87">
        <v>272</v>
      </c>
      <c r="U59" s="87">
        <v>0</v>
      </c>
      <c r="V59" s="87">
        <f t="shared" si="12"/>
        <v>2297254</v>
      </c>
      <c r="W59" s="87">
        <f t="shared" si="13"/>
        <v>2297254</v>
      </c>
      <c r="X59" s="87">
        <f t="shared" si="14"/>
        <v>568987</v>
      </c>
      <c r="Y59" s="87">
        <f t="shared" si="15"/>
        <v>22485</v>
      </c>
      <c r="Z59" s="87">
        <f t="shared" si="16"/>
        <v>1693700</v>
      </c>
      <c r="AA59" s="87">
        <f t="shared" si="17"/>
        <v>5106</v>
      </c>
      <c r="AB59" s="87">
        <f t="shared" si="18"/>
        <v>343909</v>
      </c>
      <c r="AC59" s="87">
        <f t="shared" si="19"/>
        <v>6976</v>
      </c>
      <c r="AD59" s="87">
        <f t="shared" si="20"/>
        <v>0</v>
      </c>
    </row>
    <row r="60" spans="1:30" ht="13.5">
      <c r="A60" s="17" t="s">
        <v>133</v>
      </c>
      <c r="B60" s="78" t="s">
        <v>94</v>
      </c>
      <c r="C60" s="79" t="s">
        <v>95</v>
      </c>
      <c r="D60" s="87">
        <f t="shared" si="8"/>
        <v>0</v>
      </c>
      <c r="E60" s="87">
        <f t="shared" si="9"/>
        <v>0</v>
      </c>
      <c r="F60" s="87">
        <v>0</v>
      </c>
      <c r="G60" s="87">
        <v>0</v>
      </c>
      <c r="H60" s="87">
        <v>0</v>
      </c>
      <c r="I60" s="87">
        <v>0</v>
      </c>
      <c r="J60" s="87">
        <v>11723</v>
      </c>
      <c r="K60" s="87">
        <v>0</v>
      </c>
      <c r="L60" s="87">
        <v>0</v>
      </c>
      <c r="M60" s="87">
        <f t="shared" si="10"/>
        <v>12433</v>
      </c>
      <c r="N60" s="87">
        <f t="shared" si="11"/>
        <v>0</v>
      </c>
      <c r="O60" s="87">
        <v>0</v>
      </c>
      <c r="P60" s="87">
        <v>0</v>
      </c>
      <c r="Q60" s="87">
        <v>0</v>
      </c>
      <c r="R60" s="87">
        <v>0</v>
      </c>
      <c r="S60" s="87">
        <v>131026</v>
      </c>
      <c r="T60" s="87">
        <v>0</v>
      </c>
      <c r="U60" s="87">
        <v>12433</v>
      </c>
      <c r="V60" s="87">
        <f t="shared" si="12"/>
        <v>12433</v>
      </c>
      <c r="W60" s="87">
        <f t="shared" si="13"/>
        <v>0</v>
      </c>
      <c r="X60" s="87">
        <f t="shared" si="14"/>
        <v>0</v>
      </c>
      <c r="Y60" s="87">
        <f t="shared" si="15"/>
        <v>0</v>
      </c>
      <c r="Z60" s="87">
        <f t="shared" si="16"/>
        <v>0</v>
      </c>
      <c r="AA60" s="87">
        <f t="shared" si="17"/>
        <v>0</v>
      </c>
      <c r="AB60" s="87">
        <f t="shared" si="18"/>
        <v>142749</v>
      </c>
      <c r="AC60" s="87">
        <f t="shared" si="19"/>
        <v>0</v>
      </c>
      <c r="AD60" s="87">
        <f t="shared" si="20"/>
        <v>12433</v>
      </c>
    </row>
    <row r="61" spans="1:30" ht="13.5">
      <c r="A61" s="17" t="s">
        <v>133</v>
      </c>
      <c r="B61" s="78" t="s">
        <v>96</v>
      </c>
      <c r="C61" s="79" t="s">
        <v>97</v>
      </c>
      <c r="D61" s="87">
        <f t="shared" si="8"/>
        <v>3139</v>
      </c>
      <c r="E61" s="87">
        <f t="shared" si="9"/>
        <v>2329</v>
      </c>
      <c r="F61" s="87">
        <v>0</v>
      </c>
      <c r="G61" s="87">
        <v>0</v>
      </c>
      <c r="H61" s="87">
        <v>0</v>
      </c>
      <c r="I61" s="87">
        <v>2323</v>
      </c>
      <c r="J61" s="87">
        <v>25904</v>
      </c>
      <c r="K61" s="87">
        <v>6</v>
      </c>
      <c r="L61" s="87">
        <v>810</v>
      </c>
      <c r="M61" s="87">
        <f t="shared" si="10"/>
        <v>817</v>
      </c>
      <c r="N61" s="87">
        <f t="shared" si="11"/>
        <v>6</v>
      </c>
      <c r="O61" s="87">
        <v>0</v>
      </c>
      <c r="P61" s="87">
        <v>0</v>
      </c>
      <c r="Q61" s="87">
        <v>0</v>
      </c>
      <c r="R61" s="87">
        <v>0</v>
      </c>
      <c r="S61" s="87">
        <v>106096</v>
      </c>
      <c r="T61" s="87">
        <v>6</v>
      </c>
      <c r="U61" s="87">
        <v>811</v>
      </c>
      <c r="V61" s="87">
        <f t="shared" si="12"/>
        <v>3956</v>
      </c>
      <c r="W61" s="87">
        <f t="shared" si="13"/>
        <v>2335</v>
      </c>
      <c r="X61" s="87">
        <f t="shared" si="14"/>
        <v>0</v>
      </c>
      <c r="Y61" s="87">
        <f t="shared" si="15"/>
        <v>0</v>
      </c>
      <c r="Z61" s="87">
        <f t="shared" si="16"/>
        <v>0</v>
      </c>
      <c r="AA61" s="87">
        <f t="shared" si="17"/>
        <v>2323</v>
      </c>
      <c r="AB61" s="87">
        <f t="shared" si="18"/>
        <v>132000</v>
      </c>
      <c r="AC61" s="87">
        <f t="shared" si="19"/>
        <v>12</v>
      </c>
      <c r="AD61" s="87">
        <f t="shared" si="20"/>
        <v>1621</v>
      </c>
    </row>
    <row r="62" spans="1:30" ht="13.5">
      <c r="A62" s="17" t="s">
        <v>133</v>
      </c>
      <c r="B62" s="78" t="s">
        <v>98</v>
      </c>
      <c r="C62" s="79" t="s">
        <v>99</v>
      </c>
      <c r="D62" s="87">
        <f t="shared" si="8"/>
        <v>0</v>
      </c>
      <c r="E62" s="87">
        <f t="shared" si="9"/>
        <v>0</v>
      </c>
      <c r="F62" s="87">
        <v>0</v>
      </c>
      <c r="G62" s="87">
        <v>0</v>
      </c>
      <c r="H62" s="87">
        <v>0</v>
      </c>
      <c r="I62" s="87">
        <v>0</v>
      </c>
      <c r="J62" s="87">
        <v>0</v>
      </c>
      <c r="K62" s="87">
        <v>0</v>
      </c>
      <c r="L62" s="87">
        <v>0</v>
      </c>
      <c r="M62" s="87">
        <f t="shared" si="10"/>
        <v>-1018</v>
      </c>
      <c r="N62" s="87">
        <f t="shared" si="11"/>
        <v>0</v>
      </c>
      <c r="O62" s="87">
        <v>0</v>
      </c>
      <c r="P62" s="87">
        <v>0</v>
      </c>
      <c r="Q62" s="87">
        <v>0</v>
      </c>
      <c r="R62" s="87">
        <v>0</v>
      </c>
      <c r="S62" s="87">
        <v>172755</v>
      </c>
      <c r="T62" s="87">
        <v>0</v>
      </c>
      <c r="U62" s="87">
        <v>-1018</v>
      </c>
      <c r="V62" s="87">
        <f t="shared" si="12"/>
        <v>-1018</v>
      </c>
      <c r="W62" s="87">
        <f t="shared" si="13"/>
        <v>0</v>
      </c>
      <c r="X62" s="87">
        <f t="shared" si="14"/>
        <v>0</v>
      </c>
      <c r="Y62" s="87">
        <f t="shared" si="15"/>
        <v>0</v>
      </c>
      <c r="Z62" s="87">
        <f t="shared" si="16"/>
        <v>0</v>
      </c>
      <c r="AA62" s="87">
        <f t="shared" si="17"/>
        <v>0</v>
      </c>
      <c r="AB62" s="87">
        <f t="shared" si="18"/>
        <v>172755</v>
      </c>
      <c r="AC62" s="87">
        <f t="shared" si="19"/>
        <v>0</v>
      </c>
      <c r="AD62" s="87">
        <f t="shared" si="20"/>
        <v>-1018</v>
      </c>
    </row>
    <row r="63" spans="1:30" ht="13.5">
      <c r="A63" s="17" t="s">
        <v>133</v>
      </c>
      <c r="B63" s="78" t="s">
        <v>100</v>
      </c>
      <c r="C63" s="79" t="s">
        <v>101</v>
      </c>
      <c r="D63" s="87">
        <f t="shared" si="8"/>
        <v>0</v>
      </c>
      <c r="E63" s="87">
        <f t="shared" si="9"/>
        <v>0</v>
      </c>
      <c r="F63" s="87">
        <v>0</v>
      </c>
      <c r="G63" s="87">
        <v>0</v>
      </c>
      <c r="H63" s="87">
        <v>0</v>
      </c>
      <c r="I63" s="87">
        <v>0</v>
      </c>
      <c r="J63" s="87">
        <v>0</v>
      </c>
      <c r="K63" s="87">
        <v>0</v>
      </c>
      <c r="L63" s="87">
        <v>0</v>
      </c>
      <c r="M63" s="87">
        <f t="shared" si="10"/>
        <v>24</v>
      </c>
      <c r="N63" s="87">
        <f t="shared" si="11"/>
        <v>24</v>
      </c>
      <c r="O63" s="87">
        <v>0</v>
      </c>
      <c r="P63" s="87">
        <v>0</v>
      </c>
      <c r="Q63" s="87">
        <v>0</v>
      </c>
      <c r="R63" s="87">
        <v>0</v>
      </c>
      <c r="S63" s="87">
        <v>109174</v>
      </c>
      <c r="T63" s="87">
        <v>24</v>
      </c>
      <c r="U63" s="87">
        <v>0</v>
      </c>
      <c r="V63" s="87">
        <f t="shared" si="12"/>
        <v>24</v>
      </c>
      <c r="W63" s="87">
        <f t="shared" si="13"/>
        <v>24</v>
      </c>
      <c r="X63" s="87">
        <f t="shared" si="14"/>
        <v>0</v>
      </c>
      <c r="Y63" s="87">
        <f t="shared" si="15"/>
        <v>0</v>
      </c>
      <c r="Z63" s="87">
        <f t="shared" si="16"/>
        <v>0</v>
      </c>
      <c r="AA63" s="87">
        <f t="shared" si="17"/>
        <v>0</v>
      </c>
      <c r="AB63" s="87">
        <f t="shared" si="18"/>
        <v>109174</v>
      </c>
      <c r="AC63" s="87">
        <f t="shared" si="19"/>
        <v>24</v>
      </c>
      <c r="AD63" s="87">
        <f t="shared" si="20"/>
        <v>0</v>
      </c>
    </row>
    <row r="64" spans="1:30" ht="13.5">
      <c r="A64" s="17" t="s">
        <v>133</v>
      </c>
      <c r="B64" s="78" t="s">
        <v>102</v>
      </c>
      <c r="C64" s="79" t="s">
        <v>103</v>
      </c>
      <c r="D64" s="87">
        <f t="shared" si="8"/>
        <v>49290</v>
      </c>
      <c r="E64" s="87">
        <f t="shared" si="9"/>
        <v>11967</v>
      </c>
      <c r="F64" s="87">
        <v>0</v>
      </c>
      <c r="G64" s="87">
        <v>0</v>
      </c>
      <c r="H64" s="87">
        <v>0</v>
      </c>
      <c r="I64" s="87">
        <v>11967</v>
      </c>
      <c r="J64" s="87">
        <v>194056</v>
      </c>
      <c r="K64" s="87">
        <v>0</v>
      </c>
      <c r="L64" s="87">
        <v>37323</v>
      </c>
      <c r="M64" s="87">
        <f t="shared" si="10"/>
        <v>0</v>
      </c>
      <c r="N64" s="87">
        <f t="shared" si="11"/>
        <v>0</v>
      </c>
      <c r="O64" s="87">
        <v>0</v>
      </c>
      <c r="P64" s="87">
        <v>0</v>
      </c>
      <c r="Q64" s="87">
        <v>0</v>
      </c>
      <c r="R64" s="87">
        <v>0</v>
      </c>
      <c r="S64" s="87">
        <v>0</v>
      </c>
      <c r="T64" s="87">
        <v>0</v>
      </c>
      <c r="U64" s="87">
        <v>0</v>
      </c>
      <c r="V64" s="87">
        <f t="shared" si="12"/>
        <v>49290</v>
      </c>
      <c r="W64" s="87">
        <f t="shared" si="13"/>
        <v>11967</v>
      </c>
      <c r="X64" s="87">
        <f t="shared" si="14"/>
        <v>0</v>
      </c>
      <c r="Y64" s="87">
        <f t="shared" si="15"/>
        <v>0</v>
      </c>
      <c r="Z64" s="87">
        <f t="shared" si="16"/>
        <v>0</v>
      </c>
      <c r="AA64" s="87">
        <f t="shared" si="17"/>
        <v>11967</v>
      </c>
      <c r="AB64" s="87">
        <f t="shared" si="18"/>
        <v>194056</v>
      </c>
      <c r="AC64" s="87">
        <f t="shared" si="19"/>
        <v>0</v>
      </c>
      <c r="AD64" s="87">
        <f t="shared" si="20"/>
        <v>37323</v>
      </c>
    </row>
    <row r="65" spans="1:30" ht="13.5">
      <c r="A65" s="17" t="s">
        <v>133</v>
      </c>
      <c r="B65" s="78" t="s">
        <v>104</v>
      </c>
      <c r="C65" s="79" t="s">
        <v>88</v>
      </c>
      <c r="D65" s="87">
        <f t="shared" si="8"/>
        <v>19770</v>
      </c>
      <c r="E65" s="87">
        <f t="shared" si="9"/>
        <v>19770</v>
      </c>
      <c r="F65" s="87">
        <v>0</v>
      </c>
      <c r="G65" s="87">
        <v>0</v>
      </c>
      <c r="H65" s="87">
        <v>0</v>
      </c>
      <c r="I65" s="87">
        <v>19770</v>
      </c>
      <c r="J65" s="87">
        <v>531426</v>
      </c>
      <c r="K65" s="87">
        <v>0</v>
      </c>
      <c r="L65" s="87">
        <v>0</v>
      </c>
      <c r="M65" s="87">
        <f t="shared" si="10"/>
        <v>0</v>
      </c>
      <c r="N65" s="87">
        <f t="shared" si="11"/>
        <v>0</v>
      </c>
      <c r="O65" s="87">
        <v>0</v>
      </c>
      <c r="P65" s="87">
        <v>0</v>
      </c>
      <c r="Q65" s="87">
        <v>0</v>
      </c>
      <c r="R65" s="87">
        <v>0</v>
      </c>
      <c r="S65" s="87">
        <v>227681</v>
      </c>
      <c r="T65" s="87">
        <v>0</v>
      </c>
      <c r="U65" s="87">
        <v>0</v>
      </c>
      <c r="V65" s="87">
        <f t="shared" si="12"/>
        <v>19770</v>
      </c>
      <c r="W65" s="87">
        <f t="shared" si="13"/>
        <v>19770</v>
      </c>
      <c r="X65" s="87">
        <f t="shared" si="14"/>
        <v>0</v>
      </c>
      <c r="Y65" s="87">
        <f t="shared" si="15"/>
        <v>0</v>
      </c>
      <c r="Z65" s="87">
        <f t="shared" si="16"/>
        <v>0</v>
      </c>
      <c r="AA65" s="87">
        <f t="shared" si="17"/>
        <v>19770</v>
      </c>
      <c r="AB65" s="87">
        <f t="shared" si="18"/>
        <v>759107</v>
      </c>
      <c r="AC65" s="87">
        <f t="shared" si="19"/>
        <v>0</v>
      </c>
      <c r="AD65" s="87">
        <f t="shared" si="20"/>
        <v>0</v>
      </c>
    </row>
    <row r="66" spans="1:30" ht="13.5">
      <c r="A66" s="17" t="s">
        <v>133</v>
      </c>
      <c r="B66" s="78" t="s">
        <v>105</v>
      </c>
      <c r="C66" s="79" t="s">
        <v>106</v>
      </c>
      <c r="D66" s="87">
        <f t="shared" si="8"/>
        <v>46730</v>
      </c>
      <c r="E66" s="87">
        <f t="shared" si="9"/>
        <v>46730</v>
      </c>
      <c r="F66" s="87">
        <v>0</v>
      </c>
      <c r="G66" s="87">
        <v>0</v>
      </c>
      <c r="H66" s="87">
        <v>40600</v>
      </c>
      <c r="I66" s="87">
        <v>6130</v>
      </c>
      <c r="J66" s="87">
        <v>115087</v>
      </c>
      <c r="K66" s="87">
        <v>0</v>
      </c>
      <c r="L66" s="87">
        <v>0</v>
      </c>
      <c r="M66" s="87">
        <f t="shared" si="10"/>
        <v>0</v>
      </c>
      <c r="N66" s="87">
        <f t="shared" si="11"/>
        <v>0</v>
      </c>
      <c r="O66" s="87">
        <v>0</v>
      </c>
      <c r="P66" s="87">
        <v>0</v>
      </c>
      <c r="Q66" s="87">
        <v>0</v>
      </c>
      <c r="R66" s="87">
        <v>0</v>
      </c>
      <c r="S66" s="87">
        <v>0</v>
      </c>
      <c r="T66" s="87">
        <v>0</v>
      </c>
      <c r="U66" s="87">
        <v>0</v>
      </c>
      <c r="V66" s="87">
        <f t="shared" si="12"/>
        <v>46730</v>
      </c>
      <c r="W66" s="87">
        <f t="shared" si="13"/>
        <v>46730</v>
      </c>
      <c r="X66" s="87">
        <f t="shared" si="14"/>
        <v>0</v>
      </c>
      <c r="Y66" s="87">
        <f t="shared" si="15"/>
        <v>0</v>
      </c>
      <c r="Z66" s="87">
        <f t="shared" si="16"/>
        <v>40600</v>
      </c>
      <c r="AA66" s="87">
        <f t="shared" si="17"/>
        <v>6130</v>
      </c>
      <c r="AB66" s="87">
        <f t="shared" si="18"/>
        <v>115087</v>
      </c>
      <c r="AC66" s="87">
        <f t="shared" si="19"/>
        <v>0</v>
      </c>
      <c r="AD66" s="87">
        <f t="shared" si="20"/>
        <v>0</v>
      </c>
    </row>
    <row r="67" spans="1:30" ht="13.5">
      <c r="A67" s="17" t="s">
        <v>133</v>
      </c>
      <c r="B67" s="78" t="s">
        <v>107</v>
      </c>
      <c r="C67" s="79" t="s">
        <v>108</v>
      </c>
      <c r="D67" s="87">
        <f t="shared" si="8"/>
        <v>429088</v>
      </c>
      <c r="E67" s="87">
        <f t="shared" si="9"/>
        <v>429088</v>
      </c>
      <c r="F67" s="87">
        <v>103587</v>
      </c>
      <c r="G67" s="87">
        <v>714</v>
      </c>
      <c r="H67" s="87">
        <v>216900</v>
      </c>
      <c r="I67" s="87">
        <v>21761</v>
      </c>
      <c r="J67" s="87">
        <v>213995</v>
      </c>
      <c r="K67" s="87">
        <v>86126</v>
      </c>
      <c r="L67" s="87">
        <v>0</v>
      </c>
      <c r="M67" s="87">
        <f t="shared" si="10"/>
        <v>0</v>
      </c>
      <c r="N67" s="87">
        <f t="shared" si="11"/>
        <v>0</v>
      </c>
      <c r="O67" s="87">
        <v>0</v>
      </c>
      <c r="P67" s="87">
        <v>0</v>
      </c>
      <c r="Q67" s="87">
        <v>0</v>
      </c>
      <c r="R67" s="87">
        <v>0</v>
      </c>
      <c r="S67" s="87">
        <v>0</v>
      </c>
      <c r="T67" s="87">
        <v>0</v>
      </c>
      <c r="U67" s="87">
        <v>0</v>
      </c>
      <c r="V67" s="87">
        <f t="shared" si="12"/>
        <v>429088</v>
      </c>
      <c r="W67" s="87">
        <f t="shared" si="13"/>
        <v>429088</v>
      </c>
      <c r="X67" s="87">
        <f t="shared" si="14"/>
        <v>103587</v>
      </c>
      <c r="Y67" s="87">
        <f t="shared" si="15"/>
        <v>714</v>
      </c>
      <c r="Z67" s="87">
        <f t="shared" si="16"/>
        <v>216900</v>
      </c>
      <c r="AA67" s="87">
        <f t="shared" si="17"/>
        <v>21761</v>
      </c>
      <c r="AB67" s="87">
        <f t="shared" si="18"/>
        <v>213995</v>
      </c>
      <c r="AC67" s="87">
        <f t="shared" si="19"/>
        <v>86126</v>
      </c>
      <c r="AD67" s="87">
        <f t="shared" si="20"/>
        <v>0</v>
      </c>
    </row>
    <row r="68" spans="1:30" ht="13.5">
      <c r="A68" s="17" t="s">
        <v>133</v>
      </c>
      <c r="B68" s="78" t="s">
        <v>109</v>
      </c>
      <c r="C68" s="79" t="s">
        <v>110</v>
      </c>
      <c r="D68" s="87">
        <f t="shared" si="8"/>
        <v>44029</v>
      </c>
      <c r="E68" s="87">
        <f t="shared" si="9"/>
        <v>24229</v>
      </c>
      <c r="F68" s="87">
        <v>0</v>
      </c>
      <c r="G68" s="87">
        <v>0</v>
      </c>
      <c r="H68" s="87">
        <v>0</v>
      </c>
      <c r="I68" s="87">
        <v>24229</v>
      </c>
      <c r="J68" s="87">
        <v>380253</v>
      </c>
      <c r="K68" s="87">
        <v>0</v>
      </c>
      <c r="L68" s="87">
        <v>19800</v>
      </c>
      <c r="M68" s="87">
        <f t="shared" si="10"/>
        <v>18633</v>
      </c>
      <c r="N68" s="87">
        <f t="shared" si="11"/>
        <v>0</v>
      </c>
      <c r="O68" s="87">
        <v>0</v>
      </c>
      <c r="P68" s="87">
        <v>0</v>
      </c>
      <c r="Q68" s="87">
        <v>0</v>
      </c>
      <c r="R68" s="87">
        <v>0</v>
      </c>
      <c r="S68" s="87">
        <v>204165</v>
      </c>
      <c r="T68" s="87">
        <v>0</v>
      </c>
      <c r="U68" s="87">
        <v>18633</v>
      </c>
      <c r="V68" s="87">
        <f t="shared" si="12"/>
        <v>62662</v>
      </c>
      <c r="W68" s="87">
        <f t="shared" si="13"/>
        <v>24229</v>
      </c>
      <c r="X68" s="87">
        <f t="shared" si="14"/>
        <v>0</v>
      </c>
      <c r="Y68" s="87">
        <f t="shared" si="15"/>
        <v>0</v>
      </c>
      <c r="Z68" s="87">
        <f t="shared" si="16"/>
        <v>0</v>
      </c>
      <c r="AA68" s="87">
        <f t="shared" si="17"/>
        <v>24229</v>
      </c>
      <c r="AB68" s="87">
        <f t="shared" si="18"/>
        <v>584418</v>
      </c>
      <c r="AC68" s="87">
        <f t="shared" si="19"/>
        <v>0</v>
      </c>
      <c r="AD68" s="87">
        <f t="shared" si="20"/>
        <v>38433</v>
      </c>
    </row>
    <row r="69" spans="1:30" ht="13.5">
      <c r="A69" s="17" t="s">
        <v>133</v>
      </c>
      <c r="B69" s="78" t="s">
        <v>111</v>
      </c>
      <c r="C69" s="79" t="s">
        <v>112</v>
      </c>
      <c r="D69" s="87">
        <f t="shared" si="8"/>
        <v>0</v>
      </c>
      <c r="E69" s="87">
        <f t="shared" si="9"/>
        <v>0</v>
      </c>
      <c r="F69" s="87">
        <v>0</v>
      </c>
      <c r="G69" s="87">
        <v>0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87">
        <f t="shared" si="10"/>
        <v>0</v>
      </c>
      <c r="N69" s="87">
        <f t="shared" si="11"/>
        <v>0</v>
      </c>
      <c r="O69" s="87">
        <v>0</v>
      </c>
      <c r="P69" s="87">
        <v>0</v>
      </c>
      <c r="Q69" s="87">
        <v>0</v>
      </c>
      <c r="R69" s="87">
        <v>0</v>
      </c>
      <c r="S69" s="87">
        <v>239872</v>
      </c>
      <c r="T69" s="87">
        <v>0</v>
      </c>
      <c r="U69" s="87">
        <v>0</v>
      </c>
      <c r="V69" s="87">
        <f t="shared" si="12"/>
        <v>0</v>
      </c>
      <c r="W69" s="87">
        <f t="shared" si="13"/>
        <v>0</v>
      </c>
      <c r="X69" s="87">
        <f t="shared" si="14"/>
        <v>0</v>
      </c>
      <c r="Y69" s="87">
        <f t="shared" si="15"/>
        <v>0</v>
      </c>
      <c r="Z69" s="87">
        <f t="shared" si="16"/>
        <v>0</v>
      </c>
      <c r="AA69" s="87">
        <f t="shared" si="17"/>
        <v>0</v>
      </c>
      <c r="AB69" s="87">
        <f t="shared" si="18"/>
        <v>239872</v>
      </c>
      <c r="AC69" s="87">
        <f t="shared" si="19"/>
        <v>0</v>
      </c>
      <c r="AD69" s="87">
        <f t="shared" si="20"/>
        <v>0</v>
      </c>
    </row>
    <row r="70" spans="1:30" ht="13.5">
      <c r="A70" s="17" t="s">
        <v>133</v>
      </c>
      <c r="B70" s="78" t="s">
        <v>113</v>
      </c>
      <c r="C70" s="79" t="s">
        <v>114</v>
      </c>
      <c r="D70" s="87">
        <f t="shared" si="8"/>
        <v>0</v>
      </c>
      <c r="E70" s="87">
        <f t="shared" si="9"/>
        <v>0</v>
      </c>
      <c r="F70" s="87">
        <v>0</v>
      </c>
      <c r="G70" s="87">
        <v>0</v>
      </c>
      <c r="H70" s="87">
        <v>0</v>
      </c>
      <c r="I70" s="87">
        <v>0</v>
      </c>
      <c r="J70" s="87">
        <v>0</v>
      </c>
      <c r="K70" s="87">
        <v>0</v>
      </c>
      <c r="L70" s="87">
        <v>0</v>
      </c>
      <c r="M70" s="87">
        <f t="shared" si="10"/>
        <v>62875</v>
      </c>
      <c r="N70" s="87">
        <f t="shared" si="11"/>
        <v>0</v>
      </c>
      <c r="O70" s="87">
        <v>0</v>
      </c>
      <c r="P70" s="87">
        <v>0</v>
      </c>
      <c r="Q70" s="87">
        <v>0</v>
      </c>
      <c r="R70" s="87">
        <v>0</v>
      </c>
      <c r="S70" s="87">
        <v>375331</v>
      </c>
      <c r="T70" s="87">
        <v>0</v>
      </c>
      <c r="U70" s="87">
        <v>62875</v>
      </c>
      <c r="V70" s="87">
        <f t="shared" si="12"/>
        <v>62875</v>
      </c>
      <c r="W70" s="87">
        <f t="shared" si="13"/>
        <v>0</v>
      </c>
      <c r="X70" s="87">
        <f t="shared" si="14"/>
        <v>0</v>
      </c>
      <c r="Y70" s="87">
        <f t="shared" si="15"/>
        <v>0</v>
      </c>
      <c r="Z70" s="87">
        <f t="shared" si="16"/>
        <v>0</v>
      </c>
      <c r="AA70" s="87">
        <f t="shared" si="17"/>
        <v>0</v>
      </c>
      <c r="AB70" s="87">
        <f t="shared" si="18"/>
        <v>375331</v>
      </c>
      <c r="AC70" s="87">
        <f t="shared" si="19"/>
        <v>0</v>
      </c>
      <c r="AD70" s="87">
        <f t="shared" si="20"/>
        <v>62875</v>
      </c>
    </row>
    <row r="71" spans="1:30" ht="13.5">
      <c r="A71" s="17" t="s">
        <v>133</v>
      </c>
      <c r="B71" s="78" t="s">
        <v>115</v>
      </c>
      <c r="C71" s="79" t="s">
        <v>116</v>
      </c>
      <c r="D71" s="87">
        <f t="shared" si="8"/>
        <v>0</v>
      </c>
      <c r="E71" s="87">
        <f t="shared" si="9"/>
        <v>0</v>
      </c>
      <c r="F71" s="87">
        <v>0</v>
      </c>
      <c r="G71" s="87">
        <v>0</v>
      </c>
      <c r="H71" s="87">
        <v>0</v>
      </c>
      <c r="I71" s="87">
        <v>0</v>
      </c>
      <c r="J71" s="87">
        <v>0</v>
      </c>
      <c r="K71" s="87">
        <v>0</v>
      </c>
      <c r="L71" s="87">
        <v>0</v>
      </c>
      <c r="M71" s="87">
        <f t="shared" si="10"/>
        <v>117221</v>
      </c>
      <c r="N71" s="87">
        <f t="shared" si="11"/>
        <v>0</v>
      </c>
      <c r="O71" s="87">
        <v>0</v>
      </c>
      <c r="P71" s="87">
        <v>0</v>
      </c>
      <c r="Q71" s="87">
        <v>0</v>
      </c>
      <c r="R71" s="87">
        <v>0</v>
      </c>
      <c r="S71" s="87">
        <v>340327</v>
      </c>
      <c r="T71" s="87">
        <v>0</v>
      </c>
      <c r="U71" s="87">
        <v>117221</v>
      </c>
      <c r="V71" s="87">
        <f t="shared" si="12"/>
        <v>117221</v>
      </c>
      <c r="W71" s="87">
        <f t="shared" si="13"/>
        <v>0</v>
      </c>
      <c r="X71" s="87">
        <f t="shared" si="14"/>
        <v>0</v>
      </c>
      <c r="Y71" s="87">
        <f t="shared" si="15"/>
        <v>0</v>
      </c>
      <c r="Z71" s="87">
        <f t="shared" si="16"/>
        <v>0</v>
      </c>
      <c r="AA71" s="87">
        <f t="shared" si="17"/>
        <v>0</v>
      </c>
      <c r="AB71" s="87">
        <f t="shared" si="18"/>
        <v>340327</v>
      </c>
      <c r="AC71" s="87">
        <f t="shared" si="19"/>
        <v>0</v>
      </c>
      <c r="AD71" s="87">
        <f t="shared" si="20"/>
        <v>117221</v>
      </c>
    </row>
    <row r="72" spans="1:30" ht="13.5">
      <c r="A72" s="17" t="s">
        <v>133</v>
      </c>
      <c r="B72" s="78" t="s">
        <v>117</v>
      </c>
      <c r="C72" s="79" t="s">
        <v>118</v>
      </c>
      <c r="D72" s="87">
        <f t="shared" si="8"/>
        <v>49608</v>
      </c>
      <c r="E72" s="87">
        <f t="shared" si="9"/>
        <v>3471</v>
      </c>
      <c r="F72" s="87">
        <v>0</v>
      </c>
      <c r="G72" s="87">
        <v>0</v>
      </c>
      <c r="H72" s="87">
        <v>0</v>
      </c>
      <c r="I72" s="87">
        <v>3288</v>
      </c>
      <c r="J72" s="87">
        <v>161720</v>
      </c>
      <c r="K72" s="87">
        <v>183</v>
      </c>
      <c r="L72" s="87">
        <v>46137</v>
      </c>
      <c r="M72" s="87">
        <f t="shared" si="10"/>
        <v>0</v>
      </c>
      <c r="N72" s="87">
        <f t="shared" si="11"/>
        <v>0</v>
      </c>
      <c r="O72" s="87">
        <v>0</v>
      </c>
      <c r="P72" s="87">
        <v>0</v>
      </c>
      <c r="Q72" s="87">
        <v>0</v>
      </c>
      <c r="R72" s="87">
        <v>0</v>
      </c>
      <c r="S72" s="87">
        <v>0</v>
      </c>
      <c r="T72" s="87">
        <v>0</v>
      </c>
      <c r="U72" s="87">
        <v>0</v>
      </c>
      <c r="V72" s="87">
        <f t="shared" si="12"/>
        <v>49608</v>
      </c>
      <c r="W72" s="87">
        <f t="shared" si="13"/>
        <v>3471</v>
      </c>
      <c r="X72" s="87">
        <f t="shared" si="14"/>
        <v>0</v>
      </c>
      <c r="Y72" s="87">
        <f t="shared" si="15"/>
        <v>0</v>
      </c>
      <c r="Z72" s="87">
        <f t="shared" si="16"/>
        <v>0</v>
      </c>
      <c r="AA72" s="87">
        <f t="shared" si="17"/>
        <v>3288</v>
      </c>
      <c r="AB72" s="87">
        <f t="shared" si="18"/>
        <v>161720</v>
      </c>
      <c r="AC72" s="87">
        <f t="shared" si="19"/>
        <v>183</v>
      </c>
      <c r="AD72" s="87">
        <f t="shared" si="20"/>
        <v>46137</v>
      </c>
    </row>
    <row r="73" spans="1:30" ht="13.5">
      <c r="A73" s="17" t="s">
        <v>133</v>
      </c>
      <c r="B73" s="78" t="s">
        <v>119</v>
      </c>
      <c r="C73" s="79" t="s">
        <v>89</v>
      </c>
      <c r="D73" s="87">
        <f t="shared" si="8"/>
        <v>0</v>
      </c>
      <c r="E73" s="87">
        <f t="shared" si="9"/>
        <v>0</v>
      </c>
      <c r="F73" s="87">
        <v>0</v>
      </c>
      <c r="G73" s="87">
        <v>0</v>
      </c>
      <c r="H73" s="87">
        <v>0</v>
      </c>
      <c r="I73" s="87">
        <v>0</v>
      </c>
      <c r="J73" s="87">
        <v>0</v>
      </c>
      <c r="K73" s="87">
        <v>0</v>
      </c>
      <c r="L73" s="87">
        <v>0</v>
      </c>
      <c r="M73" s="87">
        <f t="shared" si="10"/>
        <v>0</v>
      </c>
      <c r="N73" s="87">
        <f t="shared" si="11"/>
        <v>0</v>
      </c>
      <c r="O73" s="87">
        <v>0</v>
      </c>
      <c r="P73" s="87">
        <v>0</v>
      </c>
      <c r="Q73" s="87">
        <v>0</v>
      </c>
      <c r="R73" s="87">
        <v>0</v>
      </c>
      <c r="S73" s="87">
        <v>0</v>
      </c>
      <c r="T73" s="87">
        <v>0</v>
      </c>
      <c r="U73" s="87">
        <v>0</v>
      </c>
      <c r="V73" s="87">
        <f t="shared" si="12"/>
        <v>0</v>
      </c>
      <c r="W73" s="87">
        <f t="shared" si="13"/>
        <v>0</v>
      </c>
      <c r="X73" s="87">
        <f t="shared" si="14"/>
        <v>0</v>
      </c>
      <c r="Y73" s="87">
        <f t="shared" si="15"/>
        <v>0</v>
      </c>
      <c r="Z73" s="87">
        <f t="shared" si="16"/>
        <v>0</v>
      </c>
      <c r="AA73" s="87">
        <f t="shared" si="17"/>
        <v>0</v>
      </c>
      <c r="AB73" s="87">
        <f t="shared" si="18"/>
        <v>0</v>
      </c>
      <c r="AC73" s="87">
        <f t="shared" si="19"/>
        <v>0</v>
      </c>
      <c r="AD73" s="87">
        <f t="shared" si="20"/>
        <v>0</v>
      </c>
    </row>
    <row r="74" spans="1:30" ht="13.5">
      <c r="A74" s="95" t="s">
        <v>230</v>
      </c>
      <c r="B74" s="96"/>
      <c r="C74" s="97"/>
      <c r="D74" s="87">
        <f aca="true" t="shared" si="21" ref="D74:AD74">SUM(D7:D73)</f>
        <v>23688239</v>
      </c>
      <c r="E74" s="87">
        <f t="shared" si="21"/>
        <v>8922158</v>
      </c>
      <c r="F74" s="87">
        <f t="shared" si="21"/>
        <v>2023459</v>
      </c>
      <c r="G74" s="87">
        <f t="shared" si="21"/>
        <v>118488</v>
      </c>
      <c r="H74" s="87">
        <f t="shared" si="21"/>
        <v>5061100</v>
      </c>
      <c r="I74" s="87">
        <f t="shared" si="21"/>
        <v>1133663</v>
      </c>
      <c r="J74" s="87">
        <f t="shared" si="21"/>
        <v>1877081</v>
      </c>
      <c r="K74" s="87">
        <f t="shared" si="21"/>
        <v>585448</v>
      </c>
      <c r="L74" s="87">
        <f t="shared" si="21"/>
        <v>14766081</v>
      </c>
      <c r="M74" s="87">
        <f t="shared" si="21"/>
        <v>4469172</v>
      </c>
      <c r="N74" s="87">
        <f t="shared" si="21"/>
        <v>540120</v>
      </c>
      <c r="O74" s="87">
        <f t="shared" si="21"/>
        <v>147430</v>
      </c>
      <c r="P74" s="87">
        <f t="shared" si="21"/>
        <v>134574</v>
      </c>
      <c r="Q74" s="87">
        <f t="shared" si="21"/>
        <v>90600</v>
      </c>
      <c r="R74" s="87">
        <f t="shared" si="21"/>
        <v>56984</v>
      </c>
      <c r="S74" s="87">
        <f t="shared" si="21"/>
        <v>2704826</v>
      </c>
      <c r="T74" s="87">
        <f t="shared" si="21"/>
        <v>110532</v>
      </c>
      <c r="U74" s="87">
        <f t="shared" si="21"/>
        <v>3929052</v>
      </c>
      <c r="V74" s="87">
        <f t="shared" si="21"/>
        <v>28157411</v>
      </c>
      <c r="W74" s="87">
        <f t="shared" si="21"/>
        <v>9462278</v>
      </c>
      <c r="X74" s="87">
        <f t="shared" si="21"/>
        <v>2170889</v>
      </c>
      <c r="Y74" s="87">
        <f t="shared" si="21"/>
        <v>253062</v>
      </c>
      <c r="Z74" s="87">
        <f t="shared" si="21"/>
        <v>5151700</v>
      </c>
      <c r="AA74" s="87">
        <f t="shared" si="21"/>
        <v>1190647</v>
      </c>
      <c r="AB74" s="87">
        <f t="shared" si="21"/>
        <v>4581907</v>
      </c>
      <c r="AC74" s="87">
        <f t="shared" si="21"/>
        <v>695980</v>
      </c>
      <c r="AD74" s="87">
        <f t="shared" si="21"/>
        <v>18695133</v>
      </c>
    </row>
  </sheetData>
  <mergeCells count="4">
    <mergeCell ref="A2:A6"/>
    <mergeCell ref="B2:B6"/>
    <mergeCell ref="C2:C6"/>
    <mergeCell ref="A74:C7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H74"/>
  <sheetViews>
    <sheetView showGridLines="0" workbookViewId="0" topLeftCell="A1">
      <pane xSplit="3" ySplit="6" topLeftCell="D7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D7" sqref="D7"/>
    </sheetView>
  </sheetViews>
  <sheetFormatPr defaultColWidth="9.00390625" defaultRowHeight="13.5"/>
  <cols>
    <col min="1" max="1" width="9.00390625" style="20" customWidth="1"/>
    <col min="2" max="2" width="6.625" style="20" customWidth="1"/>
    <col min="3" max="3" width="35.625" style="20" customWidth="1"/>
    <col min="4" max="5" width="11.125" style="21" customWidth="1"/>
    <col min="6" max="6" width="11.125" style="22" customWidth="1"/>
    <col min="7" max="7" width="11.125" style="23" customWidth="1"/>
    <col min="8" max="60" width="11.125" style="22" customWidth="1"/>
    <col min="61" max="16384" width="9.00390625" style="71" customWidth="1"/>
  </cols>
  <sheetData>
    <row r="1" ht="17.25">
      <c r="A1" s="65" t="s">
        <v>248</v>
      </c>
    </row>
    <row r="2" spans="1:60" s="70" customFormat="1" ht="22.5" customHeight="1">
      <c r="A2" s="107" t="s">
        <v>81</v>
      </c>
      <c r="B2" s="109" t="s">
        <v>22</v>
      </c>
      <c r="C2" s="105" t="s">
        <v>59</v>
      </c>
      <c r="D2" s="25" t="s">
        <v>60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0"/>
      <c r="Q2" s="60"/>
      <c r="R2" s="60"/>
      <c r="S2" s="26"/>
      <c r="T2" s="26"/>
      <c r="U2" s="26"/>
      <c r="V2" s="61"/>
      <c r="W2" s="25" t="s">
        <v>82</v>
      </c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60"/>
      <c r="AJ2" s="60"/>
      <c r="AK2" s="60"/>
      <c r="AL2" s="26"/>
      <c r="AM2" s="26"/>
      <c r="AN2" s="26"/>
      <c r="AO2" s="61"/>
      <c r="AP2" s="25" t="s">
        <v>83</v>
      </c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60"/>
      <c r="BC2" s="60"/>
      <c r="BD2" s="60"/>
      <c r="BE2" s="26"/>
      <c r="BF2" s="26"/>
      <c r="BG2" s="26"/>
      <c r="BH2" s="61"/>
    </row>
    <row r="3" spans="1:60" s="70" customFormat="1" ht="22.5" customHeight="1">
      <c r="A3" s="106"/>
      <c r="B3" s="110"/>
      <c r="C3" s="106"/>
      <c r="D3" s="28" t="s">
        <v>61</v>
      </c>
      <c r="E3" s="26"/>
      <c r="F3" s="26"/>
      <c r="G3" s="26"/>
      <c r="H3" s="26"/>
      <c r="I3" s="29"/>
      <c r="J3" s="91" t="s">
        <v>62</v>
      </c>
      <c r="K3" s="28" t="s">
        <v>84</v>
      </c>
      <c r="L3" s="26"/>
      <c r="M3" s="26"/>
      <c r="N3" s="26"/>
      <c r="O3" s="26"/>
      <c r="P3" s="26"/>
      <c r="Q3" s="26"/>
      <c r="R3" s="26"/>
      <c r="S3" s="29"/>
      <c r="T3" s="105" t="s">
        <v>63</v>
      </c>
      <c r="U3" s="105" t="s">
        <v>64</v>
      </c>
      <c r="V3" s="27" t="s">
        <v>85</v>
      </c>
      <c r="W3" s="28" t="s">
        <v>65</v>
      </c>
      <c r="X3" s="26"/>
      <c r="Y3" s="26"/>
      <c r="Z3" s="26"/>
      <c r="AA3" s="26"/>
      <c r="AB3" s="29"/>
      <c r="AC3" s="91" t="s">
        <v>66</v>
      </c>
      <c r="AD3" s="28" t="s">
        <v>84</v>
      </c>
      <c r="AE3" s="26"/>
      <c r="AF3" s="26"/>
      <c r="AG3" s="26"/>
      <c r="AH3" s="26"/>
      <c r="AI3" s="26"/>
      <c r="AJ3" s="26"/>
      <c r="AK3" s="26"/>
      <c r="AL3" s="29"/>
      <c r="AM3" s="105" t="s">
        <v>63</v>
      </c>
      <c r="AN3" s="105" t="s">
        <v>64</v>
      </c>
      <c r="AO3" s="27" t="s">
        <v>85</v>
      </c>
      <c r="AP3" s="28" t="s">
        <v>65</v>
      </c>
      <c r="AQ3" s="26"/>
      <c r="AR3" s="26"/>
      <c r="AS3" s="26"/>
      <c r="AT3" s="26"/>
      <c r="AU3" s="29"/>
      <c r="AV3" s="91" t="s">
        <v>66</v>
      </c>
      <c r="AW3" s="28" t="s">
        <v>84</v>
      </c>
      <c r="AX3" s="26"/>
      <c r="AY3" s="26"/>
      <c r="AZ3" s="26"/>
      <c r="BA3" s="26"/>
      <c r="BB3" s="26"/>
      <c r="BC3" s="26"/>
      <c r="BD3" s="26"/>
      <c r="BE3" s="29"/>
      <c r="BF3" s="105" t="s">
        <v>63</v>
      </c>
      <c r="BG3" s="105" t="s">
        <v>64</v>
      </c>
      <c r="BH3" s="27" t="s">
        <v>85</v>
      </c>
    </row>
    <row r="4" spans="1:60" s="70" customFormat="1" ht="22.5" customHeight="1">
      <c r="A4" s="106"/>
      <c r="B4" s="110"/>
      <c r="C4" s="106"/>
      <c r="D4" s="27" t="s">
        <v>3</v>
      </c>
      <c r="E4" s="30" t="s">
        <v>86</v>
      </c>
      <c r="F4" s="31"/>
      <c r="G4" s="32"/>
      <c r="H4" s="29"/>
      <c r="I4" s="93" t="s">
        <v>67</v>
      </c>
      <c r="J4" s="92"/>
      <c r="K4" s="27" t="s">
        <v>3</v>
      </c>
      <c r="L4" s="105" t="s">
        <v>68</v>
      </c>
      <c r="M4" s="28" t="s">
        <v>87</v>
      </c>
      <c r="N4" s="26"/>
      <c r="O4" s="26"/>
      <c r="P4" s="29"/>
      <c r="Q4" s="105" t="s">
        <v>69</v>
      </c>
      <c r="R4" s="105" t="s">
        <v>70</v>
      </c>
      <c r="S4" s="105" t="s">
        <v>71</v>
      </c>
      <c r="T4" s="106"/>
      <c r="U4" s="106"/>
      <c r="V4" s="34"/>
      <c r="W4" s="27" t="s">
        <v>3</v>
      </c>
      <c r="X4" s="30" t="s">
        <v>86</v>
      </c>
      <c r="Y4" s="31"/>
      <c r="Z4" s="32"/>
      <c r="AA4" s="29"/>
      <c r="AB4" s="93" t="s">
        <v>67</v>
      </c>
      <c r="AC4" s="92"/>
      <c r="AD4" s="27" t="s">
        <v>3</v>
      </c>
      <c r="AE4" s="105" t="s">
        <v>68</v>
      </c>
      <c r="AF4" s="28" t="s">
        <v>87</v>
      </c>
      <c r="AG4" s="26"/>
      <c r="AH4" s="26"/>
      <c r="AI4" s="29"/>
      <c r="AJ4" s="105" t="s">
        <v>69</v>
      </c>
      <c r="AK4" s="105" t="s">
        <v>70</v>
      </c>
      <c r="AL4" s="105" t="s">
        <v>71</v>
      </c>
      <c r="AM4" s="106"/>
      <c r="AN4" s="106"/>
      <c r="AO4" s="34"/>
      <c r="AP4" s="27" t="s">
        <v>3</v>
      </c>
      <c r="AQ4" s="30" t="s">
        <v>86</v>
      </c>
      <c r="AR4" s="31"/>
      <c r="AS4" s="32"/>
      <c r="AT4" s="29"/>
      <c r="AU4" s="93" t="s">
        <v>67</v>
      </c>
      <c r="AV4" s="92"/>
      <c r="AW4" s="27" t="s">
        <v>3</v>
      </c>
      <c r="AX4" s="105" t="s">
        <v>68</v>
      </c>
      <c r="AY4" s="28" t="s">
        <v>87</v>
      </c>
      <c r="AZ4" s="26"/>
      <c r="BA4" s="26"/>
      <c r="BB4" s="29"/>
      <c r="BC4" s="105" t="s">
        <v>69</v>
      </c>
      <c r="BD4" s="105" t="s">
        <v>70</v>
      </c>
      <c r="BE4" s="105" t="s">
        <v>71</v>
      </c>
      <c r="BF4" s="106"/>
      <c r="BG4" s="106"/>
      <c r="BH4" s="34"/>
    </row>
    <row r="5" spans="1:60" s="70" customFormat="1" ht="22.5" customHeight="1">
      <c r="A5" s="106"/>
      <c r="B5" s="110"/>
      <c r="C5" s="106"/>
      <c r="D5" s="34"/>
      <c r="E5" s="27" t="s">
        <v>3</v>
      </c>
      <c r="F5" s="33" t="s">
        <v>72</v>
      </c>
      <c r="G5" s="33" t="s">
        <v>73</v>
      </c>
      <c r="H5" s="33" t="s">
        <v>74</v>
      </c>
      <c r="I5" s="94"/>
      <c r="J5" s="92"/>
      <c r="K5" s="34"/>
      <c r="L5" s="106"/>
      <c r="M5" s="27" t="s">
        <v>3</v>
      </c>
      <c r="N5" s="24" t="s">
        <v>75</v>
      </c>
      <c r="O5" s="24" t="s">
        <v>76</v>
      </c>
      <c r="P5" s="24" t="s">
        <v>77</v>
      </c>
      <c r="Q5" s="106"/>
      <c r="R5" s="106"/>
      <c r="S5" s="106"/>
      <c r="T5" s="106"/>
      <c r="U5" s="106"/>
      <c r="V5" s="34"/>
      <c r="W5" s="34"/>
      <c r="X5" s="27" t="s">
        <v>3</v>
      </c>
      <c r="Y5" s="33" t="s">
        <v>72</v>
      </c>
      <c r="Z5" s="33" t="s">
        <v>73</v>
      </c>
      <c r="AA5" s="33" t="s">
        <v>74</v>
      </c>
      <c r="AB5" s="94"/>
      <c r="AC5" s="92"/>
      <c r="AD5" s="34"/>
      <c r="AE5" s="106"/>
      <c r="AF5" s="27" t="s">
        <v>3</v>
      </c>
      <c r="AG5" s="24" t="s">
        <v>75</v>
      </c>
      <c r="AH5" s="24" t="s">
        <v>76</v>
      </c>
      <c r="AI5" s="24" t="s">
        <v>77</v>
      </c>
      <c r="AJ5" s="106"/>
      <c r="AK5" s="106"/>
      <c r="AL5" s="106"/>
      <c r="AM5" s="106"/>
      <c r="AN5" s="106"/>
      <c r="AO5" s="34"/>
      <c r="AP5" s="34"/>
      <c r="AQ5" s="27" t="s">
        <v>3</v>
      </c>
      <c r="AR5" s="33" t="s">
        <v>72</v>
      </c>
      <c r="AS5" s="33" t="s">
        <v>73</v>
      </c>
      <c r="AT5" s="33" t="s">
        <v>74</v>
      </c>
      <c r="AU5" s="94"/>
      <c r="AV5" s="92"/>
      <c r="AW5" s="34"/>
      <c r="AX5" s="106"/>
      <c r="AY5" s="27" t="s">
        <v>3</v>
      </c>
      <c r="AZ5" s="24" t="s">
        <v>75</v>
      </c>
      <c r="BA5" s="24" t="s">
        <v>76</v>
      </c>
      <c r="BB5" s="24" t="s">
        <v>77</v>
      </c>
      <c r="BC5" s="106"/>
      <c r="BD5" s="106"/>
      <c r="BE5" s="106"/>
      <c r="BF5" s="106"/>
      <c r="BG5" s="106"/>
      <c r="BH5" s="34"/>
    </row>
    <row r="6" spans="1:60" s="70" customFormat="1" ht="22.5" customHeight="1">
      <c r="A6" s="108"/>
      <c r="B6" s="89"/>
      <c r="C6" s="90"/>
      <c r="D6" s="35" t="s">
        <v>6</v>
      </c>
      <c r="E6" s="35" t="s">
        <v>7</v>
      </c>
      <c r="F6" s="36" t="s">
        <v>7</v>
      </c>
      <c r="G6" s="36" t="s">
        <v>7</v>
      </c>
      <c r="H6" s="36" t="s">
        <v>7</v>
      </c>
      <c r="I6" s="39" t="s">
        <v>7</v>
      </c>
      <c r="J6" s="39" t="s">
        <v>7</v>
      </c>
      <c r="K6" s="35" t="s">
        <v>7</v>
      </c>
      <c r="L6" s="35" t="s">
        <v>7</v>
      </c>
      <c r="M6" s="35" t="s">
        <v>7</v>
      </c>
      <c r="N6" s="40" t="s">
        <v>7</v>
      </c>
      <c r="O6" s="40" t="s">
        <v>7</v>
      </c>
      <c r="P6" s="40" t="s">
        <v>7</v>
      </c>
      <c r="Q6" s="35" t="s">
        <v>7</v>
      </c>
      <c r="R6" s="35" t="s">
        <v>7</v>
      </c>
      <c r="S6" s="35" t="s">
        <v>7</v>
      </c>
      <c r="T6" s="35" t="s">
        <v>7</v>
      </c>
      <c r="U6" s="35" t="s">
        <v>7</v>
      </c>
      <c r="V6" s="35" t="s">
        <v>7</v>
      </c>
      <c r="W6" s="35" t="s">
        <v>6</v>
      </c>
      <c r="X6" s="35" t="s">
        <v>7</v>
      </c>
      <c r="Y6" s="36" t="s">
        <v>7</v>
      </c>
      <c r="Z6" s="36" t="s">
        <v>7</v>
      </c>
      <c r="AA6" s="36" t="s">
        <v>7</v>
      </c>
      <c r="AB6" s="39" t="s">
        <v>7</v>
      </c>
      <c r="AC6" s="39" t="s">
        <v>7</v>
      </c>
      <c r="AD6" s="35" t="s">
        <v>7</v>
      </c>
      <c r="AE6" s="35" t="s">
        <v>7</v>
      </c>
      <c r="AF6" s="35" t="s">
        <v>7</v>
      </c>
      <c r="AG6" s="40" t="s">
        <v>7</v>
      </c>
      <c r="AH6" s="40" t="s">
        <v>7</v>
      </c>
      <c r="AI6" s="40" t="s">
        <v>7</v>
      </c>
      <c r="AJ6" s="35" t="s">
        <v>7</v>
      </c>
      <c r="AK6" s="35" t="s">
        <v>7</v>
      </c>
      <c r="AL6" s="35" t="s">
        <v>7</v>
      </c>
      <c r="AM6" s="35" t="s">
        <v>7</v>
      </c>
      <c r="AN6" s="35" t="s">
        <v>7</v>
      </c>
      <c r="AO6" s="35" t="s">
        <v>7</v>
      </c>
      <c r="AP6" s="35" t="s">
        <v>6</v>
      </c>
      <c r="AQ6" s="35" t="s">
        <v>7</v>
      </c>
      <c r="AR6" s="36" t="s">
        <v>7</v>
      </c>
      <c r="AS6" s="36" t="s">
        <v>7</v>
      </c>
      <c r="AT6" s="36" t="s">
        <v>7</v>
      </c>
      <c r="AU6" s="39" t="s">
        <v>7</v>
      </c>
      <c r="AV6" s="39" t="s">
        <v>7</v>
      </c>
      <c r="AW6" s="35" t="s">
        <v>7</v>
      </c>
      <c r="AX6" s="35" t="s">
        <v>7</v>
      </c>
      <c r="AY6" s="35" t="s">
        <v>7</v>
      </c>
      <c r="AZ6" s="40" t="s">
        <v>7</v>
      </c>
      <c r="BA6" s="40" t="s">
        <v>7</v>
      </c>
      <c r="BB6" s="40" t="s">
        <v>7</v>
      </c>
      <c r="BC6" s="35" t="s">
        <v>7</v>
      </c>
      <c r="BD6" s="35" t="s">
        <v>7</v>
      </c>
      <c r="BE6" s="35" t="s">
        <v>7</v>
      </c>
      <c r="BF6" s="35" t="s">
        <v>7</v>
      </c>
      <c r="BG6" s="35" t="s">
        <v>7</v>
      </c>
      <c r="BH6" s="35" t="s">
        <v>7</v>
      </c>
    </row>
    <row r="7" spans="1:60" ht="13.5">
      <c r="A7" s="17" t="s">
        <v>133</v>
      </c>
      <c r="B7" s="76" t="s">
        <v>134</v>
      </c>
      <c r="C7" s="77" t="s">
        <v>135</v>
      </c>
      <c r="D7" s="87">
        <f>E7+I7</f>
        <v>1894830</v>
      </c>
      <c r="E7" s="87">
        <f>SUM(F7:H7)</f>
        <v>1894830</v>
      </c>
      <c r="F7" s="87">
        <v>1894830</v>
      </c>
      <c r="G7" s="87">
        <v>0</v>
      </c>
      <c r="H7" s="87">
        <v>0</v>
      </c>
      <c r="I7" s="87">
        <v>0</v>
      </c>
      <c r="J7" s="87">
        <v>0</v>
      </c>
      <c r="K7" s="87">
        <f>L7+M7+Q7+R7+S7</f>
        <v>5379820</v>
      </c>
      <c r="L7" s="87">
        <v>3751391</v>
      </c>
      <c r="M7" s="88">
        <f>SUM(N7:P7)</f>
        <v>1114253</v>
      </c>
      <c r="N7" s="87">
        <v>251541</v>
      </c>
      <c r="O7" s="87">
        <v>862712</v>
      </c>
      <c r="P7" s="87">
        <v>0</v>
      </c>
      <c r="Q7" s="87">
        <v>74162</v>
      </c>
      <c r="R7" s="87">
        <v>440014</v>
      </c>
      <c r="S7" s="87">
        <v>0</v>
      </c>
      <c r="T7" s="87">
        <v>0</v>
      </c>
      <c r="U7" s="87">
        <v>55155</v>
      </c>
      <c r="V7" s="87">
        <f>D7+K7+U7</f>
        <v>7329805</v>
      </c>
      <c r="W7" s="87">
        <f>X7+AB7</f>
        <v>100065</v>
      </c>
      <c r="X7" s="87">
        <f>SUM(Y7:AA7)</f>
        <v>100065</v>
      </c>
      <c r="Y7" s="87">
        <v>100065</v>
      </c>
      <c r="Z7" s="87">
        <v>0</v>
      </c>
      <c r="AA7" s="87">
        <v>0</v>
      </c>
      <c r="AB7" s="87">
        <v>0</v>
      </c>
      <c r="AC7" s="87">
        <v>0</v>
      </c>
      <c r="AD7" s="87">
        <f>AE7+AF7+AJ7+AK7+AL7</f>
        <v>562764</v>
      </c>
      <c r="AE7" s="87">
        <v>272515</v>
      </c>
      <c r="AF7" s="88">
        <f>SUM(AG7:AI7)</f>
        <v>290249</v>
      </c>
      <c r="AG7" s="87">
        <v>0</v>
      </c>
      <c r="AH7" s="87">
        <v>290249</v>
      </c>
      <c r="AI7" s="87">
        <v>0</v>
      </c>
      <c r="AJ7" s="87">
        <v>0</v>
      </c>
      <c r="AK7" s="87">
        <v>0</v>
      </c>
      <c r="AL7" s="87">
        <v>0</v>
      </c>
      <c r="AM7" s="87">
        <v>0</v>
      </c>
      <c r="AN7" s="87">
        <v>415893</v>
      </c>
      <c r="AO7" s="87">
        <f>W7+AD7+AN7</f>
        <v>1078722</v>
      </c>
      <c r="AP7" s="87">
        <f aca="true" t="shared" si="0" ref="AP7:BH7">D7+W7</f>
        <v>1994895</v>
      </c>
      <c r="AQ7" s="87">
        <f t="shared" si="0"/>
        <v>1994895</v>
      </c>
      <c r="AR7" s="87">
        <f t="shared" si="0"/>
        <v>1994895</v>
      </c>
      <c r="AS7" s="87">
        <f t="shared" si="0"/>
        <v>0</v>
      </c>
      <c r="AT7" s="87">
        <f t="shared" si="0"/>
        <v>0</v>
      </c>
      <c r="AU7" s="87">
        <f t="shared" si="0"/>
        <v>0</v>
      </c>
      <c r="AV7" s="87">
        <f t="shared" si="0"/>
        <v>0</v>
      </c>
      <c r="AW7" s="87">
        <f t="shared" si="0"/>
        <v>5942584</v>
      </c>
      <c r="AX7" s="87">
        <f t="shared" si="0"/>
        <v>4023906</v>
      </c>
      <c r="AY7" s="87">
        <f t="shared" si="0"/>
        <v>1404502</v>
      </c>
      <c r="AZ7" s="87">
        <f t="shared" si="0"/>
        <v>251541</v>
      </c>
      <c r="BA7" s="87">
        <f t="shared" si="0"/>
        <v>1152961</v>
      </c>
      <c r="BB7" s="87">
        <f t="shared" si="0"/>
        <v>0</v>
      </c>
      <c r="BC7" s="87">
        <f t="shared" si="0"/>
        <v>74162</v>
      </c>
      <c r="BD7" s="87">
        <f t="shared" si="0"/>
        <v>440014</v>
      </c>
      <c r="BE7" s="87">
        <f t="shared" si="0"/>
        <v>0</v>
      </c>
      <c r="BF7" s="87">
        <f t="shared" si="0"/>
        <v>0</v>
      </c>
      <c r="BG7" s="87">
        <f t="shared" si="0"/>
        <v>471048</v>
      </c>
      <c r="BH7" s="87">
        <f t="shared" si="0"/>
        <v>8408527</v>
      </c>
    </row>
    <row r="8" spans="1:60" ht="13.5">
      <c r="A8" s="17" t="s">
        <v>133</v>
      </c>
      <c r="B8" s="76" t="s">
        <v>136</v>
      </c>
      <c r="C8" s="77" t="s">
        <v>137</v>
      </c>
      <c r="D8" s="87">
        <f aca="true" t="shared" si="1" ref="D8:D56">E8+I8</f>
        <v>745023</v>
      </c>
      <c r="E8" s="87">
        <f aca="true" t="shared" si="2" ref="E8:E56">SUM(F8:H8)</f>
        <v>745023</v>
      </c>
      <c r="F8" s="87">
        <v>711982</v>
      </c>
      <c r="G8" s="87">
        <v>32041</v>
      </c>
      <c r="H8" s="87">
        <v>1000</v>
      </c>
      <c r="I8" s="87">
        <v>0</v>
      </c>
      <c r="J8" s="87">
        <v>0</v>
      </c>
      <c r="K8" s="87">
        <f aca="true" t="shared" si="3" ref="K8:K56">L8+M8+Q8+R8+S8</f>
        <v>666555</v>
      </c>
      <c r="L8" s="87">
        <v>306842</v>
      </c>
      <c r="M8" s="88">
        <f aca="true" t="shared" si="4" ref="M8:M56">SUM(N8:P8)</f>
        <v>73084</v>
      </c>
      <c r="N8" s="87">
        <v>7360</v>
      </c>
      <c r="O8" s="87">
        <v>58510</v>
      </c>
      <c r="P8" s="87">
        <v>7214</v>
      </c>
      <c r="Q8" s="87">
        <v>4662</v>
      </c>
      <c r="R8" s="87">
        <v>247228</v>
      </c>
      <c r="S8" s="87">
        <v>34739</v>
      </c>
      <c r="T8" s="87">
        <v>0</v>
      </c>
      <c r="U8" s="87">
        <v>15110</v>
      </c>
      <c r="V8" s="87">
        <f aca="true" t="shared" si="5" ref="V8:V56">D8+K8+U8</f>
        <v>1426688</v>
      </c>
      <c r="W8" s="87">
        <f aca="true" t="shared" si="6" ref="W8:W57">X8+AB8</f>
        <v>6090</v>
      </c>
      <c r="X8" s="87">
        <f aca="true" t="shared" si="7" ref="X8:X57">SUM(Y8:AA8)</f>
        <v>6090</v>
      </c>
      <c r="Y8" s="87">
        <v>0</v>
      </c>
      <c r="Z8" s="87">
        <v>0</v>
      </c>
      <c r="AA8" s="87">
        <v>6090</v>
      </c>
      <c r="AB8" s="87">
        <v>0</v>
      </c>
      <c r="AC8" s="87">
        <v>0</v>
      </c>
      <c r="AD8" s="87">
        <f aca="true" t="shared" si="8" ref="AD8:AD57">AE8+AF8+AJ8+AK8+AL8</f>
        <v>13837</v>
      </c>
      <c r="AE8" s="87">
        <v>0</v>
      </c>
      <c r="AF8" s="88">
        <f aca="true" t="shared" si="9" ref="AF8:AF57">SUM(AG8:AI8)</f>
        <v>13837</v>
      </c>
      <c r="AG8" s="87">
        <v>13837</v>
      </c>
      <c r="AH8" s="87">
        <v>0</v>
      </c>
      <c r="AI8" s="87">
        <v>0</v>
      </c>
      <c r="AJ8" s="87">
        <v>0</v>
      </c>
      <c r="AK8" s="87">
        <v>0</v>
      </c>
      <c r="AL8" s="87">
        <v>0</v>
      </c>
      <c r="AM8" s="87">
        <v>228394</v>
      </c>
      <c r="AN8" s="87">
        <v>0</v>
      </c>
      <c r="AO8" s="87">
        <f aca="true" t="shared" si="10" ref="AO8:AO56">W8+AD8+AN8</f>
        <v>19927</v>
      </c>
      <c r="AP8" s="87">
        <f aca="true" t="shared" si="11" ref="AP8:AS56">D8+W8</f>
        <v>751113</v>
      </c>
      <c r="AQ8" s="87">
        <f t="shared" si="11"/>
        <v>751113</v>
      </c>
      <c r="AR8" s="87">
        <f t="shared" si="11"/>
        <v>711982</v>
      </c>
      <c r="AS8" s="87">
        <f t="shared" si="11"/>
        <v>32041</v>
      </c>
      <c r="AT8" s="87">
        <f aca="true" t="shared" si="12" ref="AT8:AT56">H8+AA8</f>
        <v>7090</v>
      </c>
      <c r="AU8" s="87">
        <f aca="true" t="shared" si="13" ref="AU8:AV56">I8+AB8</f>
        <v>0</v>
      </c>
      <c r="AV8" s="87">
        <f t="shared" si="13"/>
        <v>0</v>
      </c>
      <c r="AW8" s="87">
        <f aca="true" t="shared" si="14" ref="AW8:AW56">K8+AD8</f>
        <v>680392</v>
      </c>
      <c r="AX8" s="87">
        <f aca="true" t="shared" si="15" ref="AX8:AX56">L8+AE8</f>
        <v>306842</v>
      </c>
      <c r="AY8" s="87">
        <f aca="true" t="shared" si="16" ref="AY8:AY56">M8+AF8</f>
        <v>86921</v>
      </c>
      <c r="AZ8" s="87">
        <f aca="true" t="shared" si="17" ref="AZ8:AZ56">N8+AG8</f>
        <v>21197</v>
      </c>
      <c r="BA8" s="87">
        <f aca="true" t="shared" si="18" ref="BA8:BA56">O8+AH8</f>
        <v>58510</v>
      </c>
      <c r="BB8" s="87">
        <f aca="true" t="shared" si="19" ref="BB8:BB56">P8+AI8</f>
        <v>7214</v>
      </c>
      <c r="BC8" s="87">
        <f aca="true" t="shared" si="20" ref="BC8:BC56">Q8+AJ8</f>
        <v>4662</v>
      </c>
      <c r="BD8" s="87">
        <f aca="true" t="shared" si="21" ref="BD8:BD56">R8+AK8</f>
        <v>247228</v>
      </c>
      <c r="BE8" s="87">
        <f aca="true" t="shared" si="22" ref="BE8:BF56">S8+AL8</f>
        <v>34739</v>
      </c>
      <c r="BF8" s="87">
        <f t="shared" si="22"/>
        <v>228394</v>
      </c>
      <c r="BG8" s="87">
        <f aca="true" t="shared" si="23" ref="BG8:BG56">U8+AN8</f>
        <v>15110</v>
      </c>
      <c r="BH8" s="87">
        <f aca="true" t="shared" si="24" ref="BH8:BH56">V8+AO8</f>
        <v>1446615</v>
      </c>
    </row>
    <row r="9" spans="1:60" ht="13.5">
      <c r="A9" s="17" t="s">
        <v>133</v>
      </c>
      <c r="B9" s="76" t="s">
        <v>138</v>
      </c>
      <c r="C9" s="77" t="s">
        <v>139</v>
      </c>
      <c r="D9" s="87">
        <f t="shared" si="1"/>
        <v>155846</v>
      </c>
      <c r="E9" s="87">
        <f t="shared" si="2"/>
        <v>155846</v>
      </c>
      <c r="F9" s="87">
        <v>155846</v>
      </c>
      <c r="G9" s="87">
        <v>0</v>
      </c>
      <c r="H9" s="87">
        <v>0</v>
      </c>
      <c r="I9" s="87">
        <v>0</v>
      </c>
      <c r="J9" s="87">
        <v>0</v>
      </c>
      <c r="K9" s="87">
        <f t="shared" si="3"/>
        <v>618669</v>
      </c>
      <c r="L9" s="87">
        <v>164711</v>
      </c>
      <c r="M9" s="88">
        <f t="shared" si="4"/>
        <v>173174</v>
      </c>
      <c r="N9" s="87">
        <v>20821</v>
      </c>
      <c r="O9" s="87">
        <v>143322</v>
      </c>
      <c r="P9" s="87">
        <v>9031</v>
      </c>
      <c r="Q9" s="87">
        <v>4101</v>
      </c>
      <c r="R9" s="87">
        <v>174067</v>
      </c>
      <c r="S9" s="87">
        <v>102616</v>
      </c>
      <c r="T9" s="87">
        <v>0</v>
      </c>
      <c r="U9" s="87">
        <v>0</v>
      </c>
      <c r="V9" s="87">
        <f t="shared" si="5"/>
        <v>774515</v>
      </c>
      <c r="W9" s="87">
        <f t="shared" si="6"/>
        <v>0</v>
      </c>
      <c r="X9" s="87">
        <f t="shared" si="7"/>
        <v>0</v>
      </c>
      <c r="Y9" s="87">
        <v>0</v>
      </c>
      <c r="Z9" s="87">
        <v>0</v>
      </c>
      <c r="AA9" s="87">
        <v>0</v>
      </c>
      <c r="AB9" s="87">
        <v>0</v>
      </c>
      <c r="AC9" s="87">
        <v>0</v>
      </c>
      <c r="AD9" s="87">
        <f t="shared" si="8"/>
        <v>90151</v>
      </c>
      <c r="AE9" s="87">
        <v>52014</v>
      </c>
      <c r="AF9" s="88">
        <f t="shared" si="9"/>
        <v>5241</v>
      </c>
      <c r="AG9" s="87">
        <v>5241</v>
      </c>
      <c r="AH9" s="87">
        <v>0</v>
      </c>
      <c r="AI9" s="87">
        <v>0</v>
      </c>
      <c r="AJ9" s="87">
        <v>0</v>
      </c>
      <c r="AK9" s="87">
        <v>12206</v>
      </c>
      <c r="AL9" s="87">
        <v>20690</v>
      </c>
      <c r="AM9" s="87">
        <v>119039</v>
      </c>
      <c r="AN9" s="87">
        <v>0</v>
      </c>
      <c r="AO9" s="87">
        <f t="shared" si="10"/>
        <v>90151</v>
      </c>
      <c r="AP9" s="87">
        <f t="shared" si="11"/>
        <v>155846</v>
      </c>
      <c r="AQ9" s="87">
        <f t="shared" si="11"/>
        <v>155846</v>
      </c>
      <c r="AR9" s="87">
        <f t="shared" si="11"/>
        <v>155846</v>
      </c>
      <c r="AS9" s="87">
        <f t="shared" si="11"/>
        <v>0</v>
      </c>
      <c r="AT9" s="87">
        <f t="shared" si="12"/>
        <v>0</v>
      </c>
      <c r="AU9" s="87">
        <f t="shared" si="13"/>
        <v>0</v>
      </c>
      <c r="AV9" s="87">
        <f t="shared" si="13"/>
        <v>0</v>
      </c>
      <c r="AW9" s="87">
        <f t="shared" si="14"/>
        <v>708820</v>
      </c>
      <c r="AX9" s="87">
        <f t="shared" si="15"/>
        <v>216725</v>
      </c>
      <c r="AY9" s="87">
        <f t="shared" si="16"/>
        <v>178415</v>
      </c>
      <c r="AZ9" s="87">
        <f t="shared" si="17"/>
        <v>26062</v>
      </c>
      <c r="BA9" s="87">
        <f t="shared" si="18"/>
        <v>143322</v>
      </c>
      <c r="BB9" s="87">
        <f t="shared" si="19"/>
        <v>9031</v>
      </c>
      <c r="BC9" s="87">
        <f t="shared" si="20"/>
        <v>4101</v>
      </c>
      <c r="BD9" s="87">
        <f t="shared" si="21"/>
        <v>186273</v>
      </c>
      <c r="BE9" s="87">
        <f t="shared" si="22"/>
        <v>123306</v>
      </c>
      <c r="BF9" s="87">
        <f t="shared" si="22"/>
        <v>119039</v>
      </c>
      <c r="BG9" s="87">
        <f t="shared" si="23"/>
        <v>0</v>
      </c>
      <c r="BH9" s="87">
        <f t="shared" si="24"/>
        <v>864666</v>
      </c>
    </row>
    <row r="10" spans="1:60" ht="13.5">
      <c r="A10" s="17" t="s">
        <v>133</v>
      </c>
      <c r="B10" s="76" t="s">
        <v>140</v>
      </c>
      <c r="C10" s="77" t="s">
        <v>141</v>
      </c>
      <c r="D10" s="87">
        <f t="shared" si="1"/>
        <v>0</v>
      </c>
      <c r="E10" s="87">
        <f t="shared" si="2"/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7">
        <f t="shared" si="3"/>
        <v>203669</v>
      </c>
      <c r="L10" s="87">
        <v>68675</v>
      </c>
      <c r="M10" s="88">
        <f t="shared" si="4"/>
        <v>31030</v>
      </c>
      <c r="N10" s="87">
        <v>31030</v>
      </c>
      <c r="O10" s="87">
        <v>0</v>
      </c>
      <c r="P10" s="87">
        <v>0</v>
      </c>
      <c r="Q10" s="87">
        <v>3579</v>
      </c>
      <c r="R10" s="87">
        <v>92642</v>
      </c>
      <c r="S10" s="87">
        <v>7743</v>
      </c>
      <c r="T10" s="87">
        <v>229081</v>
      </c>
      <c r="U10" s="87">
        <v>0</v>
      </c>
      <c r="V10" s="87">
        <f t="shared" si="5"/>
        <v>203669</v>
      </c>
      <c r="W10" s="87">
        <f t="shared" si="6"/>
        <v>0</v>
      </c>
      <c r="X10" s="87">
        <f t="shared" si="7"/>
        <v>0</v>
      </c>
      <c r="Y10" s="87">
        <v>0</v>
      </c>
      <c r="Z10" s="87">
        <v>0</v>
      </c>
      <c r="AA10" s="87">
        <v>0</v>
      </c>
      <c r="AB10" s="87">
        <v>0</v>
      </c>
      <c r="AC10" s="87">
        <v>0</v>
      </c>
      <c r="AD10" s="87">
        <f t="shared" si="8"/>
        <v>62594</v>
      </c>
      <c r="AE10" s="87">
        <v>26144</v>
      </c>
      <c r="AF10" s="88">
        <f t="shared" si="9"/>
        <v>8101</v>
      </c>
      <c r="AG10" s="87">
        <v>8101</v>
      </c>
      <c r="AH10" s="87">
        <v>0</v>
      </c>
      <c r="AI10" s="87">
        <v>0</v>
      </c>
      <c r="AJ10" s="87">
        <v>15405</v>
      </c>
      <c r="AK10" s="87">
        <v>4082</v>
      </c>
      <c r="AL10" s="87">
        <v>8862</v>
      </c>
      <c r="AM10" s="87">
        <v>108504</v>
      </c>
      <c r="AN10" s="87">
        <v>0</v>
      </c>
      <c r="AO10" s="87">
        <f t="shared" si="10"/>
        <v>62594</v>
      </c>
      <c r="AP10" s="87">
        <f t="shared" si="11"/>
        <v>0</v>
      </c>
      <c r="AQ10" s="87">
        <f t="shared" si="11"/>
        <v>0</v>
      </c>
      <c r="AR10" s="87">
        <f t="shared" si="11"/>
        <v>0</v>
      </c>
      <c r="AS10" s="87">
        <f t="shared" si="11"/>
        <v>0</v>
      </c>
      <c r="AT10" s="87">
        <f t="shared" si="12"/>
        <v>0</v>
      </c>
      <c r="AU10" s="87">
        <f t="shared" si="13"/>
        <v>0</v>
      </c>
      <c r="AV10" s="87">
        <f t="shared" si="13"/>
        <v>0</v>
      </c>
      <c r="AW10" s="87">
        <f t="shared" si="14"/>
        <v>266263</v>
      </c>
      <c r="AX10" s="87">
        <f t="shared" si="15"/>
        <v>94819</v>
      </c>
      <c r="AY10" s="87">
        <f t="shared" si="16"/>
        <v>39131</v>
      </c>
      <c r="AZ10" s="87">
        <f t="shared" si="17"/>
        <v>39131</v>
      </c>
      <c r="BA10" s="87">
        <f t="shared" si="18"/>
        <v>0</v>
      </c>
      <c r="BB10" s="87">
        <f t="shared" si="19"/>
        <v>0</v>
      </c>
      <c r="BC10" s="87">
        <f t="shared" si="20"/>
        <v>18984</v>
      </c>
      <c r="BD10" s="87">
        <f t="shared" si="21"/>
        <v>96724</v>
      </c>
      <c r="BE10" s="87">
        <f t="shared" si="22"/>
        <v>16605</v>
      </c>
      <c r="BF10" s="87">
        <f t="shared" si="22"/>
        <v>337585</v>
      </c>
      <c r="BG10" s="87">
        <f t="shared" si="23"/>
        <v>0</v>
      </c>
      <c r="BH10" s="87">
        <f t="shared" si="24"/>
        <v>266263</v>
      </c>
    </row>
    <row r="11" spans="1:60" ht="13.5">
      <c r="A11" s="17" t="s">
        <v>133</v>
      </c>
      <c r="B11" s="76" t="s">
        <v>142</v>
      </c>
      <c r="C11" s="77" t="s">
        <v>143</v>
      </c>
      <c r="D11" s="87">
        <f t="shared" si="1"/>
        <v>0</v>
      </c>
      <c r="E11" s="87">
        <f t="shared" si="2"/>
        <v>0</v>
      </c>
      <c r="F11" s="87">
        <v>0</v>
      </c>
      <c r="G11" s="87">
        <v>0</v>
      </c>
      <c r="H11" s="87">
        <v>0</v>
      </c>
      <c r="I11" s="87">
        <v>0</v>
      </c>
      <c r="J11" s="87">
        <v>1377</v>
      </c>
      <c r="K11" s="87">
        <f t="shared" si="3"/>
        <v>163593</v>
      </c>
      <c r="L11" s="87">
        <v>12085</v>
      </c>
      <c r="M11" s="88">
        <f t="shared" si="4"/>
        <v>0</v>
      </c>
      <c r="N11" s="87">
        <v>0</v>
      </c>
      <c r="O11" s="87">
        <v>0</v>
      </c>
      <c r="P11" s="87">
        <v>0</v>
      </c>
      <c r="Q11" s="87">
        <v>0</v>
      </c>
      <c r="R11" s="87">
        <v>151508</v>
      </c>
      <c r="S11" s="87">
        <v>0</v>
      </c>
      <c r="T11" s="87">
        <v>220531</v>
      </c>
      <c r="U11" s="87">
        <v>0</v>
      </c>
      <c r="V11" s="87">
        <f t="shared" si="5"/>
        <v>163593</v>
      </c>
      <c r="W11" s="87">
        <f t="shared" si="6"/>
        <v>0</v>
      </c>
      <c r="X11" s="87">
        <f t="shared" si="7"/>
        <v>0</v>
      </c>
      <c r="Y11" s="87">
        <v>0</v>
      </c>
      <c r="Z11" s="87">
        <v>0</v>
      </c>
      <c r="AA11" s="87">
        <v>0</v>
      </c>
      <c r="AB11" s="87">
        <v>0</v>
      </c>
      <c r="AC11" s="87">
        <v>2350</v>
      </c>
      <c r="AD11" s="87">
        <f t="shared" si="8"/>
        <v>0</v>
      </c>
      <c r="AE11" s="87">
        <v>0</v>
      </c>
      <c r="AF11" s="88">
        <f t="shared" si="9"/>
        <v>0</v>
      </c>
      <c r="AG11" s="87">
        <v>0</v>
      </c>
      <c r="AH11" s="87">
        <v>0</v>
      </c>
      <c r="AI11" s="87">
        <v>0</v>
      </c>
      <c r="AJ11" s="87">
        <v>0</v>
      </c>
      <c r="AK11" s="87">
        <v>0</v>
      </c>
      <c r="AL11" s="87">
        <v>0</v>
      </c>
      <c r="AM11" s="87">
        <v>92723</v>
      </c>
      <c r="AN11" s="87">
        <v>0</v>
      </c>
      <c r="AO11" s="87">
        <f t="shared" si="10"/>
        <v>0</v>
      </c>
      <c r="AP11" s="87">
        <f t="shared" si="11"/>
        <v>0</v>
      </c>
      <c r="AQ11" s="87">
        <f t="shared" si="11"/>
        <v>0</v>
      </c>
      <c r="AR11" s="87">
        <f t="shared" si="11"/>
        <v>0</v>
      </c>
      <c r="AS11" s="87">
        <f t="shared" si="11"/>
        <v>0</v>
      </c>
      <c r="AT11" s="87">
        <f t="shared" si="12"/>
        <v>0</v>
      </c>
      <c r="AU11" s="87">
        <f t="shared" si="13"/>
        <v>0</v>
      </c>
      <c r="AV11" s="87">
        <f t="shared" si="13"/>
        <v>3727</v>
      </c>
      <c r="AW11" s="87">
        <f t="shared" si="14"/>
        <v>163593</v>
      </c>
      <c r="AX11" s="87">
        <f t="shared" si="15"/>
        <v>12085</v>
      </c>
      <c r="AY11" s="87">
        <f t="shared" si="16"/>
        <v>0</v>
      </c>
      <c r="AZ11" s="87">
        <f t="shared" si="17"/>
        <v>0</v>
      </c>
      <c r="BA11" s="87">
        <f t="shared" si="18"/>
        <v>0</v>
      </c>
      <c r="BB11" s="87">
        <f t="shared" si="19"/>
        <v>0</v>
      </c>
      <c r="BC11" s="87">
        <f t="shared" si="20"/>
        <v>0</v>
      </c>
      <c r="BD11" s="87">
        <f t="shared" si="21"/>
        <v>151508</v>
      </c>
      <c r="BE11" s="87">
        <f t="shared" si="22"/>
        <v>0</v>
      </c>
      <c r="BF11" s="87">
        <f t="shared" si="22"/>
        <v>313254</v>
      </c>
      <c r="BG11" s="87">
        <f t="shared" si="23"/>
        <v>0</v>
      </c>
      <c r="BH11" s="87">
        <f t="shared" si="24"/>
        <v>163593</v>
      </c>
    </row>
    <row r="12" spans="1:60" ht="13.5">
      <c r="A12" s="17" t="s">
        <v>133</v>
      </c>
      <c r="B12" s="76" t="s">
        <v>144</v>
      </c>
      <c r="C12" s="77" t="s">
        <v>145</v>
      </c>
      <c r="D12" s="87">
        <f t="shared" si="1"/>
        <v>0</v>
      </c>
      <c r="E12" s="87">
        <f t="shared" si="2"/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f t="shared" si="3"/>
        <v>811596</v>
      </c>
      <c r="L12" s="87">
        <v>338252</v>
      </c>
      <c r="M12" s="88">
        <f t="shared" si="4"/>
        <v>225515</v>
      </c>
      <c r="N12" s="87">
        <v>15249</v>
      </c>
      <c r="O12" s="87">
        <v>192871</v>
      </c>
      <c r="P12" s="87">
        <v>17395</v>
      </c>
      <c r="Q12" s="87">
        <v>4928</v>
      </c>
      <c r="R12" s="87">
        <v>191490</v>
      </c>
      <c r="S12" s="87">
        <v>51411</v>
      </c>
      <c r="T12" s="87">
        <v>0</v>
      </c>
      <c r="U12" s="87">
        <v>46060</v>
      </c>
      <c r="V12" s="87">
        <f t="shared" si="5"/>
        <v>857656</v>
      </c>
      <c r="W12" s="87">
        <f t="shared" si="6"/>
        <v>0</v>
      </c>
      <c r="X12" s="87">
        <f t="shared" si="7"/>
        <v>0</v>
      </c>
      <c r="Y12" s="87">
        <v>0</v>
      </c>
      <c r="Z12" s="87">
        <v>0</v>
      </c>
      <c r="AA12" s="87">
        <v>0</v>
      </c>
      <c r="AB12" s="87">
        <v>0</v>
      </c>
      <c r="AC12" s="87">
        <v>0</v>
      </c>
      <c r="AD12" s="87">
        <f t="shared" si="8"/>
        <v>206</v>
      </c>
      <c r="AE12" s="87">
        <v>0</v>
      </c>
      <c r="AF12" s="88">
        <f t="shared" si="9"/>
        <v>0</v>
      </c>
      <c r="AG12" s="87">
        <v>0</v>
      </c>
      <c r="AH12" s="87">
        <v>0</v>
      </c>
      <c r="AI12" s="87">
        <v>0</v>
      </c>
      <c r="AJ12" s="87">
        <v>0</v>
      </c>
      <c r="AK12" s="87">
        <v>0</v>
      </c>
      <c r="AL12" s="87">
        <v>206</v>
      </c>
      <c r="AM12" s="87">
        <v>167048</v>
      </c>
      <c r="AN12" s="87">
        <v>0</v>
      </c>
      <c r="AO12" s="87">
        <f t="shared" si="10"/>
        <v>206</v>
      </c>
      <c r="AP12" s="87">
        <f t="shared" si="11"/>
        <v>0</v>
      </c>
      <c r="AQ12" s="87">
        <f t="shared" si="11"/>
        <v>0</v>
      </c>
      <c r="AR12" s="87">
        <f t="shared" si="11"/>
        <v>0</v>
      </c>
      <c r="AS12" s="87">
        <f t="shared" si="11"/>
        <v>0</v>
      </c>
      <c r="AT12" s="87">
        <f t="shared" si="12"/>
        <v>0</v>
      </c>
      <c r="AU12" s="87">
        <f t="shared" si="13"/>
        <v>0</v>
      </c>
      <c r="AV12" s="87">
        <f t="shared" si="13"/>
        <v>0</v>
      </c>
      <c r="AW12" s="87">
        <f t="shared" si="14"/>
        <v>811802</v>
      </c>
      <c r="AX12" s="87">
        <f t="shared" si="15"/>
        <v>338252</v>
      </c>
      <c r="AY12" s="87">
        <f t="shared" si="16"/>
        <v>225515</v>
      </c>
      <c r="AZ12" s="87">
        <f t="shared" si="17"/>
        <v>15249</v>
      </c>
      <c r="BA12" s="87">
        <f t="shared" si="18"/>
        <v>192871</v>
      </c>
      <c r="BB12" s="87">
        <f t="shared" si="19"/>
        <v>17395</v>
      </c>
      <c r="BC12" s="87">
        <f t="shared" si="20"/>
        <v>4928</v>
      </c>
      <c r="BD12" s="87">
        <f t="shared" si="21"/>
        <v>191490</v>
      </c>
      <c r="BE12" s="87">
        <f t="shared" si="22"/>
        <v>51617</v>
      </c>
      <c r="BF12" s="87">
        <f t="shared" si="22"/>
        <v>167048</v>
      </c>
      <c r="BG12" s="87">
        <f t="shared" si="23"/>
        <v>46060</v>
      </c>
      <c r="BH12" s="87">
        <f t="shared" si="24"/>
        <v>857862</v>
      </c>
    </row>
    <row r="13" spans="1:60" ht="13.5">
      <c r="A13" s="17" t="s">
        <v>133</v>
      </c>
      <c r="B13" s="76" t="s">
        <v>146</v>
      </c>
      <c r="C13" s="77" t="s">
        <v>147</v>
      </c>
      <c r="D13" s="87">
        <f t="shared" si="1"/>
        <v>1209474</v>
      </c>
      <c r="E13" s="87">
        <f t="shared" si="2"/>
        <v>1209474</v>
      </c>
      <c r="F13" s="87">
        <v>1024</v>
      </c>
      <c r="G13" s="87">
        <v>0</v>
      </c>
      <c r="H13" s="87">
        <v>1208450</v>
      </c>
      <c r="I13" s="87">
        <v>0</v>
      </c>
      <c r="J13" s="87">
        <v>0</v>
      </c>
      <c r="K13" s="87">
        <f t="shared" si="3"/>
        <v>354412</v>
      </c>
      <c r="L13" s="87">
        <v>36293</v>
      </c>
      <c r="M13" s="88">
        <f t="shared" si="4"/>
        <v>254435</v>
      </c>
      <c r="N13" s="87">
        <v>133084</v>
      </c>
      <c r="O13" s="87">
        <v>32518</v>
      </c>
      <c r="P13" s="87">
        <v>88833</v>
      </c>
      <c r="Q13" s="87">
        <v>1686</v>
      </c>
      <c r="R13" s="87">
        <v>32723</v>
      </c>
      <c r="S13" s="87">
        <v>29275</v>
      </c>
      <c r="T13" s="87">
        <v>0</v>
      </c>
      <c r="U13" s="87">
        <v>0</v>
      </c>
      <c r="V13" s="87">
        <f t="shared" si="5"/>
        <v>1563886</v>
      </c>
      <c r="W13" s="87">
        <f t="shared" si="6"/>
        <v>0</v>
      </c>
      <c r="X13" s="87">
        <f t="shared" si="7"/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f t="shared" si="8"/>
        <v>52571</v>
      </c>
      <c r="AE13" s="87">
        <v>0</v>
      </c>
      <c r="AF13" s="88">
        <f t="shared" si="9"/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52571</v>
      </c>
      <c r="AM13" s="87">
        <v>71649</v>
      </c>
      <c r="AN13" s="87">
        <v>0</v>
      </c>
      <c r="AO13" s="87">
        <f t="shared" si="10"/>
        <v>52571</v>
      </c>
      <c r="AP13" s="87">
        <f t="shared" si="11"/>
        <v>1209474</v>
      </c>
      <c r="AQ13" s="87">
        <f t="shared" si="11"/>
        <v>1209474</v>
      </c>
      <c r="AR13" s="87">
        <f t="shared" si="11"/>
        <v>1024</v>
      </c>
      <c r="AS13" s="87">
        <f t="shared" si="11"/>
        <v>0</v>
      </c>
      <c r="AT13" s="87">
        <f t="shared" si="12"/>
        <v>1208450</v>
      </c>
      <c r="AU13" s="87">
        <f t="shared" si="13"/>
        <v>0</v>
      </c>
      <c r="AV13" s="87">
        <f t="shared" si="13"/>
        <v>0</v>
      </c>
      <c r="AW13" s="87">
        <f t="shared" si="14"/>
        <v>406983</v>
      </c>
      <c r="AX13" s="87">
        <f t="shared" si="15"/>
        <v>36293</v>
      </c>
      <c r="AY13" s="87">
        <f t="shared" si="16"/>
        <v>254435</v>
      </c>
      <c r="AZ13" s="87">
        <f t="shared" si="17"/>
        <v>133084</v>
      </c>
      <c r="BA13" s="87">
        <f t="shared" si="18"/>
        <v>32518</v>
      </c>
      <c r="BB13" s="87">
        <f t="shared" si="19"/>
        <v>88833</v>
      </c>
      <c r="BC13" s="87">
        <f t="shared" si="20"/>
        <v>1686</v>
      </c>
      <c r="BD13" s="87">
        <f t="shared" si="21"/>
        <v>32723</v>
      </c>
      <c r="BE13" s="87">
        <f t="shared" si="22"/>
        <v>81846</v>
      </c>
      <c r="BF13" s="87">
        <f t="shared" si="22"/>
        <v>71649</v>
      </c>
      <c r="BG13" s="87">
        <f t="shared" si="23"/>
        <v>0</v>
      </c>
      <c r="BH13" s="87">
        <f t="shared" si="24"/>
        <v>1616457</v>
      </c>
    </row>
    <row r="14" spans="1:60" ht="13.5">
      <c r="A14" s="17" t="s">
        <v>133</v>
      </c>
      <c r="B14" s="76" t="s">
        <v>148</v>
      </c>
      <c r="C14" s="77" t="s">
        <v>149</v>
      </c>
      <c r="D14" s="87">
        <f t="shared" si="1"/>
        <v>499174</v>
      </c>
      <c r="E14" s="87">
        <f t="shared" si="2"/>
        <v>488348</v>
      </c>
      <c r="F14" s="87">
        <v>483598</v>
      </c>
      <c r="G14" s="87">
        <v>4750</v>
      </c>
      <c r="H14" s="87">
        <v>0</v>
      </c>
      <c r="I14" s="87">
        <v>10826</v>
      </c>
      <c r="J14" s="87">
        <v>0</v>
      </c>
      <c r="K14" s="87">
        <f t="shared" si="3"/>
        <v>273721</v>
      </c>
      <c r="L14" s="87">
        <v>23981</v>
      </c>
      <c r="M14" s="88">
        <f t="shared" si="4"/>
        <v>29315</v>
      </c>
      <c r="N14" s="87">
        <v>10947</v>
      </c>
      <c r="O14" s="87">
        <v>18368</v>
      </c>
      <c r="P14" s="87">
        <v>0</v>
      </c>
      <c r="Q14" s="87">
        <v>0</v>
      </c>
      <c r="R14" s="87">
        <v>219460</v>
      </c>
      <c r="S14" s="87">
        <v>965</v>
      </c>
      <c r="T14" s="87">
        <v>0</v>
      </c>
      <c r="U14" s="87">
        <v>0</v>
      </c>
      <c r="V14" s="87">
        <f t="shared" si="5"/>
        <v>772895</v>
      </c>
      <c r="W14" s="87">
        <f t="shared" si="6"/>
        <v>0</v>
      </c>
      <c r="X14" s="87">
        <f t="shared" si="7"/>
        <v>0</v>
      </c>
      <c r="Y14" s="87">
        <v>0</v>
      </c>
      <c r="Z14" s="87">
        <v>0</v>
      </c>
      <c r="AA14" s="87">
        <v>0</v>
      </c>
      <c r="AB14" s="87">
        <v>0</v>
      </c>
      <c r="AC14" s="87">
        <v>62582</v>
      </c>
      <c r="AD14" s="87">
        <f t="shared" si="8"/>
        <v>56298</v>
      </c>
      <c r="AE14" s="87">
        <v>0</v>
      </c>
      <c r="AF14" s="88">
        <f t="shared" si="9"/>
        <v>0</v>
      </c>
      <c r="AG14" s="87">
        <v>0</v>
      </c>
      <c r="AH14" s="87">
        <v>0</v>
      </c>
      <c r="AI14" s="87">
        <v>0</v>
      </c>
      <c r="AJ14" s="87">
        <v>0</v>
      </c>
      <c r="AK14" s="87">
        <v>56280</v>
      </c>
      <c r="AL14" s="87">
        <v>18</v>
      </c>
      <c r="AM14" s="87">
        <v>0</v>
      </c>
      <c r="AN14" s="87">
        <v>0</v>
      </c>
      <c r="AO14" s="87">
        <f t="shared" si="10"/>
        <v>56298</v>
      </c>
      <c r="AP14" s="87">
        <f t="shared" si="11"/>
        <v>499174</v>
      </c>
      <c r="AQ14" s="87">
        <f t="shared" si="11"/>
        <v>488348</v>
      </c>
      <c r="AR14" s="87">
        <f t="shared" si="11"/>
        <v>483598</v>
      </c>
      <c r="AS14" s="87">
        <f t="shared" si="11"/>
        <v>4750</v>
      </c>
      <c r="AT14" s="87">
        <f t="shared" si="12"/>
        <v>0</v>
      </c>
      <c r="AU14" s="87">
        <f t="shared" si="13"/>
        <v>10826</v>
      </c>
      <c r="AV14" s="87">
        <f t="shared" si="13"/>
        <v>62582</v>
      </c>
      <c r="AW14" s="87">
        <f t="shared" si="14"/>
        <v>330019</v>
      </c>
      <c r="AX14" s="87">
        <f t="shared" si="15"/>
        <v>23981</v>
      </c>
      <c r="AY14" s="87">
        <f t="shared" si="16"/>
        <v>29315</v>
      </c>
      <c r="AZ14" s="87">
        <f t="shared" si="17"/>
        <v>10947</v>
      </c>
      <c r="BA14" s="87">
        <f t="shared" si="18"/>
        <v>18368</v>
      </c>
      <c r="BB14" s="87">
        <f t="shared" si="19"/>
        <v>0</v>
      </c>
      <c r="BC14" s="87">
        <f t="shared" si="20"/>
        <v>0</v>
      </c>
      <c r="BD14" s="87">
        <f t="shared" si="21"/>
        <v>275740</v>
      </c>
      <c r="BE14" s="87">
        <f t="shared" si="22"/>
        <v>983</v>
      </c>
      <c r="BF14" s="87">
        <f t="shared" si="22"/>
        <v>0</v>
      </c>
      <c r="BG14" s="87">
        <f t="shared" si="23"/>
        <v>0</v>
      </c>
      <c r="BH14" s="87">
        <f t="shared" si="24"/>
        <v>829193</v>
      </c>
    </row>
    <row r="15" spans="1:60" ht="13.5">
      <c r="A15" s="17" t="s">
        <v>133</v>
      </c>
      <c r="B15" s="76" t="s">
        <v>150</v>
      </c>
      <c r="C15" s="77" t="s">
        <v>151</v>
      </c>
      <c r="D15" s="87">
        <f t="shared" si="1"/>
        <v>2154</v>
      </c>
      <c r="E15" s="87">
        <f t="shared" si="2"/>
        <v>2154</v>
      </c>
      <c r="F15" s="87">
        <v>0</v>
      </c>
      <c r="G15" s="87">
        <v>2154</v>
      </c>
      <c r="H15" s="87">
        <v>0</v>
      </c>
      <c r="I15" s="87">
        <v>0</v>
      </c>
      <c r="J15" s="87">
        <v>0</v>
      </c>
      <c r="K15" s="87">
        <f t="shared" si="3"/>
        <v>57090</v>
      </c>
      <c r="L15" s="87">
        <v>159</v>
      </c>
      <c r="M15" s="88">
        <f t="shared" si="4"/>
        <v>18685</v>
      </c>
      <c r="N15" s="87">
        <v>3736</v>
      </c>
      <c r="O15" s="87">
        <v>0</v>
      </c>
      <c r="P15" s="87">
        <v>14949</v>
      </c>
      <c r="Q15" s="87">
        <v>0</v>
      </c>
      <c r="R15" s="87">
        <v>38246</v>
      </c>
      <c r="S15" s="87">
        <v>0</v>
      </c>
      <c r="T15" s="87">
        <v>0</v>
      </c>
      <c r="U15" s="87">
        <v>0</v>
      </c>
      <c r="V15" s="87">
        <f t="shared" si="5"/>
        <v>59244</v>
      </c>
      <c r="W15" s="87">
        <f t="shared" si="6"/>
        <v>0</v>
      </c>
      <c r="X15" s="87">
        <f t="shared" si="7"/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0</v>
      </c>
      <c r="AD15" s="87">
        <f t="shared" si="8"/>
        <v>1598</v>
      </c>
      <c r="AE15" s="87">
        <v>0</v>
      </c>
      <c r="AF15" s="88">
        <f t="shared" si="9"/>
        <v>1598</v>
      </c>
      <c r="AG15" s="87">
        <v>0</v>
      </c>
      <c r="AH15" s="87">
        <v>1598</v>
      </c>
      <c r="AI15" s="87">
        <v>0</v>
      </c>
      <c r="AJ15" s="87">
        <v>0</v>
      </c>
      <c r="AK15" s="87">
        <v>0</v>
      </c>
      <c r="AL15" s="87">
        <v>0</v>
      </c>
      <c r="AM15" s="87">
        <v>31514</v>
      </c>
      <c r="AN15" s="87">
        <v>0</v>
      </c>
      <c r="AO15" s="87">
        <f t="shared" si="10"/>
        <v>1598</v>
      </c>
      <c r="AP15" s="87">
        <f t="shared" si="11"/>
        <v>2154</v>
      </c>
      <c r="AQ15" s="87">
        <f t="shared" si="11"/>
        <v>2154</v>
      </c>
      <c r="AR15" s="87">
        <f t="shared" si="11"/>
        <v>0</v>
      </c>
      <c r="AS15" s="87">
        <f t="shared" si="11"/>
        <v>2154</v>
      </c>
      <c r="AT15" s="87">
        <f t="shared" si="12"/>
        <v>0</v>
      </c>
      <c r="AU15" s="87">
        <f t="shared" si="13"/>
        <v>0</v>
      </c>
      <c r="AV15" s="87">
        <f t="shared" si="13"/>
        <v>0</v>
      </c>
      <c r="AW15" s="87">
        <f t="shared" si="14"/>
        <v>58688</v>
      </c>
      <c r="AX15" s="87">
        <f t="shared" si="15"/>
        <v>159</v>
      </c>
      <c r="AY15" s="87">
        <f t="shared" si="16"/>
        <v>20283</v>
      </c>
      <c r="AZ15" s="87">
        <f t="shared" si="17"/>
        <v>3736</v>
      </c>
      <c r="BA15" s="87">
        <f t="shared" si="18"/>
        <v>1598</v>
      </c>
      <c r="BB15" s="87">
        <f t="shared" si="19"/>
        <v>14949</v>
      </c>
      <c r="BC15" s="87">
        <f t="shared" si="20"/>
        <v>0</v>
      </c>
      <c r="BD15" s="87">
        <f t="shared" si="21"/>
        <v>38246</v>
      </c>
      <c r="BE15" s="87">
        <f t="shared" si="22"/>
        <v>0</v>
      </c>
      <c r="BF15" s="87">
        <f t="shared" si="22"/>
        <v>31514</v>
      </c>
      <c r="BG15" s="87">
        <f t="shared" si="23"/>
        <v>0</v>
      </c>
      <c r="BH15" s="87">
        <f t="shared" si="24"/>
        <v>60842</v>
      </c>
    </row>
    <row r="16" spans="1:60" ht="13.5">
      <c r="A16" s="17" t="s">
        <v>133</v>
      </c>
      <c r="B16" s="76" t="s">
        <v>152</v>
      </c>
      <c r="C16" s="77" t="s">
        <v>80</v>
      </c>
      <c r="D16" s="87">
        <f t="shared" si="1"/>
        <v>0</v>
      </c>
      <c r="E16" s="87">
        <f t="shared" si="2"/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f t="shared" si="3"/>
        <v>18230</v>
      </c>
      <c r="L16" s="87">
        <v>10680</v>
      </c>
      <c r="M16" s="88">
        <f t="shared" si="4"/>
        <v>3967</v>
      </c>
      <c r="N16" s="87">
        <v>3157</v>
      </c>
      <c r="O16" s="87">
        <v>0</v>
      </c>
      <c r="P16" s="87">
        <v>810</v>
      </c>
      <c r="Q16" s="87">
        <v>0</v>
      </c>
      <c r="R16" s="87">
        <v>2010</v>
      </c>
      <c r="S16" s="87">
        <v>1573</v>
      </c>
      <c r="T16" s="87">
        <v>0</v>
      </c>
      <c r="U16" s="87">
        <v>2173</v>
      </c>
      <c r="V16" s="87">
        <f t="shared" si="5"/>
        <v>20403</v>
      </c>
      <c r="W16" s="87">
        <f t="shared" si="6"/>
        <v>0</v>
      </c>
      <c r="X16" s="87">
        <f t="shared" si="7"/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2335</v>
      </c>
      <c r="AD16" s="87">
        <f t="shared" si="8"/>
        <v>0</v>
      </c>
      <c r="AE16" s="87">
        <v>0</v>
      </c>
      <c r="AF16" s="88">
        <f t="shared" si="9"/>
        <v>0</v>
      </c>
      <c r="AG16" s="87">
        <v>0</v>
      </c>
      <c r="AH16" s="87">
        <v>0</v>
      </c>
      <c r="AI16" s="87">
        <v>0</v>
      </c>
      <c r="AJ16" s="87">
        <v>0</v>
      </c>
      <c r="AK16" s="87">
        <v>0</v>
      </c>
      <c r="AL16" s="87">
        <v>0</v>
      </c>
      <c r="AM16" s="87">
        <v>15502</v>
      </c>
      <c r="AN16" s="87">
        <v>11277</v>
      </c>
      <c r="AO16" s="87">
        <f t="shared" si="10"/>
        <v>11277</v>
      </c>
      <c r="AP16" s="87">
        <f t="shared" si="11"/>
        <v>0</v>
      </c>
      <c r="AQ16" s="87">
        <f t="shared" si="11"/>
        <v>0</v>
      </c>
      <c r="AR16" s="87">
        <f t="shared" si="11"/>
        <v>0</v>
      </c>
      <c r="AS16" s="87">
        <f t="shared" si="11"/>
        <v>0</v>
      </c>
      <c r="AT16" s="87">
        <f t="shared" si="12"/>
        <v>0</v>
      </c>
      <c r="AU16" s="87">
        <f t="shared" si="13"/>
        <v>0</v>
      </c>
      <c r="AV16" s="87">
        <f t="shared" si="13"/>
        <v>2335</v>
      </c>
      <c r="AW16" s="87">
        <f t="shared" si="14"/>
        <v>18230</v>
      </c>
      <c r="AX16" s="87">
        <f t="shared" si="15"/>
        <v>10680</v>
      </c>
      <c r="AY16" s="87">
        <f t="shared" si="16"/>
        <v>3967</v>
      </c>
      <c r="AZ16" s="87">
        <f t="shared" si="17"/>
        <v>3157</v>
      </c>
      <c r="BA16" s="87">
        <f t="shared" si="18"/>
        <v>0</v>
      </c>
      <c r="BB16" s="87">
        <f t="shared" si="19"/>
        <v>810</v>
      </c>
      <c r="BC16" s="87">
        <f t="shared" si="20"/>
        <v>0</v>
      </c>
      <c r="BD16" s="87">
        <f t="shared" si="21"/>
        <v>2010</v>
      </c>
      <c r="BE16" s="87">
        <f t="shared" si="22"/>
        <v>1573</v>
      </c>
      <c r="BF16" s="87">
        <f t="shared" si="22"/>
        <v>15502</v>
      </c>
      <c r="BG16" s="87">
        <f t="shared" si="23"/>
        <v>13450</v>
      </c>
      <c r="BH16" s="87">
        <f t="shared" si="24"/>
        <v>31680</v>
      </c>
    </row>
    <row r="17" spans="1:60" ht="13.5">
      <c r="A17" s="17" t="s">
        <v>133</v>
      </c>
      <c r="B17" s="76" t="s">
        <v>153</v>
      </c>
      <c r="C17" s="77" t="s">
        <v>154</v>
      </c>
      <c r="D17" s="87">
        <f t="shared" si="1"/>
        <v>22995</v>
      </c>
      <c r="E17" s="87">
        <f t="shared" si="2"/>
        <v>22995</v>
      </c>
      <c r="F17" s="87">
        <v>22995</v>
      </c>
      <c r="G17" s="87">
        <v>0</v>
      </c>
      <c r="H17" s="87">
        <v>0</v>
      </c>
      <c r="I17" s="87">
        <v>0</v>
      </c>
      <c r="J17" s="87">
        <v>0</v>
      </c>
      <c r="K17" s="87">
        <f t="shared" si="3"/>
        <v>158873</v>
      </c>
      <c r="L17" s="87">
        <v>50783</v>
      </c>
      <c r="M17" s="88">
        <f t="shared" si="4"/>
        <v>14142</v>
      </c>
      <c r="N17" s="87">
        <v>3591</v>
      </c>
      <c r="O17" s="87">
        <v>10551</v>
      </c>
      <c r="P17" s="87">
        <v>0</v>
      </c>
      <c r="Q17" s="87">
        <v>6921</v>
      </c>
      <c r="R17" s="87">
        <v>87027</v>
      </c>
      <c r="S17" s="87">
        <v>0</v>
      </c>
      <c r="T17" s="87">
        <v>0</v>
      </c>
      <c r="U17" s="87">
        <v>3219</v>
      </c>
      <c r="V17" s="87">
        <f t="shared" si="5"/>
        <v>185087</v>
      </c>
      <c r="W17" s="87">
        <f t="shared" si="6"/>
        <v>0</v>
      </c>
      <c r="X17" s="87">
        <f t="shared" si="7"/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437</v>
      </c>
      <c r="AD17" s="87">
        <f t="shared" si="8"/>
        <v>0</v>
      </c>
      <c r="AE17" s="87">
        <v>0</v>
      </c>
      <c r="AF17" s="88">
        <f t="shared" si="9"/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48275</v>
      </c>
      <c r="AN17" s="87">
        <v>0</v>
      </c>
      <c r="AO17" s="87">
        <f t="shared" si="10"/>
        <v>0</v>
      </c>
      <c r="AP17" s="87">
        <f t="shared" si="11"/>
        <v>22995</v>
      </c>
      <c r="AQ17" s="87">
        <f t="shared" si="11"/>
        <v>22995</v>
      </c>
      <c r="AR17" s="87">
        <f t="shared" si="11"/>
        <v>22995</v>
      </c>
      <c r="AS17" s="87">
        <f t="shared" si="11"/>
        <v>0</v>
      </c>
      <c r="AT17" s="87">
        <f t="shared" si="12"/>
        <v>0</v>
      </c>
      <c r="AU17" s="87">
        <f t="shared" si="13"/>
        <v>0</v>
      </c>
      <c r="AV17" s="87">
        <f t="shared" si="13"/>
        <v>437</v>
      </c>
      <c r="AW17" s="87">
        <f t="shared" si="14"/>
        <v>158873</v>
      </c>
      <c r="AX17" s="87">
        <f t="shared" si="15"/>
        <v>50783</v>
      </c>
      <c r="AY17" s="87">
        <f t="shared" si="16"/>
        <v>14142</v>
      </c>
      <c r="AZ17" s="87">
        <f t="shared" si="17"/>
        <v>3591</v>
      </c>
      <c r="BA17" s="87">
        <f t="shared" si="18"/>
        <v>10551</v>
      </c>
      <c r="BB17" s="87">
        <f t="shared" si="19"/>
        <v>0</v>
      </c>
      <c r="BC17" s="87">
        <f t="shared" si="20"/>
        <v>6921</v>
      </c>
      <c r="BD17" s="87">
        <f t="shared" si="21"/>
        <v>87027</v>
      </c>
      <c r="BE17" s="87">
        <f t="shared" si="22"/>
        <v>0</v>
      </c>
      <c r="BF17" s="87">
        <f t="shared" si="22"/>
        <v>48275</v>
      </c>
      <c r="BG17" s="87">
        <f t="shared" si="23"/>
        <v>3219</v>
      </c>
      <c r="BH17" s="87">
        <f t="shared" si="24"/>
        <v>185087</v>
      </c>
    </row>
    <row r="18" spans="1:60" ht="13.5">
      <c r="A18" s="17" t="s">
        <v>133</v>
      </c>
      <c r="B18" s="76" t="s">
        <v>155</v>
      </c>
      <c r="C18" s="77" t="s">
        <v>156</v>
      </c>
      <c r="D18" s="87">
        <f t="shared" si="1"/>
        <v>398582</v>
      </c>
      <c r="E18" s="87">
        <f t="shared" si="2"/>
        <v>398582</v>
      </c>
      <c r="F18" s="87">
        <v>398582</v>
      </c>
      <c r="G18" s="87">
        <v>0</v>
      </c>
      <c r="H18" s="87">
        <v>0</v>
      </c>
      <c r="I18" s="87">
        <v>0</v>
      </c>
      <c r="J18" s="87">
        <v>0</v>
      </c>
      <c r="K18" s="87">
        <f t="shared" si="3"/>
        <v>259226</v>
      </c>
      <c r="L18" s="87">
        <v>119971</v>
      </c>
      <c r="M18" s="88">
        <f t="shared" si="4"/>
        <v>39160</v>
      </c>
      <c r="N18" s="87">
        <v>6266</v>
      </c>
      <c r="O18" s="87">
        <v>28195</v>
      </c>
      <c r="P18" s="87">
        <v>4699</v>
      </c>
      <c r="Q18" s="87">
        <v>1950</v>
      </c>
      <c r="R18" s="87">
        <v>95520</v>
      </c>
      <c r="S18" s="87">
        <v>2625</v>
      </c>
      <c r="T18" s="87">
        <v>0</v>
      </c>
      <c r="U18" s="87">
        <v>0</v>
      </c>
      <c r="V18" s="87">
        <f t="shared" si="5"/>
        <v>657808</v>
      </c>
      <c r="W18" s="87">
        <f t="shared" si="6"/>
        <v>0</v>
      </c>
      <c r="X18" s="87">
        <f t="shared" si="7"/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451</v>
      </c>
      <c r="AD18" s="87">
        <f t="shared" si="8"/>
        <v>0</v>
      </c>
      <c r="AE18" s="87">
        <v>0</v>
      </c>
      <c r="AF18" s="88">
        <f t="shared" si="9"/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0</v>
      </c>
      <c r="AL18" s="87">
        <v>0</v>
      </c>
      <c r="AM18" s="87">
        <v>49867</v>
      </c>
      <c r="AN18" s="87">
        <v>0</v>
      </c>
      <c r="AO18" s="87">
        <f t="shared" si="10"/>
        <v>0</v>
      </c>
      <c r="AP18" s="87">
        <f t="shared" si="11"/>
        <v>398582</v>
      </c>
      <c r="AQ18" s="87">
        <f t="shared" si="11"/>
        <v>398582</v>
      </c>
      <c r="AR18" s="87">
        <f t="shared" si="11"/>
        <v>398582</v>
      </c>
      <c r="AS18" s="87">
        <f t="shared" si="11"/>
        <v>0</v>
      </c>
      <c r="AT18" s="87">
        <f t="shared" si="12"/>
        <v>0</v>
      </c>
      <c r="AU18" s="87">
        <f t="shared" si="13"/>
        <v>0</v>
      </c>
      <c r="AV18" s="87">
        <f t="shared" si="13"/>
        <v>451</v>
      </c>
      <c r="AW18" s="87">
        <f t="shared" si="14"/>
        <v>259226</v>
      </c>
      <c r="AX18" s="87">
        <f t="shared" si="15"/>
        <v>119971</v>
      </c>
      <c r="AY18" s="87">
        <f t="shared" si="16"/>
        <v>39160</v>
      </c>
      <c r="AZ18" s="87">
        <f t="shared" si="17"/>
        <v>6266</v>
      </c>
      <c r="BA18" s="87">
        <f t="shared" si="18"/>
        <v>28195</v>
      </c>
      <c r="BB18" s="87">
        <f t="shared" si="19"/>
        <v>4699</v>
      </c>
      <c r="BC18" s="87">
        <f t="shared" si="20"/>
        <v>1950</v>
      </c>
      <c r="BD18" s="87">
        <f t="shared" si="21"/>
        <v>95520</v>
      </c>
      <c r="BE18" s="87">
        <f t="shared" si="22"/>
        <v>2625</v>
      </c>
      <c r="BF18" s="87">
        <f t="shared" si="22"/>
        <v>49867</v>
      </c>
      <c r="BG18" s="87">
        <f t="shared" si="23"/>
        <v>0</v>
      </c>
      <c r="BH18" s="87">
        <f t="shared" si="24"/>
        <v>657808</v>
      </c>
    </row>
    <row r="19" spans="1:60" ht="13.5">
      <c r="A19" s="17" t="s">
        <v>133</v>
      </c>
      <c r="B19" s="76" t="s">
        <v>157</v>
      </c>
      <c r="C19" s="77" t="s">
        <v>158</v>
      </c>
      <c r="D19" s="87">
        <f t="shared" si="1"/>
        <v>0</v>
      </c>
      <c r="E19" s="87">
        <f t="shared" si="2"/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f t="shared" si="3"/>
        <v>157889</v>
      </c>
      <c r="L19" s="87">
        <v>66568</v>
      </c>
      <c r="M19" s="88">
        <f t="shared" si="4"/>
        <v>75905</v>
      </c>
      <c r="N19" s="87">
        <v>2682</v>
      </c>
      <c r="O19" s="87">
        <v>73223</v>
      </c>
      <c r="P19" s="87">
        <v>0</v>
      </c>
      <c r="Q19" s="87">
        <v>0</v>
      </c>
      <c r="R19" s="87">
        <v>15416</v>
      </c>
      <c r="S19" s="87">
        <v>0</v>
      </c>
      <c r="T19" s="87">
        <v>0</v>
      </c>
      <c r="U19" s="87">
        <v>4169</v>
      </c>
      <c r="V19" s="87">
        <f t="shared" si="5"/>
        <v>162058</v>
      </c>
      <c r="W19" s="87">
        <f t="shared" si="6"/>
        <v>0</v>
      </c>
      <c r="X19" s="87">
        <f t="shared" si="7"/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87">
        <f t="shared" si="8"/>
        <v>35501</v>
      </c>
      <c r="AE19" s="87">
        <v>28026</v>
      </c>
      <c r="AF19" s="88">
        <f t="shared" si="9"/>
        <v>3487</v>
      </c>
      <c r="AG19" s="87">
        <v>3487</v>
      </c>
      <c r="AH19" s="87">
        <v>0</v>
      </c>
      <c r="AI19" s="87">
        <v>0</v>
      </c>
      <c r="AJ19" s="87">
        <v>3988</v>
      </c>
      <c r="AK19" s="87">
        <v>0</v>
      </c>
      <c r="AL19" s="87">
        <v>0</v>
      </c>
      <c r="AM19" s="87">
        <v>25441</v>
      </c>
      <c r="AN19" s="87">
        <v>0</v>
      </c>
      <c r="AO19" s="87">
        <f t="shared" si="10"/>
        <v>35501</v>
      </c>
      <c r="AP19" s="87">
        <f t="shared" si="11"/>
        <v>0</v>
      </c>
      <c r="AQ19" s="87">
        <f t="shared" si="11"/>
        <v>0</v>
      </c>
      <c r="AR19" s="87">
        <f t="shared" si="11"/>
        <v>0</v>
      </c>
      <c r="AS19" s="87">
        <f t="shared" si="11"/>
        <v>0</v>
      </c>
      <c r="AT19" s="87">
        <f t="shared" si="12"/>
        <v>0</v>
      </c>
      <c r="AU19" s="87">
        <f t="shared" si="13"/>
        <v>0</v>
      </c>
      <c r="AV19" s="87">
        <f t="shared" si="13"/>
        <v>0</v>
      </c>
      <c r="AW19" s="87">
        <f t="shared" si="14"/>
        <v>193390</v>
      </c>
      <c r="AX19" s="87">
        <f t="shared" si="15"/>
        <v>94594</v>
      </c>
      <c r="AY19" s="87">
        <f t="shared" si="16"/>
        <v>79392</v>
      </c>
      <c r="AZ19" s="87">
        <f t="shared" si="17"/>
        <v>6169</v>
      </c>
      <c r="BA19" s="87">
        <f t="shared" si="18"/>
        <v>73223</v>
      </c>
      <c r="BB19" s="87">
        <f t="shared" si="19"/>
        <v>0</v>
      </c>
      <c r="BC19" s="87">
        <f t="shared" si="20"/>
        <v>3988</v>
      </c>
      <c r="BD19" s="87">
        <f t="shared" si="21"/>
        <v>15416</v>
      </c>
      <c r="BE19" s="87">
        <f t="shared" si="22"/>
        <v>0</v>
      </c>
      <c r="BF19" s="87">
        <f t="shared" si="22"/>
        <v>25441</v>
      </c>
      <c r="BG19" s="87">
        <f t="shared" si="23"/>
        <v>4169</v>
      </c>
      <c r="BH19" s="87">
        <f t="shared" si="24"/>
        <v>197559</v>
      </c>
    </row>
    <row r="20" spans="1:60" ht="13.5">
      <c r="A20" s="17" t="s">
        <v>133</v>
      </c>
      <c r="B20" s="76" t="s">
        <v>159</v>
      </c>
      <c r="C20" s="77" t="s">
        <v>160</v>
      </c>
      <c r="D20" s="87">
        <f t="shared" si="1"/>
        <v>0</v>
      </c>
      <c r="E20" s="87">
        <f t="shared" si="2"/>
        <v>0</v>
      </c>
      <c r="F20" s="87">
        <v>0</v>
      </c>
      <c r="G20" s="87">
        <v>0</v>
      </c>
      <c r="H20" s="87">
        <v>0</v>
      </c>
      <c r="I20" s="87">
        <v>0</v>
      </c>
      <c r="J20" s="87">
        <v>3914</v>
      </c>
      <c r="K20" s="87">
        <f t="shared" si="3"/>
        <v>0</v>
      </c>
      <c r="L20" s="87">
        <v>0</v>
      </c>
      <c r="M20" s="88">
        <f t="shared" si="4"/>
        <v>0</v>
      </c>
      <c r="N20" s="87">
        <v>0</v>
      </c>
      <c r="O20" s="87">
        <v>0</v>
      </c>
      <c r="P20" s="87">
        <v>0</v>
      </c>
      <c r="Q20" s="87">
        <v>0</v>
      </c>
      <c r="R20" s="87">
        <v>0</v>
      </c>
      <c r="S20" s="87">
        <v>0</v>
      </c>
      <c r="T20" s="87">
        <v>60124</v>
      </c>
      <c r="U20" s="87">
        <v>0</v>
      </c>
      <c r="V20" s="87">
        <f t="shared" si="5"/>
        <v>0</v>
      </c>
      <c r="W20" s="87">
        <f t="shared" si="6"/>
        <v>0</v>
      </c>
      <c r="X20" s="87">
        <f t="shared" si="7"/>
        <v>0</v>
      </c>
      <c r="Y20" s="87">
        <v>0</v>
      </c>
      <c r="Z20" s="87">
        <v>0</v>
      </c>
      <c r="AA20" s="87">
        <v>0</v>
      </c>
      <c r="AB20" s="87">
        <v>0</v>
      </c>
      <c r="AC20" s="87">
        <v>709</v>
      </c>
      <c r="AD20" s="87">
        <f t="shared" si="8"/>
        <v>0</v>
      </c>
      <c r="AE20" s="87">
        <v>0</v>
      </c>
      <c r="AF20" s="88">
        <f t="shared" si="9"/>
        <v>0</v>
      </c>
      <c r="AG20" s="87">
        <v>0</v>
      </c>
      <c r="AH20" s="87">
        <v>0</v>
      </c>
      <c r="AI20" s="87">
        <v>0</v>
      </c>
      <c r="AJ20" s="87">
        <v>0</v>
      </c>
      <c r="AK20" s="87">
        <v>0</v>
      </c>
      <c r="AL20" s="87">
        <v>0</v>
      </c>
      <c r="AM20" s="87">
        <v>78428</v>
      </c>
      <c r="AN20" s="87">
        <v>0</v>
      </c>
      <c r="AO20" s="87">
        <f t="shared" si="10"/>
        <v>0</v>
      </c>
      <c r="AP20" s="87">
        <f t="shared" si="11"/>
        <v>0</v>
      </c>
      <c r="AQ20" s="87">
        <f t="shared" si="11"/>
        <v>0</v>
      </c>
      <c r="AR20" s="87">
        <f t="shared" si="11"/>
        <v>0</v>
      </c>
      <c r="AS20" s="87">
        <f t="shared" si="11"/>
        <v>0</v>
      </c>
      <c r="AT20" s="87">
        <f t="shared" si="12"/>
        <v>0</v>
      </c>
      <c r="AU20" s="87">
        <f t="shared" si="13"/>
        <v>0</v>
      </c>
      <c r="AV20" s="87">
        <f t="shared" si="13"/>
        <v>4623</v>
      </c>
      <c r="AW20" s="87">
        <f t="shared" si="14"/>
        <v>0</v>
      </c>
      <c r="AX20" s="87">
        <f t="shared" si="15"/>
        <v>0</v>
      </c>
      <c r="AY20" s="87">
        <f t="shared" si="16"/>
        <v>0</v>
      </c>
      <c r="AZ20" s="87">
        <f t="shared" si="17"/>
        <v>0</v>
      </c>
      <c r="BA20" s="87">
        <f t="shared" si="18"/>
        <v>0</v>
      </c>
      <c r="BB20" s="87">
        <f t="shared" si="19"/>
        <v>0</v>
      </c>
      <c r="BC20" s="87">
        <f t="shared" si="20"/>
        <v>0</v>
      </c>
      <c r="BD20" s="87">
        <f t="shared" si="21"/>
        <v>0</v>
      </c>
      <c r="BE20" s="87">
        <f t="shared" si="22"/>
        <v>0</v>
      </c>
      <c r="BF20" s="87">
        <f t="shared" si="22"/>
        <v>138552</v>
      </c>
      <c r="BG20" s="87">
        <f t="shared" si="23"/>
        <v>0</v>
      </c>
      <c r="BH20" s="87">
        <f t="shared" si="24"/>
        <v>0</v>
      </c>
    </row>
    <row r="21" spans="1:60" ht="13.5">
      <c r="A21" s="17" t="s">
        <v>133</v>
      </c>
      <c r="B21" s="76" t="s">
        <v>161</v>
      </c>
      <c r="C21" s="77" t="s">
        <v>162</v>
      </c>
      <c r="D21" s="87">
        <f t="shared" si="1"/>
        <v>0</v>
      </c>
      <c r="E21" s="87">
        <f t="shared" si="2"/>
        <v>0</v>
      </c>
      <c r="F21" s="87">
        <v>0</v>
      </c>
      <c r="G21" s="87">
        <v>0</v>
      </c>
      <c r="H21" s="87">
        <v>0</v>
      </c>
      <c r="I21" s="87">
        <v>0</v>
      </c>
      <c r="J21" s="87">
        <v>7946</v>
      </c>
      <c r="K21" s="87">
        <f t="shared" si="3"/>
        <v>27896</v>
      </c>
      <c r="L21" s="87">
        <v>0</v>
      </c>
      <c r="M21" s="88">
        <f t="shared" si="4"/>
        <v>0</v>
      </c>
      <c r="N21" s="87">
        <v>0</v>
      </c>
      <c r="O21" s="87">
        <v>0</v>
      </c>
      <c r="P21" s="87">
        <v>0</v>
      </c>
      <c r="Q21" s="87">
        <v>0</v>
      </c>
      <c r="R21" s="87">
        <v>27896</v>
      </c>
      <c r="S21" s="87">
        <v>0</v>
      </c>
      <c r="T21" s="87">
        <v>122072</v>
      </c>
      <c r="U21" s="87">
        <v>0</v>
      </c>
      <c r="V21" s="87">
        <f t="shared" si="5"/>
        <v>27896</v>
      </c>
      <c r="W21" s="87">
        <f t="shared" si="6"/>
        <v>0</v>
      </c>
      <c r="X21" s="87">
        <f t="shared" si="7"/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586</v>
      </c>
      <c r="AD21" s="87">
        <f t="shared" si="8"/>
        <v>0</v>
      </c>
      <c r="AE21" s="87">
        <v>0</v>
      </c>
      <c r="AF21" s="88">
        <f t="shared" si="9"/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64820</v>
      </c>
      <c r="AN21" s="87">
        <v>0</v>
      </c>
      <c r="AO21" s="87">
        <f t="shared" si="10"/>
        <v>0</v>
      </c>
      <c r="AP21" s="87">
        <f t="shared" si="11"/>
        <v>0</v>
      </c>
      <c r="AQ21" s="87">
        <f t="shared" si="11"/>
        <v>0</v>
      </c>
      <c r="AR21" s="87">
        <f t="shared" si="11"/>
        <v>0</v>
      </c>
      <c r="AS21" s="87">
        <f t="shared" si="11"/>
        <v>0</v>
      </c>
      <c r="AT21" s="87">
        <f t="shared" si="12"/>
        <v>0</v>
      </c>
      <c r="AU21" s="87">
        <f t="shared" si="13"/>
        <v>0</v>
      </c>
      <c r="AV21" s="87">
        <f t="shared" si="13"/>
        <v>8532</v>
      </c>
      <c r="AW21" s="87">
        <f t="shared" si="14"/>
        <v>27896</v>
      </c>
      <c r="AX21" s="87">
        <f t="shared" si="15"/>
        <v>0</v>
      </c>
      <c r="AY21" s="87">
        <f t="shared" si="16"/>
        <v>0</v>
      </c>
      <c r="AZ21" s="87">
        <f t="shared" si="17"/>
        <v>0</v>
      </c>
      <c r="BA21" s="87">
        <f t="shared" si="18"/>
        <v>0</v>
      </c>
      <c r="BB21" s="87">
        <f t="shared" si="19"/>
        <v>0</v>
      </c>
      <c r="BC21" s="87">
        <f t="shared" si="20"/>
        <v>0</v>
      </c>
      <c r="BD21" s="87">
        <f t="shared" si="21"/>
        <v>27896</v>
      </c>
      <c r="BE21" s="87">
        <f t="shared" si="22"/>
        <v>0</v>
      </c>
      <c r="BF21" s="87">
        <f t="shared" si="22"/>
        <v>186892</v>
      </c>
      <c r="BG21" s="87">
        <f t="shared" si="23"/>
        <v>0</v>
      </c>
      <c r="BH21" s="87">
        <f t="shared" si="24"/>
        <v>27896</v>
      </c>
    </row>
    <row r="22" spans="1:60" ht="13.5">
      <c r="A22" s="17" t="s">
        <v>133</v>
      </c>
      <c r="B22" s="76" t="s">
        <v>163</v>
      </c>
      <c r="C22" s="77" t="s">
        <v>164</v>
      </c>
      <c r="D22" s="87">
        <f t="shared" si="1"/>
        <v>34839</v>
      </c>
      <c r="E22" s="87">
        <f t="shared" si="2"/>
        <v>34839</v>
      </c>
      <c r="F22" s="87">
        <v>34839</v>
      </c>
      <c r="G22" s="87">
        <v>0</v>
      </c>
      <c r="H22" s="87">
        <v>0</v>
      </c>
      <c r="I22" s="87">
        <v>0</v>
      </c>
      <c r="J22" s="87">
        <v>0</v>
      </c>
      <c r="K22" s="87">
        <f t="shared" si="3"/>
        <v>480087</v>
      </c>
      <c r="L22" s="87">
        <v>221094</v>
      </c>
      <c r="M22" s="88">
        <f t="shared" si="4"/>
        <v>90815</v>
      </c>
      <c r="N22" s="87">
        <v>11542</v>
      </c>
      <c r="O22" s="87">
        <v>77490</v>
      </c>
      <c r="P22" s="87">
        <v>1783</v>
      </c>
      <c r="Q22" s="87">
        <v>8267</v>
      </c>
      <c r="R22" s="87">
        <v>159911</v>
      </c>
      <c r="S22" s="87">
        <v>0</v>
      </c>
      <c r="T22" s="87">
        <v>0</v>
      </c>
      <c r="U22" s="87">
        <v>7672</v>
      </c>
      <c r="V22" s="87">
        <f t="shared" si="5"/>
        <v>522598</v>
      </c>
      <c r="W22" s="87">
        <f t="shared" si="6"/>
        <v>0</v>
      </c>
      <c r="X22" s="87">
        <f t="shared" si="7"/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1279</v>
      </c>
      <c r="AD22" s="87">
        <f t="shared" si="8"/>
        <v>0</v>
      </c>
      <c r="AE22" s="87">
        <v>0</v>
      </c>
      <c r="AF22" s="88">
        <f t="shared" si="9"/>
        <v>0</v>
      </c>
      <c r="AG22" s="87">
        <v>0</v>
      </c>
      <c r="AH22" s="87">
        <v>0</v>
      </c>
      <c r="AI22" s="87">
        <v>0</v>
      </c>
      <c r="AJ22" s="87">
        <v>0</v>
      </c>
      <c r="AK22" s="87">
        <v>0</v>
      </c>
      <c r="AL22" s="87">
        <v>0</v>
      </c>
      <c r="AM22" s="87">
        <v>141392</v>
      </c>
      <c r="AN22" s="87">
        <v>0</v>
      </c>
      <c r="AO22" s="87">
        <f t="shared" si="10"/>
        <v>0</v>
      </c>
      <c r="AP22" s="87">
        <f t="shared" si="11"/>
        <v>34839</v>
      </c>
      <c r="AQ22" s="87">
        <f t="shared" si="11"/>
        <v>34839</v>
      </c>
      <c r="AR22" s="87">
        <f t="shared" si="11"/>
        <v>34839</v>
      </c>
      <c r="AS22" s="87">
        <f t="shared" si="11"/>
        <v>0</v>
      </c>
      <c r="AT22" s="87">
        <f t="shared" si="12"/>
        <v>0</v>
      </c>
      <c r="AU22" s="87">
        <f t="shared" si="13"/>
        <v>0</v>
      </c>
      <c r="AV22" s="87">
        <f t="shared" si="13"/>
        <v>1279</v>
      </c>
      <c r="AW22" s="87">
        <f t="shared" si="14"/>
        <v>480087</v>
      </c>
      <c r="AX22" s="87">
        <f t="shared" si="15"/>
        <v>221094</v>
      </c>
      <c r="AY22" s="87">
        <f t="shared" si="16"/>
        <v>90815</v>
      </c>
      <c r="AZ22" s="87">
        <f t="shared" si="17"/>
        <v>11542</v>
      </c>
      <c r="BA22" s="87">
        <f t="shared" si="18"/>
        <v>77490</v>
      </c>
      <c r="BB22" s="87">
        <f t="shared" si="19"/>
        <v>1783</v>
      </c>
      <c r="BC22" s="87">
        <f t="shared" si="20"/>
        <v>8267</v>
      </c>
      <c r="BD22" s="87">
        <f t="shared" si="21"/>
        <v>159911</v>
      </c>
      <c r="BE22" s="87">
        <f t="shared" si="22"/>
        <v>0</v>
      </c>
      <c r="BF22" s="87">
        <f t="shared" si="22"/>
        <v>141392</v>
      </c>
      <c r="BG22" s="87">
        <f t="shared" si="23"/>
        <v>7672</v>
      </c>
      <c r="BH22" s="87">
        <f t="shared" si="24"/>
        <v>522598</v>
      </c>
    </row>
    <row r="23" spans="1:60" ht="13.5">
      <c r="A23" s="17" t="s">
        <v>133</v>
      </c>
      <c r="B23" s="76" t="s">
        <v>165</v>
      </c>
      <c r="C23" s="77" t="s">
        <v>166</v>
      </c>
      <c r="D23" s="87">
        <f t="shared" si="1"/>
        <v>2968</v>
      </c>
      <c r="E23" s="87">
        <f t="shared" si="2"/>
        <v>2968</v>
      </c>
      <c r="F23" s="87">
        <v>2968</v>
      </c>
      <c r="G23" s="87">
        <v>0</v>
      </c>
      <c r="H23" s="87">
        <v>0</v>
      </c>
      <c r="I23" s="87">
        <v>0</v>
      </c>
      <c r="J23" s="87">
        <v>0</v>
      </c>
      <c r="K23" s="87">
        <f t="shared" si="3"/>
        <v>226648</v>
      </c>
      <c r="L23" s="87">
        <v>76144</v>
      </c>
      <c r="M23" s="88">
        <f t="shared" si="4"/>
        <v>20218</v>
      </c>
      <c r="N23" s="87">
        <v>1185</v>
      </c>
      <c r="O23" s="87">
        <v>19033</v>
      </c>
      <c r="P23" s="87">
        <v>0</v>
      </c>
      <c r="Q23" s="87">
        <v>0</v>
      </c>
      <c r="R23" s="87">
        <v>106239</v>
      </c>
      <c r="S23" s="87">
        <v>24047</v>
      </c>
      <c r="T23" s="87">
        <v>0</v>
      </c>
      <c r="U23" s="87">
        <v>0</v>
      </c>
      <c r="V23" s="87">
        <f t="shared" si="5"/>
        <v>229616</v>
      </c>
      <c r="W23" s="87">
        <f t="shared" si="6"/>
        <v>0</v>
      </c>
      <c r="X23" s="87">
        <f t="shared" si="7"/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f t="shared" si="8"/>
        <v>23794</v>
      </c>
      <c r="AE23" s="87">
        <v>0</v>
      </c>
      <c r="AF23" s="88">
        <f t="shared" si="9"/>
        <v>0</v>
      </c>
      <c r="AG23" s="87">
        <v>0</v>
      </c>
      <c r="AH23" s="87">
        <v>0</v>
      </c>
      <c r="AI23" s="87">
        <v>0</v>
      </c>
      <c r="AJ23" s="87">
        <v>0</v>
      </c>
      <c r="AK23" s="87">
        <v>0</v>
      </c>
      <c r="AL23" s="87">
        <v>23794</v>
      </c>
      <c r="AM23" s="87">
        <v>70799</v>
      </c>
      <c r="AN23" s="87">
        <v>0</v>
      </c>
      <c r="AO23" s="87">
        <f t="shared" si="10"/>
        <v>23794</v>
      </c>
      <c r="AP23" s="87">
        <f t="shared" si="11"/>
        <v>2968</v>
      </c>
      <c r="AQ23" s="87">
        <f t="shared" si="11"/>
        <v>2968</v>
      </c>
      <c r="AR23" s="87">
        <f t="shared" si="11"/>
        <v>2968</v>
      </c>
      <c r="AS23" s="87">
        <f t="shared" si="11"/>
        <v>0</v>
      </c>
      <c r="AT23" s="87">
        <f t="shared" si="12"/>
        <v>0</v>
      </c>
      <c r="AU23" s="87">
        <f t="shared" si="13"/>
        <v>0</v>
      </c>
      <c r="AV23" s="87">
        <f t="shared" si="13"/>
        <v>0</v>
      </c>
      <c r="AW23" s="87">
        <f t="shared" si="14"/>
        <v>250442</v>
      </c>
      <c r="AX23" s="87">
        <f t="shared" si="15"/>
        <v>76144</v>
      </c>
      <c r="AY23" s="87">
        <f t="shared" si="16"/>
        <v>20218</v>
      </c>
      <c r="AZ23" s="87">
        <f t="shared" si="17"/>
        <v>1185</v>
      </c>
      <c r="BA23" s="87">
        <f t="shared" si="18"/>
        <v>19033</v>
      </c>
      <c r="BB23" s="87">
        <f t="shared" si="19"/>
        <v>0</v>
      </c>
      <c r="BC23" s="87">
        <f t="shared" si="20"/>
        <v>0</v>
      </c>
      <c r="BD23" s="87">
        <f t="shared" si="21"/>
        <v>106239</v>
      </c>
      <c r="BE23" s="87">
        <f t="shared" si="22"/>
        <v>47841</v>
      </c>
      <c r="BF23" s="87">
        <f t="shared" si="22"/>
        <v>70799</v>
      </c>
      <c r="BG23" s="87">
        <f t="shared" si="23"/>
        <v>0</v>
      </c>
      <c r="BH23" s="87">
        <f t="shared" si="24"/>
        <v>253410</v>
      </c>
    </row>
    <row r="24" spans="1:60" ht="13.5">
      <c r="A24" s="17" t="s">
        <v>133</v>
      </c>
      <c r="B24" s="76" t="s">
        <v>167</v>
      </c>
      <c r="C24" s="77" t="s">
        <v>168</v>
      </c>
      <c r="D24" s="87">
        <f t="shared" si="1"/>
        <v>117475</v>
      </c>
      <c r="E24" s="87">
        <f t="shared" si="2"/>
        <v>117475</v>
      </c>
      <c r="F24" s="87">
        <v>117475</v>
      </c>
      <c r="G24" s="87">
        <v>0</v>
      </c>
      <c r="H24" s="87">
        <v>0</v>
      </c>
      <c r="I24" s="87">
        <v>0</v>
      </c>
      <c r="J24" s="87">
        <v>0</v>
      </c>
      <c r="K24" s="87">
        <f t="shared" si="3"/>
        <v>273742</v>
      </c>
      <c r="L24" s="87">
        <v>58004</v>
      </c>
      <c r="M24" s="88">
        <f t="shared" si="4"/>
        <v>67433</v>
      </c>
      <c r="N24" s="87">
        <v>3137</v>
      </c>
      <c r="O24" s="87">
        <v>60367</v>
      </c>
      <c r="P24" s="87">
        <v>3929</v>
      </c>
      <c r="Q24" s="87">
        <v>0</v>
      </c>
      <c r="R24" s="87">
        <v>120429</v>
      </c>
      <c r="S24" s="87">
        <v>27876</v>
      </c>
      <c r="T24" s="87">
        <v>0</v>
      </c>
      <c r="U24" s="87">
        <v>0</v>
      </c>
      <c r="V24" s="87">
        <f t="shared" si="5"/>
        <v>391217</v>
      </c>
      <c r="W24" s="87">
        <f t="shared" si="6"/>
        <v>0</v>
      </c>
      <c r="X24" s="87">
        <f t="shared" si="7"/>
        <v>0</v>
      </c>
      <c r="Y24" s="87">
        <v>0</v>
      </c>
      <c r="Z24" s="87">
        <v>0</v>
      </c>
      <c r="AA24" s="87">
        <v>0</v>
      </c>
      <c r="AB24" s="87">
        <v>0</v>
      </c>
      <c r="AC24" s="87">
        <v>2839</v>
      </c>
      <c r="AD24" s="87">
        <f t="shared" si="8"/>
        <v>0</v>
      </c>
      <c r="AE24" s="87">
        <v>0</v>
      </c>
      <c r="AF24" s="88">
        <f t="shared" si="9"/>
        <v>0</v>
      </c>
      <c r="AG24" s="87">
        <v>0</v>
      </c>
      <c r="AH24" s="87">
        <v>0</v>
      </c>
      <c r="AI24" s="87">
        <v>0</v>
      </c>
      <c r="AJ24" s="87">
        <v>0</v>
      </c>
      <c r="AK24" s="87">
        <v>0</v>
      </c>
      <c r="AL24" s="87">
        <v>0</v>
      </c>
      <c r="AM24" s="87">
        <v>61621</v>
      </c>
      <c r="AN24" s="87">
        <v>0</v>
      </c>
      <c r="AO24" s="87">
        <f t="shared" si="10"/>
        <v>0</v>
      </c>
      <c r="AP24" s="87">
        <f t="shared" si="11"/>
        <v>117475</v>
      </c>
      <c r="AQ24" s="87">
        <f t="shared" si="11"/>
        <v>117475</v>
      </c>
      <c r="AR24" s="87">
        <f t="shared" si="11"/>
        <v>117475</v>
      </c>
      <c r="AS24" s="87">
        <f t="shared" si="11"/>
        <v>0</v>
      </c>
      <c r="AT24" s="87">
        <f t="shared" si="12"/>
        <v>0</v>
      </c>
      <c r="AU24" s="87">
        <f t="shared" si="13"/>
        <v>0</v>
      </c>
      <c r="AV24" s="87">
        <f t="shared" si="13"/>
        <v>2839</v>
      </c>
      <c r="AW24" s="87">
        <f t="shared" si="14"/>
        <v>273742</v>
      </c>
      <c r="AX24" s="87">
        <f t="shared" si="15"/>
        <v>58004</v>
      </c>
      <c r="AY24" s="87">
        <f t="shared" si="16"/>
        <v>67433</v>
      </c>
      <c r="AZ24" s="87">
        <f t="shared" si="17"/>
        <v>3137</v>
      </c>
      <c r="BA24" s="87">
        <f t="shared" si="18"/>
        <v>60367</v>
      </c>
      <c r="BB24" s="87">
        <f t="shared" si="19"/>
        <v>3929</v>
      </c>
      <c r="BC24" s="87">
        <f t="shared" si="20"/>
        <v>0</v>
      </c>
      <c r="BD24" s="87">
        <f t="shared" si="21"/>
        <v>120429</v>
      </c>
      <c r="BE24" s="87">
        <f t="shared" si="22"/>
        <v>27876</v>
      </c>
      <c r="BF24" s="87">
        <f t="shared" si="22"/>
        <v>61621</v>
      </c>
      <c r="BG24" s="87">
        <f t="shared" si="23"/>
        <v>0</v>
      </c>
      <c r="BH24" s="87">
        <f t="shared" si="24"/>
        <v>391217</v>
      </c>
    </row>
    <row r="25" spans="1:60" ht="13.5">
      <c r="A25" s="17" t="s">
        <v>133</v>
      </c>
      <c r="B25" s="76" t="s">
        <v>169</v>
      </c>
      <c r="C25" s="77" t="s">
        <v>170</v>
      </c>
      <c r="D25" s="87">
        <f t="shared" si="1"/>
        <v>0</v>
      </c>
      <c r="E25" s="87">
        <f t="shared" si="2"/>
        <v>0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7">
        <f t="shared" si="3"/>
        <v>100850</v>
      </c>
      <c r="L25" s="87">
        <v>0</v>
      </c>
      <c r="M25" s="88">
        <f t="shared" si="4"/>
        <v>0</v>
      </c>
      <c r="N25" s="87">
        <v>0</v>
      </c>
      <c r="O25" s="87">
        <v>0</v>
      </c>
      <c r="P25" s="87">
        <v>0</v>
      </c>
      <c r="Q25" s="87">
        <v>0</v>
      </c>
      <c r="R25" s="87">
        <v>100850</v>
      </c>
      <c r="S25" s="87">
        <v>0</v>
      </c>
      <c r="T25" s="87">
        <v>0</v>
      </c>
      <c r="U25" s="87">
        <v>0</v>
      </c>
      <c r="V25" s="87">
        <f t="shared" si="5"/>
        <v>100850</v>
      </c>
      <c r="W25" s="87">
        <f t="shared" si="6"/>
        <v>0</v>
      </c>
      <c r="X25" s="87">
        <f t="shared" si="7"/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f t="shared" si="8"/>
        <v>10300</v>
      </c>
      <c r="AE25" s="87">
        <v>0</v>
      </c>
      <c r="AF25" s="88">
        <f t="shared" si="9"/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9612</v>
      </c>
      <c r="AL25" s="87">
        <v>688</v>
      </c>
      <c r="AM25" s="87">
        <v>31424</v>
      </c>
      <c r="AN25" s="87">
        <v>0</v>
      </c>
      <c r="AO25" s="87">
        <f t="shared" si="10"/>
        <v>10300</v>
      </c>
      <c r="AP25" s="87">
        <f t="shared" si="11"/>
        <v>0</v>
      </c>
      <c r="AQ25" s="87">
        <f t="shared" si="11"/>
        <v>0</v>
      </c>
      <c r="AR25" s="87">
        <f t="shared" si="11"/>
        <v>0</v>
      </c>
      <c r="AS25" s="87">
        <f t="shared" si="11"/>
        <v>0</v>
      </c>
      <c r="AT25" s="87">
        <f t="shared" si="12"/>
        <v>0</v>
      </c>
      <c r="AU25" s="87">
        <f t="shared" si="13"/>
        <v>0</v>
      </c>
      <c r="AV25" s="87">
        <f t="shared" si="13"/>
        <v>0</v>
      </c>
      <c r="AW25" s="87">
        <f t="shared" si="14"/>
        <v>111150</v>
      </c>
      <c r="AX25" s="87">
        <f t="shared" si="15"/>
        <v>0</v>
      </c>
      <c r="AY25" s="87">
        <f t="shared" si="16"/>
        <v>0</v>
      </c>
      <c r="AZ25" s="87">
        <f t="shared" si="17"/>
        <v>0</v>
      </c>
      <c r="BA25" s="87">
        <f t="shared" si="18"/>
        <v>0</v>
      </c>
      <c r="BB25" s="87">
        <f t="shared" si="19"/>
        <v>0</v>
      </c>
      <c r="BC25" s="87">
        <f t="shared" si="20"/>
        <v>0</v>
      </c>
      <c r="BD25" s="87">
        <f t="shared" si="21"/>
        <v>110462</v>
      </c>
      <c r="BE25" s="87">
        <f t="shared" si="22"/>
        <v>688</v>
      </c>
      <c r="BF25" s="87">
        <f t="shared" si="22"/>
        <v>31424</v>
      </c>
      <c r="BG25" s="87">
        <f t="shared" si="23"/>
        <v>0</v>
      </c>
      <c r="BH25" s="87">
        <f t="shared" si="24"/>
        <v>111150</v>
      </c>
    </row>
    <row r="26" spans="1:60" ht="13.5">
      <c r="A26" s="17" t="s">
        <v>133</v>
      </c>
      <c r="B26" s="76" t="s">
        <v>171</v>
      </c>
      <c r="C26" s="77" t="s">
        <v>172</v>
      </c>
      <c r="D26" s="87">
        <f t="shared" si="1"/>
        <v>0</v>
      </c>
      <c r="E26" s="87">
        <f t="shared" si="2"/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f t="shared" si="3"/>
        <v>139561</v>
      </c>
      <c r="L26" s="87">
        <v>29730</v>
      </c>
      <c r="M26" s="88">
        <f t="shared" si="4"/>
        <v>60226</v>
      </c>
      <c r="N26" s="87">
        <v>11962</v>
      </c>
      <c r="O26" s="87">
        <v>39144</v>
      </c>
      <c r="P26" s="87">
        <v>9120</v>
      </c>
      <c r="Q26" s="87">
        <v>0</v>
      </c>
      <c r="R26" s="87">
        <v>47659</v>
      </c>
      <c r="S26" s="87">
        <v>1946</v>
      </c>
      <c r="T26" s="87">
        <v>0</v>
      </c>
      <c r="U26" s="87">
        <v>1745</v>
      </c>
      <c r="V26" s="87">
        <f t="shared" si="5"/>
        <v>141306</v>
      </c>
      <c r="W26" s="87">
        <f t="shared" si="6"/>
        <v>0</v>
      </c>
      <c r="X26" s="87">
        <f t="shared" si="7"/>
        <v>0</v>
      </c>
      <c r="Y26" s="87">
        <v>0</v>
      </c>
      <c r="Z26" s="87">
        <v>0</v>
      </c>
      <c r="AA26" s="87">
        <v>0</v>
      </c>
      <c r="AB26" s="87">
        <v>0</v>
      </c>
      <c r="AC26" s="87">
        <v>0</v>
      </c>
      <c r="AD26" s="87">
        <f t="shared" si="8"/>
        <v>1431</v>
      </c>
      <c r="AE26" s="87">
        <v>0</v>
      </c>
      <c r="AF26" s="88">
        <f t="shared" si="9"/>
        <v>1431</v>
      </c>
      <c r="AG26" s="87">
        <v>1431</v>
      </c>
      <c r="AH26" s="87">
        <v>0</v>
      </c>
      <c r="AI26" s="87">
        <v>0</v>
      </c>
      <c r="AJ26" s="87">
        <v>0</v>
      </c>
      <c r="AK26" s="87">
        <v>0</v>
      </c>
      <c r="AL26" s="87">
        <v>0</v>
      </c>
      <c r="AM26" s="87">
        <v>0</v>
      </c>
      <c r="AN26" s="87">
        <v>0</v>
      </c>
      <c r="AO26" s="87">
        <f t="shared" si="10"/>
        <v>1431</v>
      </c>
      <c r="AP26" s="87">
        <f t="shared" si="11"/>
        <v>0</v>
      </c>
      <c r="AQ26" s="87">
        <f t="shared" si="11"/>
        <v>0</v>
      </c>
      <c r="AR26" s="87">
        <f t="shared" si="11"/>
        <v>0</v>
      </c>
      <c r="AS26" s="87">
        <f t="shared" si="11"/>
        <v>0</v>
      </c>
      <c r="AT26" s="87">
        <f t="shared" si="12"/>
        <v>0</v>
      </c>
      <c r="AU26" s="87">
        <f t="shared" si="13"/>
        <v>0</v>
      </c>
      <c r="AV26" s="87">
        <f t="shared" si="13"/>
        <v>0</v>
      </c>
      <c r="AW26" s="87">
        <f t="shared" si="14"/>
        <v>140992</v>
      </c>
      <c r="AX26" s="87">
        <f t="shared" si="15"/>
        <v>29730</v>
      </c>
      <c r="AY26" s="87">
        <f t="shared" si="16"/>
        <v>61657</v>
      </c>
      <c r="AZ26" s="87">
        <f t="shared" si="17"/>
        <v>13393</v>
      </c>
      <c r="BA26" s="87">
        <f t="shared" si="18"/>
        <v>39144</v>
      </c>
      <c r="BB26" s="87">
        <f t="shared" si="19"/>
        <v>9120</v>
      </c>
      <c r="BC26" s="87">
        <f t="shared" si="20"/>
        <v>0</v>
      </c>
      <c r="BD26" s="87">
        <f t="shared" si="21"/>
        <v>47659</v>
      </c>
      <c r="BE26" s="87">
        <f t="shared" si="22"/>
        <v>1946</v>
      </c>
      <c r="BF26" s="87">
        <f t="shared" si="22"/>
        <v>0</v>
      </c>
      <c r="BG26" s="87">
        <f t="shared" si="23"/>
        <v>1745</v>
      </c>
      <c r="BH26" s="87">
        <f t="shared" si="24"/>
        <v>142737</v>
      </c>
    </row>
    <row r="27" spans="1:60" ht="13.5">
      <c r="A27" s="17" t="s">
        <v>133</v>
      </c>
      <c r="B27" s="76" t="s">
        <v>173</v>
      </c>
      <c r="C27" s="77" t="s">
        <v>174</v>
      </c>
      <c r="D27" s="87">
        <f t="shared" si="1"/>
        <v>494</v>
      </c>
      <c r="E27" s="87">
        <f t="shared" si="2"/>
        <v>494</v>
      </c>
      <c r="F27" s="87">
        <v>0</v>
      </c>
      <c r="G27" s="87">
        <v>0</v>
      </c>
      <c r="H27" s="87">
        <v>494</v>
      </c>
      <c r="I27" s="87">
        <v>0</v>
      </c>
      <c r="J27" s="87">
        <v>0</v>
      </c>
      <c r="K27" s="87">
        <f t="shared" si="3"/>
        <v>8017</v>
      </c>
      <c r="L27" s="87">
        <v>25</v>
      </c>
      <c r="M27" s="88">
        <f t="shared" si="4"/>
        <v>3929</v>
      </c>
      <c r="N27" s="87">
        <v>521</v>
      </c>
      <c r="O27" s="87">
        <v>3408</v>
      </c>
      <c r="P27" s="87">
        <v>0</v>
      </c>
      <c r="Q27" s="87">
        <v>0</v>
      </c>
      <c r="R27" s="87">
        <v>4053</v>
      </c>
      <c r="S27" s="87">
        <v>10</v>
      </c>
      <c r="T27" s="87">
        <v>0</v>
      </c>
      <c r="U27" s="87">
        <v>0</v>
      </c>
      <c r="V27" s="87">
        <f t="shared" si="5"/>
        <v>8511</v>
      </c>
      <c r="W27" s="87">
        <f t="shared" si="6"/>
        <v>431</v>
      </c>
      <c r="X27" s="87">
        <f t="shared" si="7"/>
        <v>431</v>
      </c>
      <c r="Y27" s="87">
        <v>0</v>
      </c>
      <c r="Z27" s="87">
        <v>0</v>
      </c>
      <c r="AA27" s="87">
        <v>431</v>
      </c>
      <c r="AB27" s="87">
        <v>0</v>
      </c>
      <c r="AC27" s="87">
        <v>0</v>
      </c>
      <c r="AD27" s="87">
        <f t="shared" si="8"/>
        <v>12576</v>
      </c>
      <c r="AE27" s="87">
        <v>128</v>
      </c>
      <c r="AF27" s="88">
        <f t="shared" si="9"/>
        <v>4166</v>
      </c>
      <c r="AG27" s="87">
        <v>0</v>
      </c>
      <c r="AH27" s="87">
        <v>4166</v>
      </c>
      <c r="AI27" s="87">
        <v>0</v>
      </c>
      <c r="AJ27" s="87">
        <v>0</v>
      </c>
      <c r="AK27" s="87">
        <v>8272</v>
      </c>
      <c r="AL27" s="87">
        <v>10</v>
      </c>
      <c r="AM27" s="87">
        <v>0</v>
      </c>
      <c r="AN27" s="87">
        <v>0</v>
      </c>
      <c r="AO27" s="87">
        <f t="shared" si="10"/>
        <v>13007</v>
      </c>
      <c r="AP27" s="87">
        <f t="shared" si="11"/>
        <v>925</v>
      </c>
      <c r="AQ27" s="87">
        <f t="shared" si="11"/>
        <v>925</v>
      </c>
      <c r="AR27" s="87">
        <f t="shared" si="11"/>
        <v>0</v>
      </c>
      <c r="AS27" s="87">
        <f t="shared" si="11"/>
        <v>0</v>
      </c>
      <c r="AT27" s="87">
        <f t="shared" si="12"/>
        <v>925</v>
      </c>
      <c r="AU27" s="87">
        <f t="shared" si="13"/>
        <v>0</v>
      </c>
      <c r="AV27" s="87">
        <f t="shared" si="13"/>
        <v>0</v>
      </c>
      <c r="AW27" s="87">
        <f t="shared" si="14"/>
        <v>20593</v>
      </c>
      <c r="AX27" s="87">
        <f t="shared" si="15"/>
        <v>153</v>
      </c>
      <c r="AY27" s="87">
        <f t="shared" si="16"/>
        <v>8095</v>
      </c>
      <c r="AZ27" s="87">
        <f t="shared" si="17"/>
        <v>521</v>
      </c>
      <c r="BA27" s="87">
        <f t="shared" si="18"/>
        <v>7574</v>
      </c>
      <c r="BB27" s="87">
        <f t="shared" si="19"/>
        <v>0</v>
      </c>
      <c r="BC27" s="87">
        <f t="shared" si="20"/>
        <v>0</v>
      </c>
      <c r="BD27" s="87">
        <f t="shared" si="21"/>
        <v>12325</v>
      </c>
      <c r="BE27" s="87">
        <f t="shared" si="22"/>
        <v>20</v>
      </c>
      <c r="BF27" s="87">
        <f t="shared" si="22"/>
        <v>0</v>
      </c>
      <c r="BG27" s="87">
        <f t="shared" si="23"/>
        <v>0</v>
      </c>
      <c r="BH27" s="87">
        <f t="shared" si="24"/>
        <v>21518</v>
      </c>
    </row>
    <row r="28" spans="1:60" ht="13.5">
      <c r="A28" s="17" t="s">
        <v>133</v>
      </c>
      <c r="B28" s="76" t="s">
        <v>175</v>
      </c>
      <c r="C28" s="77" t="s">
        <v>176</v>
      </c>
      <c r="D28" s="87">
        <f t="shared" si="1"/>
        <v>0</v>
      </c>
      <c r="E28" s="87">
        <f t="shared" si="2"/>
        <v>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f t="shared" si="3"/>
        <v>117011</v>
      </c>
      <c r="L28" s="87">
        <v>86028</v>
      </c>
      <c r="M28" s="88">
        <f t="shared" si="4"/>
        <v>8562</v>
      </c>
      <c r="N28" s="87">
        <v>8562</v>
      </c>
      <c r="O28" s="87">
        <v>0</v>
      </c>
      <c r="P28" s="87">
        <v>0</v>
      </c>
      <c r="Q28" s="87">
        <v>0</v>
      </c>
      <c r="R28" s="87">
        <v>22421</v>
      </c>
      <c r="S28" s="87">
        <v>0</v>
      </c>
      <c r="T28" s="87">
        <v>157896</v>
      </c>
      <c r="U28" s="87">
        <v>17858</v>
      </c>
      <c r="V28" s="87">
        <f t="shared" si="5"/>
        <v>134869</v>
      </c>
      <c r="W28" s="87">
        <f t="shared" si="6"/>
        <v>0</v>
      </c>
      <c r="X28" s="87">
        <f t="shared" si="7"/>
        <v>0</v>
      </c>
      <c r="Y28" s="87">
        <v>0</v>
      </c>
      <c r="Z28" s="87">
        <v>0</v>
      </c>
      <c r="AA28" s="87">
        <v>0</v>
      </c>
      <c r="AB28" s="87">
        <v>0</v>
      </c>
      <c r="AC28" s="87">
        <v>0</v>
      </c>
      <c r="AD28" s="87">
        <f t="shared" si="8"/>
        <v>0</v>
      </c>
      <c r="AE28" s="87">
        <v>0</v>
      </c>
      <c r="AF28" s="88">
        <f t="shared" si="9"/>
        <v>0</v>
      </c>
      <c r="AG28" s="87">
        <v>0</v>
      </c>
      <c r="AH28" s="87">
        <v>0</v>
      </c>
      <c r="AI28" s="87">
        <v>0</v>
      </c>
      <c r="AJ28" s="87">
        <v>0</v>
      </c>
      <c r="AK28" s="87">
        <v>0</v>
      </c>
      <c r="AL28" s="87">
        <v>0</v>
      </c>
      <c r="AM28" s="87">
        <v>65645</v>
      </c>
      <c r="AN28" s="87">
        <v>0</v>
      </c>
      <c r="AO28" s="87">
        <f t="shared" si="10"/>
        <v>0</v>
      </c>
      <c r="AP28" s="87">
        <f t="shared" si="11"/>
        <v>0</v>
      </c>
      <c r="AQ28" s="87">
        <f t="shared" si="11"/>
        <v>0</v>
      </c>
      <c r="AR28" s="87">
        <f t="shared" si="11"/>
        <v>0</v>
      </c>
      <c r="AS28" s="87">
        <f t="shared" si="11"/>
        <v>0</v>
      </c>
      <c r="AT28" s="87">
        <f t="shared" si="12"/>
        <v>0</v>
      </c>
      <c r="AU28" s="87">
        <f t="shared" si="13"/>
        <v>0</v>
      </c>
      <c r="AV28" s="87">
        <f t="shared" si="13"/>
        <v>0</v>
      </c>
      <c r="AW28" s="87">
        <f t="shared" si="14"/>
        <v>117011</v>
      </c>
      <c r="AX28" s="87">
        <f t="shared" si="15"/>
        <v>86028</v>
      </c>
      <c r="AY28" s="87">
        <f t="shared" si="16"/>
        <v>8562</v>
      </c>
      <c r="AZ28" s="87">
        <f t="shared" si="17"/>
        <v>8562</v>
      </c>
      <c r="BA28" s="87">
        <f t="shared" si="18"/>
        <v>0</v>
      </c>
      <c r="BB28" s="87">
        <f t="shared" si="19"/>
        <v>0</v>
      </c>
      <c r="BC28" s="87">
        <f t="shared" si="20"/>
        <v>0</v>
      </c>
      <c r="BD28" s="87">
        <f t="shared" si="21"/>
        <v>22421</v>
      </c>
      <c r="BE28" s="87">
        <f t="shared" si="22"/>
        <v>0</v>
      </c>
      <c r="BF28" s="87">
        <f t="shared" si="22"/>
        <v>223541</v>
      </c>
      <c r="BG28" s="87">
        <f t="shared" si="23"/>
        <v>17858</v>
      </c>
      <c r="BH28" s="87">
        <f t="shared" si="24"/>
        <v>134869</v>
      </c>
    </row>
    <row r="29" spans="1:60" ht="13.5">
      <c r="A29" s="17" t="s">
        <v>133</v>
      </c>
      <c r="B29" s="76" t="s">
        <v>177</v>
      </c>
      <c r="C29" s="77" t="s">
        <v>178</v>
      </c>
      <c r="D29" s="87">
        <f t="shared" si="1"/>
        <v>0</v>
      </c>
      <c r="E29" s="87">
        <f t="shared" si="2"/>
        <v>0</v>
      </c>
      <c r="F29" s="87">
        <v>0</v>
      </c>
      <c r="G29" s="87">
        <v>0</v>
      </c>
      <c r="H29" s="87">
        <v>0</v>
      </c>
      <c r="I29" s="87">
        <v>0</v>
      </c>
      <c r="J29" s="87">
        <v>0</v>
      </c>
      <c r="K29" s="87">
        <f t="shared" si="3"/>
        <v>30530</v>
      </c>
      <c r="L29" s="87">
        <v>8594</v>
      </c>
      <c r="M29" s="88">
        <f t="shared" si="4"/>
        <v>7783</v>
      </c>
      <c r="N29" s="87">
        <v>1386</v>
      </c>
      <c r="O29" s="87">
        <v>4318</v>
      </c>
      <c r="P29" s="87">
        <v>2079</v>
      </c>
      <c r="Q29" s="87">
        <v>1208</v>
      </c>
      <c r="R29" s="87">
        <v>12945</v>
      </c>
      <c r="S29" s="87">
        <v>0</v>
      </c>
      <c r="T29" s="87">
        <v>85021</v>
      </c>
      <c r="U29" s="87">
        <v>330</v>
      </c>
      <c r="V29" s="87">
        <f t="shared" si="5"/>
        <v>30860</v>
      </c>
      <c r="W29" s="87">
        <f t="shared" si="6"/>
        <v>0</v>
      </c>
      <c r="X29" s="87">
        <f t="shared" si="7"/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0</v>
      </c>
      <c r="AD29" s="87">
        <f t="shared" si="8"/>
        <v>0</v>
      </c>
      <c r="AE29" s="87">
        <v>0</v>
      </c>
      <c r="AF29" s="88">
        <f t="shared" si="9"/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35347</v>
      </c>
      <c r="AN29" s="87">
        <v>0</v>
      </c>
      <c r="AO29" s="87">
        <f t="shared" si="10"/>
        <v>0</v>
      </c>
      <c r="AP29" s="87">
        <f t="shared" si="11"/>
        <v>0</v>
      </c>
      <c r="AQ29" s="87">
        <f t="shared" si="11"/>
        <v>0</v>
      </c>
      <c r="AR29" s="87">
        <f t="shared" si="11"/>
        <v>0</v>
      </c>
      <c r="AS29" s="87">
        <f t="shared" si="11"/>
        <v>0</v>
      </c>
      <c r="AT29" s="87">
        <f t="shared" si="12"/>
        <v>0</v>
      </c>
      <c r="AU29" s="87">
        <f t="shared" si="13"/>
        <v>0</v>
      </c>
      <c r="AV29" s="87">
        <f t="shared" si="13"/>
        <v>0</v>
      </c>
      <c r="AW29" s="87">
        <f t="shared" si="14"/>
        <v>30530</v>
      </c>
      <c r="AX29" s="87">
        <f t="shared" si="15"/>
        <v>8594</v>
      </c>
      <c r="AY29" s="87">
        <f t="shared" si="16"/>
        <v>7783</v>
      </c>
      <c r="AZ29" s="87">
        <f t="shared" si="17"/>
        <v>1386</v>
      </c>
      <c r="BA29" s="87">
        <f t="shared" si="18"/>
        <v>4318</v>
      </c>
      <c r="BB29" s="87">
        <f t="shared" si="19"/>
        <v>2079</v>
      </c>
      <c r="BC29" s="87">
        <f t="shared" si="20"/>
        <v>1208</v>
      </c>
      <c r="BD29" s="87">
        <f t="shared" si="21"/>
        <v>12945</v>
      </c>
      <c r="BE29" s="87">
        <f t="shared" si="22"/>
        <v>0</v>
      </c>
      <c r="BF29" s="87">
        <f t="shared" si="22"/>
        <v>120368</v>
      </c>
      <c r="BG29" s="87">
        <f t="shared" si="23"/>
        <v>330</v>
      </c>
      <c r="BH29" s="87">
        <f t="shared" si="24"/>
        <v>30860</v>
      </c>
    </row>
    <row r="30" spans="1:60" ht="13.5">
      <c r="A30" s="17" t="s">
        <v>133</v>
      </c>
      <c r="B30" s="76" t="s">
        <v>179</v>
      </c>
      <c r="C30" s="77" t="s">
        <v>180</v>
      </c>
      <c r="D30" s="87">
        <f t="shared" si="1"/>
        <v>0</v>
      </c>
      <c r="E30" s="87">
        <f t="shared" si="2"/>
        <v>0</v>
      </c>
      <c r="F30" s="87">
        <v>0</v>
      </c>
      <c r="G30" s="87">
        <v>0</v>
      </c>
      <c r="H30" s="87">
        <v>0</v>
      </c>
      <c r="I30" s="87">
        <v>0</v>
      </c>
      <c r="J30" s="87">
        <v>0</v>
      </c>
      <c r="K30" s="87">
        <f t="shared" si="3"/>
        <v>52306</v>
      </c>
      <c r="L30" s="87">
        <v>7218</v>
      </c>
      <c r="M30" s="88">
        <f t="shared" si="4"/>
        <v>6483</v>
      </c>
      <c r="N30" s="87">
        <v>6483</v>
      </c>
      <c r="O30" s="87">
        <v>0</v>
      </c>
      <c r="P30" s="87">
        <v>0</v>
      </c>
      <c r="Q30" s="87">
        <v>251</v>
      </c>
      <c r="R30" s="87">
        <v>38354</v>
      </c>
      <c r="S30" s="87">
        <v>0</v>
      </c>
      <c r="T30" s="87">
        <v>87104</v>
      </c>
      <c r="U30" s="87">
        <v>0</v>
      </c>
      <c r="V30" s="87">
        <f t="shared" si="5"/>
        <v>52306</v>
      </c>
      <c r="W30" s="87">
        <f t="shared" si="6"/>
        <v>0</v>
      </c>
      <c r="X30" s="87">
        <f t="shared" si="7"/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0</v>
      </c>
      <c r="AD30" s="87">
        <f t="shared" si="8"/>
        <v>0</v>
      </c>
      <c r="AE30" s="87">
        <v>0</v>
      </c>
      <c r="AF30" s="88">
        <f t="shared" si="9"/>
        <v>0</v>
      </c>
      <c r="AG30" s="87">
        <v>0</v>
      </c>
      <c r="AH30" s="87">
        <v>0</v>
      </c>
      <c r="AI30" s="87">
        <v>0</v>
      </c>
      <c r="AJ30" s="87">
        <v>0</v>
      </c>
      <c r="AK30" s="87">
        <v>0</v>
      </c>
      <c r="AL30" s="87">
        <v>0</v>
      </c>
      <c r="AM30" s="87">
        <v>48703</v>
      </c>
      <c r="AN30" s="87">
        <v>0</v>
      </c>
      <c r="AO30" s="87">
        <f t="shared" si="10"/>
        <v>0</v>
      </c>
      <c r="AP30" s="87">
        <f t="shared" si="11"/>
        <v>0</v>
      </c>
      <c r="AQ30" s="87">
        <f t="shared" si="11"/>
        <v>0</v>
      </c>
      <c r="AR30" s="87">
        <f t="shared" si="11"/>
        <v>0</v>
      </c>
      <c r="AS30" s="87">
        <f t="shared" si="11"/>
        <v>0</v>
      </c>
      <c r="AT30" s="87">
        <f t="shared" si="12"/>
        <v>0</v>
      </c>
      <c r="AU30" s="87">
        <f t="shared" si="13"/>
        <v>0</v>
      </c>
      <c r="AV30" s="87">
        <f t="shared" si="13"/>
        <v>0</v>
      </c>
      <c r="AW30" s="87">
        <f t="shared" si="14"/>
        <v>52306</v>
      </c>
      <c r="AX30" s="87">
        <f t="shared" si="15"/>
        <v>7218</v>
      </c>
      <c r="AY30" s="87">
        <f t="shared" si="16"/>
        <v>6483</v>
      </c>
      <c r="AZ30" s="87">
        <f t="shared" si="17"/>
        <v>6483</v>
      </c>
      <c r="BA30" s="87">
        <f t="shared" si="18"/>
        <v>0</v>
      </c>
      <c r="BB30" s="87">
        <f t="shared" si="19"/>
        <v>0</v>
      </c>
      <c r="BC30" s="87">
        <f t="shared" si="20"/>
        <v>251</v>
      </c>
      <c r="BD30" s="87">
        <f t="shared" si="21"/>
        <v>38354</v>
      </c>
      <c r="BE30" s="87">
        <f t="shared" si="22"/>
        <v>0</v>
      </c>
      <c r="BF30" s="87">
        <f t="shared" si="22"/>
        <v>135807</v>
      </c>
      <c r="BG30" s="87">
        <f t="shared" si="23"/>
        <v>0</v>
      </c>
      <c r="BH30" s="87">
        <f t="shared" si="24"/>
        <v>52306</v>
      </c>
    </row>
    <row r="31" spans="1:60" ht="13.5">
      <c r="A31" s="17" t="s">
        <v>133</v>
      </c>
      <c r="B31" s="76" t="s">
        <v>181</v>
      </c>
      <c r="C31" s="77" t="s">
        <v>182</v>
      </c>
      <c r="D31" s="87">
        <f t="shared" si="1"/>
        <v>1913</v>
      </c>
      <c r="E31" s="87">
        <f t="shared" si="2"/>
        <v>1913</v>
      </c>
      <c r="F31" s="87">
        <v>0</v>
      </c>
      <c r="G31" s="87">
        <v>1913</v>
      </c>
      <c r="H31" s="87">
        <v>0</v>
      </c>
      <c r="I31" s="87">
        <v>0</v>
      </c>
      <c r="J31" s="87">
        <v>0</v>
      </c>
      <c r="K31" s="87">
        <f t="shared" si="3"/>
        <v>33589</v>
      </c>
      <c r="L31" s="87">
        <v>0</v>
      </c>
      <c r="M31" s="88">
        <f t="shared" si="4"/>
        <v>4699</v>
      </c>
      <c r="N31" s="87">
        <v>2670</v>
      </c>
      <c r="O31" s="87">
        <v>0</v>
      </c>
      <c r="P31" s="87">
        <v>2029</v>
      </c>
      <c r="Q31" s="87">
        <v>0</v>
      </c>
      <c r="R31" s="87">
        <v>28280</v>
      </c>
      <c r="S31" s="87">
        <v>610</v>
      </c>
      <c r="T31" s="87">
        <v>41956</v>
      </c>
      <c r="U31" s="87">
        <v>0</v>
      </c>
      <c r="V31" s="87">
        <f t="shared" si="5"/>
        <v>35502</v>
      </c>
      <c r="W31" s="87">
        <f t="shared" si="6"/>
        <v>0</v>
      </c>
      <c r="X31" s="87">
        <f t="shared" si="7"/>
        <v>0</v>
      </c>
      <c r="Y31" s="87">
        <v>0</v>
      </c>
      <c r="Z31" s="87">
        <v>0</v>
      </c>
      <c r="AA31" s="87">
        <v>0</v>
      </c>
      <c r="AB31" s="87">
        <v>0</v>
      </c>
      <c r="AC31" s="87">
        <v>0</v>
      </c>
      <c r="AD31" s="87">
        <f t="shared" si="8"/>
        <v>0</v>
      </c>
      <c r="AE31" s="87">
        <v>0</v>
      </c>
      <c r="AF31" s="88">
        <f t="shared" si="9"/>
        <v>0</v>
      </c>
      <c r="AG31" s="87">
        <v>0</v>
      </c>
      <c r="AH31" s="87">
        <v>0</v>
      </c>
      <c r="AI31" s="87">
        <v>0</v>
      </c>
      <c r="AJ31" s="87">
        <v>0</v>
      </c>
      <c r="AK31" s="87">
        <v>0</v>
      </c>
      <c r="AL31" s="87">
        <v>0</v>
      </c>
      <c r="AM31" s="87">
        <v>28288</v>
      </c>
      <c r="AN31" s="87">
        <v>0</v>
      </c>
      <c r="AO31" s="87">
        <f t="shared" si="10"/>
        <v>0</v>
      </c>
      <c r="AP31" s="87">
        <f t="shared" si="11"/>
        <v>1913</v>
      </c>
      <c r="AQ31" s="87">
        <f t="shared" si="11"/>
        <v>1913</v>
      </c>
      <c r="AR31" s="87">
        <f t="shared" si="11"/>
        <v>0</v>
      </c>
      <c r="AS31" s="87">
        <f t="shared" si="11"/>
        <v>1913</v>
      </c>
      <c r="AT31" s="87">
        <f t="shared" si="12"/>
        <v>0</v>
      </c>
      <c r="AU31" s="87">
        <f t="shared" si="13"/>
        <v>0</v>
      </c>
      <c r="AV31" s="87">
        <f t="shared" si="13"/>
        <v>0</v>
      </c>
      <c r="AW31" s="87">
        <f t="shared" si="14"/>
        <v>33589</v>
      </c>
      <c r="AX31" s="87">
        <f t="shared" si="15"/>
        <v>0</v>
      </c>
      <c r="AY31" s="87">
        <f t="shared" si="16"/>
        <v>4699</v>
      </c>
      <c r="AZ31" s="87">
        <f t="shared" si="17"/>
        <v>2670</v>
      </c>
      <c r="BA31" s="87">
        <f t="shared" si="18"/>
        <v>0</v>
      </c>
      <c r="BB31" s="87">
        <f t="shared" si="19"/>
        <v>2029</v>
      </c>
      <c r="BC31" s="87">
        <f t="shared" si="20"/>
        <v>0</v>
      </c>
      <c r="BD31" s="87">
        <f t="shared" si="21"/>
        <v>28280</v>
      </c>
      <c r="BE31" s="87">
        <f t="shared" si="22"/>
        <v>610</v>
      </c>
      <c r="BF31" s="87">
        <f t="shared" si="22"/>
        <v>70244</v>
      </c>
      <c r="BG31" s="87">
        <f t="shared" si="23"/>
        <v>0</v>
      </c>
      <c r="BH31" s="87">
        <f t="shared" si="24"/>
        <v>35502</v>
      </c>
    </row>
    <row r="32" spans="1:60" ht="13.5">
      <c r="A32" s="17" t="s">
        <v>133</v>
      </c>
      <c r="B32" s="76" t="s">
        <v>183</v>
      </c>
      <c r="C32" s="77" t="s">
        <v>244</v>
      </c>
      <c r="D32" s="87">
        <f t="shared" si="1"/>
        <v>0</v>
      </c>
      <c r="E32" s="87">
        <f t="shared" si="2"/>
        <v>0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87">
        <f t="shared" si="3"/>
        <v>22976</v>
      </c>
      <c r="L32" s="87">
        <v>1875</v>
      </c>
      <c r="M32" s="88">
        <f t="shared" si="4"/>
        <v>10278</v>
      </c>
      <c r="N32" s="87">
        <v>8474</v>
      </c>
      <c r="O32" s="87">
        <v>0</v>
      </c>
      <c r="P32" s="87">
        <v>1804</v>
      </c>
      <c r="Q32" s="87">
        <v>0</v>
      </c>
      <c r="R32" s="87">
        <v>9766</v>
      </c>
      <c r="S32" s="87">
        <v>1057</v>
      </c>
      <c r="T32" s="87">
        <v>22112</v>
      </c>
      <c r="U32" s="87">
        <v>0</v>
      </c>
      <c r="V32" s="87">
        <f t="shared" si="5"/>
        <v>22976</v>
      </c>
      <c r="W32" s="87">
        <f t="shared" si="6"/>
        <v>0</v>
      </c>
      <c r="X32" s="87">
        <f t="shared" si="7"/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0</v>
      </c>
      <c r="AD32" s="87">
        <f t="shared" si="8"/>
        <v>0</v>
      </c>
      <c r="AE32" s="87">
        <v>0</v>
      </c>
      <c r="AF32" s="88">
        <f t="shared" si="9"/>
        <v>0</v>
      </c>
      <c r="AG32" s="87">
        <v>0</v>
      </c>
      <c r="AH32" s="87">
        <v>0</v>
      </c>
      <c r="AI32" s="87">
        <v>0</v>
      </c>
      <c r="AJ32" s="87">
        <v>0</v>
      </c>
      <c r="AK32" s="87">
        <v>0</v>
      </c>
      <c r="AL32" s="87">
        <v>0</v>
      </c>
      <c r="AM32" s="87">
        <v>18670</v>
      </c>
      <c r="AN32" s="87">
        <v>0</v>
      </c>
      <c r="AO32" s="87">
        <f t="shared" si="10"/>
        <v>0</v>
      </c>
      <c r="AP32" s="87">
        <f t="shared" si="11"/>
        <v>0</v>
      </c>
      <c r="AQ32" s="87">
        <f t="shared" si="11"/>
        <v>0</v>
      </c>
      <c r="AR32" s="87">
        <f t="shared" si="11"/>
        <v>0</v>
      </c>
      <c r="AS32" s="87">
        <f t="shared" si="11"/>
        <v>0</v>
      </c>
      <c r="AT32" s="87">
        <f t="shared" si="12"/>
        <v>0</v>
      </c>
      <c r="AU32" s="87">
        <f t="shared" si="13"/>
        <v>0</v>
      </c>
      <c r="AV32" s="87">
        <f t="shared" si="13"/>
        <v>0</v>
      </c>
      <c r="AW32" s="87">
        <f t="shared" si="14"/>
        <v>22976</v>
      </c>
      <c r="AX32" s="87">
        <f t="shared" si="15"/>
        <v>1875</v>
      </c>
      <c r="AY32" s="87">
        <f t="shared" si="16"/>
        <v>10278</v>
      </c>
      <c r="AZ32" s="87">
        <f t="shared" si="17"/>
        <v>8474</v>
      </c>
      <c r="BA32" s="87">
        <f t="shared" si="18"/>
        <v>0</v>
      </c>
      <c r="BB32" s="87">
        <f t="shared" si="19"/>
        <v>1804</v>
      </c>
      <c r="BC32" s="87">
        <f t="shared" si="20"/>
        <v>0</v>
      </c>
      <c r="BD32" s="87">
        <f t="shared" si="21"/>
        <v>9766</v>
      </c>
      <c r="BE32" s="87">
        <f t="shared" si="22"/>
        <v>1057</v>
      </c>
      <c r="BF32" s="87">
        <f t="shared" si="22"/>
        <v>40782</v>
      </c>
      <c r="BG32" s="87">
        <f t="shared" si="23"/>
        <v>0</v>
      </c>
      <c r="BH32" s="87">
        <f t="shared" si="24"/>
        <v>22976</v>
      </c>
    </row>
    <row r="33" spans="1:60" ht="13.5">
      <c r="A33" s="17" t="s">
        <v>133</v>
      </c>
      <c r="B33" s="76" t="s">
        <v>184</v>
      </c>
      <c r="C33" s="77" t="s">
        <v>78</v>
      </c>
      <c r="D33" s="87">
        <f t="shared" si="1"/>
        <v>0</v>
      </c>
      <c r="E33" s="87">
        <f t="shared" si="2"/>
        <v>0</v>
      </c>
      <c r="F33" s="87">
        <v>0</v>
      </c>
      <c r="G33" s="87">
        <v>0</v>
      </c>
      <c r="H33" s="87">
        <v>0</v>
      </c>
      <c r="I33" s="87">
        <v>0</v>
      </c>
      <c r="J33" s="87">
        <v>370</v>
      </c>
      <c r="K33" s="87">
        <f t="shared" si="3"/>
        <v>62031</v>
      </c>
      <c r="L33" s="87">
        <v>0</v>
      </c>
      <c r="M33" s="88">
        <f t="shared" si="4"/>
        <v>0</v>
      </c>
      <c r="N33" s="87">
        <v>0</v>
      </c>
      <c r="O33" s="87">
        <v>0</v>
      </c>
      <c r="P33" s="87">
        <v>0</v>
      </c>
      <c r="Q33" s="87">
        <v>0</v>
      </c>
      <c r="R33" s="87">
        <v>59369</v>
      </c>
      <c r="S33" s="87">
        <v>2662</v>
      </c>
      <c r="T33" s="87">
        <v>59325</v>
      </c>
      <c r="U33" s="87">
        <v>0</v>
      </c>
      <c r="V33" s="87">
        <f t="shared" si="5"/>
        <v>62031</v>
      </c>
      <c r="W33" s="87">
        <f t="shared" si="6"/>
        <v>0</v>
      </c>
      <c r="X33" s="87">
        <f t="shared" si="7"/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632</v>
      </c>
      <c r="AD33" s="87">
        <f t="shared" si="8"/>
        <v>128</v>
      </c>
      <c r="AE33" s="87">
        <v>0</v>
      </c>
      <c r="AF33" s="88">
        <f t="shared" si="9"/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128</v>
      </c>
      <c r="AM33" s="87">
        <v>24943</v>
      </c>
      <c r="AN33" s="87">
        <v>0</v>
      </c>
      <c r="AO33" s="87">
        <f t="shared" si="10"/>
        <v>128</v>
      </c>
      <c r="AP33" s="87">
        <f t="shared" si="11"/>
        <v>0</v>
      </c>
      <c r="AQ33" s="87">
        <f t="shared" si="11"/>
        <v>0</v>
      </c>
      <c r="AR33" s="87">
        <f t="shared" si="11"/>
        <v>0</v>
      </c>
      <c r="AS33" s="87">
        <f t="shared" si="11"/>
        <v>0</v>
      </c>
      <c r="AT33" s="87">
        <f t="shared" si="12"/>
        <v>0</v>
      </c>
      <c r="AU33" s="87">
        <f t="shared" si="13"/>
        <v>0</v>
      </c>
      <c r="AV33" s="87">
        <f t="shared" si="13"/>
        <v>1002</v>
      </c>
      <c r="AW33" s="87">
        <f t="shared" si="14"/>
        <v>62159</v>
      </c>
      <c r="AX33" s="87">
        <f t="shared" si="15"/>
        <v>0</v>
      </c>
      <c r="AY33" s="87">
        <f t="shared" si="16"/>
        <v>0</v>
      </c>
      <c r="AZ33" s="87">
        <f t="shared" si="17"/>
        <v>0</v>
      </c>
      <c r="BA33" s="87">
        <f t="shared" si="18"/>
        <v>0</v>
      </c>
      <c r="BB33" s="87">
        <f t="shared" si="19"/>
        <v>0</v>
      </c>
      <c r="BC33" s="87">
        <f t="shared" si="20"/>
        <v>0</v>
      </c>
      <c r="BD33" s="87">
        <f t="shared" si="21"/>
        <v>59369</v>
      </c>
      <c r="BE33" s="87">
        <f t="shared" si="22"/>
        <v>2790</v>
      </c>
      <c r="BF33" s="87">
        <f t="shared" si="22"/>
        <v>84268</v>
      </c>
      <c r="BG33" s="87">
        <f t="shared" si="23"/>
        <v>0</v>
      </c>
      <c r="BH33" s="87">
        <f t="shared" si="24"/>
        <v>62159</v>
      </c>
    </row>
    <row r="34" spans="1:60" ht="13.5">
      <c r="A34" s="17" t="s">
        <v>133</v>
      </c>
      <c r="B34" s="76" t="s">
        <v>185</v>
      </c>
      <c r="C34" s="77" t="s">
        <v>240</v>
      </c>
      <c r="D34" s="87">
        <f t="shared" si="1"/>
        <v>0</v>
      </c>
      <c r="E34" s="87">
        <f t="shared" si="2"/>
        <v>0</v>
      </c>
      <c r="F34" s="87">
        <v>0</v>
      </c>
      <c r="G34" s="87">
        <v>0</v>
      </c>
      <c r="H34" s="87">
        <v>0</v>
      </c>
      <c r="I34" s="87">
        <v>0</v>
      </c>
      <c r="J34" s="87">
        <v>317</v>
      </c>
      <c r="K34" s="87">
        <f t="shared" si="3"/>
        <v>35051</v>
      </c>
      <c r="L34" s="87">
        <v>0</v>
      </c>
      <c r="M34" s="88">
        <f t="shared" si="4"/>
        <v>7163</v>
      </c>
      <c r="N34" s="87">
        <v>7163</v>
      </c>
      <c r="O34" s="87">
        <v>0</v>
      </c>
      <c r="P34" s="87">
        <v>0</v>
      </c>
      <c r="Q34" s="87">
        <v>0</v>
      </c>
      <c r="R34" s="87">
        <v>27888</v>
      </c>
      <c r="S34" s="87">
        <v>0</v>
      </c>
      <c r="T34" s="87">
        <v>50732</v>
      </c>
      <c r="U34" s="87">
        <v>3192</v>
      </c>
      <c r="V34" s="87">
        <f t="shared" si="5"/>
        <v>38243</v>
      </c>
      <c r="W34" s="87">
        <f t="shared" si="6"/>
        <v>0</v>
      </c>
      <c r="X34" s="87">
        <f t="shared" si="7"/>
        <v>0</v>
      </c>
      <c r="Y34" s="87">
        <v>0</v>
      </c>
      <c r="Z34" s="87">
        <v>0</v>
      </c>
      <c r="AA34" s="87">
        <v>0</v>
      </c>
      <c r="AB34" s="87">
        <v>0</v>
      </c>
      <c r="AC34" s="87">
        <v>541</v>
      </c>
      <c r="AD34" s="87">
        <f t="shared" si="8"/>
        <v>200</v>
      </c>
      <c r="AE34" s="87">
        <v>0</v>
      </c>
      <c r="AF34" s="88">
        <f t="shared" si="9"/>
        <v>0</v>
      </c>
      <c r="AG34" s="87">
        <v>0</v>
      </c>
      <c r="AH34" s="87">
        <v>0</v>
      </c>
      <c r="AI34" s="87">
        <v>0</v>
      </c>
      <c r="AJ34" s="87">
        <v>0</v>
      </c>
      <c r="AK34" s="87">
        <v>0</v>
      </c>
      <c r="AL34" s="87">
        <v>200</v>
      </c>
      <c r="AM34" s="87">
        <v>21330</v>
      </c>
      <c r="AN34" s="87">
        <v>0</v>
      </c>
      <c r="AO34" s="87">
        <f t="shared" si="10"/>
        <v>200</v>
      </c>
      <c r="AP34" s="87">
        <f t="shared" si="11"/>
        <v>0</v>
      </c>
      <c r="AQ34" s="87">
        <f t="shared" si="11"/>
        <v>0</v>
      </c>
      <c r="AR34" s="87">
        <f t="shared" si="11"/>
        <v>0</v>
      </c>
      <c r="AS34" s="87">
        <f t="shared" si="11"/>
        <v>0</v>
      </c>
      <c r="AT34" s="87">
        <f t="shared" si="12"/>
        <v>0</v>
      </c>
      <c r="AU34" s="87">
        <f t="shared" si="13"/>
        <v>0</v>
      </c>
      <c r="AV34" s="87">
        <f t="shared" si="13"/>
        <v>858</v>
      </c>
      <c r="AW34" s="87">
        <f t="shared" si="14"/>
        <v>35251</v>
      </c>
      <c r="AX34" s="87">
        <f t="shared" si="15"/>
        <v>0</v>
      </c>
      <c r="AY34" s="87">
        <f t="shared" si="16"/>
        <v>7163</v>
      </c>
      <c r="AZ34" s="87">
        <f t="shared" si="17"/>
        <v>7163</v>
      </c>
      <c r="BA34" s="87">
        <f t="shared" si="18"/>
        <v>0</v>
      </c>
      <c r="BB34" s="87">
        <f t="shared" si="19"/>
        <v>0</v>
      </c>
      <c r="BC34" s="87">
        <f t="shared" si="20"/>
        <v>0</v>
      </c>
      <c r="BD34" s="87">
        <f t="shared" si="21"/>
        <v>27888</v>
      </c>
      <c r="BE34" s="87">
        <f t="shared" si="22"/>
        <v>200</v>
      </c>
      <c r="BF34" s="87">
        <f t="shared" si="22"/>
        <v>72062</v>
      </c>
      <c r="BG34" s="87">
        <f t="shared" si="23"/>
        <v>3192</v>
      </c>
      <c r="BH34" s="87">
        <f t="shared" si="24"/>
        <v>38443</v>
      </c>
    </row>
    <row r="35" spans="1:60" ht="13.5">
      <c r="A35" s="17" t="s">
        <v>133</v>
      </c>
      <c r="B35" s="76" t="s">
        <v>186</v>
      </c>
      <c r="C35" s="77" t="s">
        <v>187</v>
      </c>
      <c r="D35" s="87">
        <f t="shared" si="1"/>
        <v>0</v>
      </c>
      <c r="E35" s="87">
        <f t="shared" si="2"/>
        <v>0</v>
      </c>
      <c r="F35" s="87">
        <v>0</v>
      </c>
      <c r="G35" s="87">
        <v>0</v>
      </c>
      <c r="H35" s="87">
        <v>0</v>
      </c>
      <c r="I35" s="87">
        <v>0</v>
      </c>
      <c r="J35" s="87">
        <v>325</v>
      </c>
      <c r="K35" s="87">
        <f t="shared" si="3"/>
        <v>42758</v>
      </c>
      <c r="L35" s="87">
        <v>0</v>
      </c>
      <c r="M35" s="88">
        <f t="shared" si="4"/>
        <v>7689</v>
      </c>
      <c r="N35" s="87">
        <v>7689</v>
      </c>
      <c r="O35" s="87">
        <v>0</v>
      </c>
      <c r="P35" s="87">
        <v>0</v>
      </c>
      <c r="Q35" s="87">
        <v>0</v>
      </c>
      <c r="R35" s="87">
        <v>30870</v>
      </c>
      <c r="S35" s="87">
        <v>4199</v>
      </c>
      <c r="T35" s="87">
        <v>52031</v>
      </c>
      <c r="U35" s="87">
        <v>43360</v>
      </c>
      <c r="V35" s="87">
        <f t="shared" si="5"/>
        <v>86118</v>
      </c>
      <c r="W35" s="87">
        <f t="shared" si="6"/>
        <v>0</v>
      </c>
      <c r="X35" s="87">
        <f t="shared" si="7"/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554</v>
      </c>
      <c r="AD35" s="87">
        <f t="shared" si="8"/>
        <v>900</v>
      </c>
      <c r="AE35" s="87">
        <v>0</v>
      </c>
      <c r="AF35" s="88">
        <f t="shared" si="9"/>
        <v>0</v>
      </c>
      <c r="AG35" s="87">
        <v>0</v>
      </c>
      <c r="AH35" s="87">
        <v>0</v>
      </c>
      <c r="AI35" s="87">
        <v>0</v>
      </c>
      <c r="AJ35" s="87">
        <v>0</v>
      </c>
      <c r="AK35" s="87">
        <v>900</v>
      </c>
      <c r="AL35" s="87">
        <v>0</v>
      </c>
      <c r="AM35" s="87">
        <v>21877</v>
      </c>
      <c r="AN35" s="87">
        <v>27670</v>
      </c>
      <c r="AO35" s="87">
        <f t="shared" si="10"/>
        <v>28570</v>
      </c>
      <c r="AP35" s="87">
        <f t="shared" si="11"/>
        <v>0</v>
      </c>
      <c r="AQ35" s="87">
        <f t="shared" si="11"/>
        <v>0</v>
      </c>
      <c r="AR35" s="87">
        <f t="shared" si="11"/>
        <v>0</v>
      </c>
      <c r="AS35" s="87">
        <f t="shared" si="11"/>
        <v>0</v>
      </c>
      <c r="AT35" s="87">
        <f t="shared" si="12"/>
        <v>0</v>
      </c>
      <c r="AU35" s="87">
        <f t="shared" si="13"/>
        <v>0</v>
      </c>
      <c r="AV35" s="87">
        <f t="shared" si="13"/>
        <v>879</v>
      </c>
      <c r="AW35" s="87">
        <f t="shared" si="14"/>
        <v>43658</v>
      </c>
      <c r="AX35" s="87">
        <f t="shared" si="15"/>
        <v>0</v>
      </c>
      <c r="AY35" s="87">
        <f t="shared" si="16"/>
        <v>7689</v>
      </c>
      <c r="AZ35" s="87">
        <f t="shared" si="17"/>
        <v>7689</v>
      </c>
      <c r="BA35" s="87">
        <f t="shared" si="18"/>
        <v>0</v>
      </c>
      <c r="BB35" s="87">
        <f t="shared" si="19"/>
        <v>0</v>
      </c>
      <c r="BC35" s="87">
        <f t="shared" si="20"/>
        <v>0</v>
      </c>
      <c r="BD35" s="87">
        <f t="shared" si="21"/>
        <v>31770</v>
      </c>
      <c r="BE35" s="87">
        <f t="shared" si="22"/>
        <v>4199</v>
      </c>
      <c r="BF35" s="87">
        <f t="shared" si="22"/>
        <v>73908</v>
      </c>
      <c r="BG35" s="87">
        <f t="shared" si="23"/>
        <v>71030</v>
      </c>
      <c r="BH35" s="87">
        <f t="shared" si="24"/>
        <v>114688</v>
      </c>
    </row>
    <row r="36" spans="1:60" ht="13.5">
      <c r="A36" s="17" t="s">
        <v>133</v>
      </c>
      <c r="B36" s="76" t="s">
        <v>188</v>
      </c>
      <c r="C36" s="77" t="s">
        <v>90</v>
      </c>
      <c r="D36" s="87">
        <f t="shared" si="1"/>
        <v>0</v>
      </c>
      <c r="E36" s="87">
        <f t="shared" si="2"/>
        <v>0</v>
      </c>
      <c r="F36" s="87">
        <v>0</v>
      </c>
      <c r="G36" s="87">
        <v>0</v>
      </c>
      <c r="H36" s="87">
        <v>0</v>
      </c>
      <c r="I36" s="87">
        <v>0</v>
      </c>
      <c r="J36" s="87">
        <v>275</v>
      </c>
      <c r="K36" s="87">
        <f t="shared" si="3"/>
        <v>28993</v>
      </c>
      <c r="L36" s="87">
        <v>0</v>
      </c>
      <c r="M36" s="88">
        <f t="shared" si="4"/>
        <v>2722</v>
      </c>
      <c r="N36" s="87">
        <v>2561</v>
      </c>
      <c r="O36" s="87">
        <v>161</v>
      </c>
      <c r="P36" s="87">
        <v>0</v>
      </c>
      <c r="Q36" s="87">
        <v>2168</v>
      </c>
      <c r="R36" s="87">
        <v>19656</v>
      </c>
      <c r="S36" s="87">
        <v>4447</v>
      </c>
      <c r="T36" s="87">
        <v>43972</v>
      </c>
      <c r="U36" s="87">
        <v>0</v>
      </c>
      <c r="V36" s="87">
        <f t="shared" si="5"/>
        <v>28993</v>
      </c>
      <c r="W36" s="87">
        <f t="shared" si="6"/>
        <v>0</v>
      </c>
      <c r="X36" s="87">
        <f t="shared" si="7"/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468</v>
      </c>
      <c r="AD36" s="87">
        <f t="shared" si="8"/>
        <v>0</v>
      </c>
      <c r="AE36" s="87">
        <v>0</v>
      </c>
      <c r="AF36" s="88">
        <f t="shared" si="9"/>
        <v>0</v>
      </c>
      <c r="AG36" s="87">
        <v>0</v>
      </c>
      <c r="AH36" s="87">
        <v>0</v>
      </c>
      <c r="AI36" s="87">
        <v>0</v>
      </c>
      <c r="AJ36" s="87">
        <v>0</v>
      </c>
      <c r="AK36" s="87">
        <v>0</v>
      </c>
      <c r="AL36" s="87">
        <v>0</v>
      </c>
      <c r="AM36" s="87">
        <v>18488</v>
      </c>
      <c r="AN36" s="87">
        <v>0</v>
      </c>
      <c r="AO36" s="87">
        <f t="shared" si="10"/>
        <v>0</v>
      </c>
      <c r="AP36" s="87">
        <f t="shared" si="11"/>
        <v>0</v>
      </c>
      <c r="AQ36" s="87">
        <f t="shared" si="11"/>
        <v>0</v>
      </c>
      <c r="AR36" s="87">
        <f t="shared" si="11"/>
        <v>0</v>
      </c>
      <c r="AS36" s="87">
        <f t="shared" si="11"/>
        <v>0</v>
      </c>
      <c r="AT36" s="87">
        <f t="shared" si="12"/>
        <v>0</v>
      </c>
      <c r="AU36" s="87">
        <f t="shared" si="13"/>
        <v>0</v>
      </c>
      <c r="AV36" s="87">
        <f t="shared" si="13"/>
        <v>743</v>
      </c>
      <c r="AW36" s="87">
        <f t="shared" si="14"/>
        <v>28993</v>
      </c>
      <c r="AX36" s="87">
        <f t="shared" si="15"/>
        <v>0</v>
      </c>
      <c r="AY36" s="87">
        <f t="shared" si="16"/>
        <v>2722</v>
      </c>
      <c r="AZ36" s="87">
        <f t="shared" si="17"/>
        <v>2561</v>
      </c>
      <c r="BA36" s="87">
        <f t="shared" si="18"/>
        <v>161</v>
      </c>
      <c r="BB36" s="87">
        <f t="shared" si="19"/>
        <v>0</v>
      </c>
      <c r="BC36" s="87">
        <f t="shared" si="20"/>
        <v>2168</v>
      </c>
      <c r="BD36" s="87">
        <f t="shared" si="21"/>
        <v>19656</v>
      </c>
      <c r="BE36" s="87">
        <f t="shared" si="22"/>
        <v>4447</v>
      </c>
      <c r="BF36" s="87">
        <f t="shared" si="22"/>
        <v>62460</v>
      </c>
      <c r="BG36" s="87">
        <f t="shared" si="23"/>
        <v>0</v>
      </c>
      <c r="BH36" s="87">
        <f t="shared" si="24"/>
        <v>28993</v>
      </c>
    </row>
    <row r="37" spans="1:60" ht="13.5">
      <c r="A37" s="17" t="s">
        <v>133</v>
      </c>
      <c r="B37" s="76" t="s">
        <v>189</v>
      </c>
      <c r="C37" s="77" t="s">
        <v>190</v>
      </c>
      <c r="D37" s="87">
        <f t="shared" si="1"/>
        <v>0</v>
      </c>
      <c r="E37" s="87">
        <f t="shared" si="2"/>
        <v>0</v>
      </c>
      <c r="F37" s="87">
        <v>0</v>
      </c>
      <c r="G37" s="87">
        <v>0</v>
      </c>
      <c r="H37" s="87">
        <v>0</v>
      </c>
      <c r="I37" s="87">
        <v>0</v>
      </c>
      <c r="J37" s="87">
        <v>120</v>
      </c>
      <c r="K37" s="87">
        <f t="shared" si="3"/>
        <v>5406</v>
      </c>
      <c r="L37" s="87">
        <v>5406</v>
      </c>
      <c r="M37" s="88">
        <f t="shared" si="4"/>
        <v>0</v>
      </c>
      <c r="N37" s="87">
        <v>0</v>
      </c>
      <c r="O37" s="87">
        <v>0</v>
      </c>
      <c r="P37" s="87">
        <v>0</v>
      </c>
      <c r="Q37" s="87">
        <v>0</v>
      </c>
      <c r="R37" s="87">
        <v>0</v>
      </c>
      <c r="S37" s="87">
        <v>0</v>
      </c>
      <c r="T37" s="87">
        <v>19292</v>
      </c>
      <c r="U37" s="87">
        <v>19609</v>
      </c>
      <c r="V37" s="87">
        <f t="shared" si="5"/>
        <v>25015</v>
      </c>
      <c r="W37" s="87">
        <f t="shared" si="6"/>
        <v>0</v>
      </c>
      <c r="X37" s="87">
        <f t="shared" si="7"/>
        <v>0</v>
      </c>
      <c r="Y37" s="87">
        <v>0</v>
      </c>
      <c r="Z37" s="87">
        <v>0</v>
      </c>
      <c r="AA37" s="87">
        <v>0</v>
      </c>
      <c r="AB37" s="87">
        <v>0</v>
      </c>
      <c r="AC37" s="87">
        <v>206</v>
      </c>
      <c r="AD37" s="87">
        <f t="shared" si="8"/>
        <v>0</v>
      </c>
      <c r="AE37" s="87">
        <v>0</v>
      </c>
      <c r="AF37" s="88">
        <f t="shared" si="9"/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8112</v>
      </c>
      <c r="AN37" s="87">
        <v>10283</v>
      </c>
      <c r="AO37" s="87">
        <f t="shared" si="10"/>
        <v>10283</v>
      </c>
      <c r="AP37" s="87">
        <f t="shared" si="11"/>
        <v>0</v>
      </c>
      <c r="AQ37" s="87">
        <f t="shared" si="11"/>
        <v>0</v>
      </c>
      <c r="AR37" s="87">
        <f t="shared" si="11"/>
        <v>0</v>
      </c>
      <c r="AS37" s="87">
        <f t="shared" si="11"/>
        <v>0</v>
      </c>
      <c r="AT37" s="87">
        <f t="shared" si="12"/>
        <v>0</v>
      </c>
      <c r="AU37" s="87">
        <f t="shared" si="13"/>
        <v>0</v>
      </c>
      <c r="AV37" s="87">
        <f t="shared" si="13"/>
        <v>326</v>
      </c>
      <c r="AW37" s="87">
        <f t="shared" si="14"/>
        <v>5406</v>
      </c>
      <c r="AX37" s="87">
        <f t="shared" si="15"/>
        <v>5406</v>
      </c>
      <c r="AY37" s="87">
        <f t="shared" si="16"/>
        <v>0</v>
      </c>
      <c r="AZ37" s="87">
        <f t="shared" si="17"/>
        <v>0</v>
      </c>
      <c r="BA37" s="87">
        <f t="shared" si="18"/>
        <v>0</v>
      </c>
      <c r="BB37" s="87">
        <f t="shared" si="19"/>
        <v>0</v>
      </c>
      <c r="BC37" s="87">
        <f t="shared" si="20"/>
        <v>0</v>
      </c>
      <c r="BD37" s="87">
        <f t="shared" si="21"/>
        <v>0</v>
      </c>
      <c r="BE37" s="87">
        <f t="shared" si="22"/>
        <v>0</v>
      </c>
      <c r="BF37" s="87">
        <f t="shared" si="22"/>
        <v>27404</v>
      </c>
      <c r="BG37" s="87">
        <f t="shared" si="23"/>
        <v>29892</v>
      </c>
      <c r="BH37" s="87">
        <f t="shared" si="24"/>
        <v>35298</v>
      </c>
    </row>
    <row r="38" spans="1:60" ht="13.5">
      <c r="A38" s="17" t="s">
        <v>133</v>
      </c>
      <c r="B38" s="76" t="s">
        <v>191</v>
      </c>
      <c r="C38" s="77" t="s">
        <v>192</v>
      </c>
      <c r="D38" s="87">
        <f t="shared" si="1"/>
        <v>0</v>
      </c>
      <c r="E38" s="87">
        <f t="shared" si="2"/>
        <v>0</v>
      </c>
      <c r="F38" s="87">
        <v>0</v>
      </c>
      <c r="G38" s="87">
        <v>0</v>
      </c>
      <c r="H38" s="87">
        <v>0</v>
      </c>
      <c r="I38" s="87">
        <v>0</v>
      </c>
      <c r="J38" s="87">
        <v>83</v>
      </c>
      <c r="K38" s="87">
        <f t="shared" si="3"/>
        <v>5608</v>
      </c>
      <c r="L38" s="87">
        <v>0</v>
      </c>
      <c r="M38" s="88">
        <f t="shared" si="4"/>
        <v>0</v>
      </c>
      <c r="N38" s="87">
        <v>0</v>
      </c>
      <c r="O38" s="87">
        <v>0</v>
      </c>
      <c r="P38" s="87">
        <v>0</v>
      </c>
      <c r="Q38" s="87">
        <v>0</v>
      </c>
      <c r="R38" s="87">
        <v>5608</v>
      </c>
      <c r="S38" s="87">
        <v>0</v>
      </c>
      <c r="T38" s="87">
        <v>13309</v>
      </c>
      <c r="U38" s="87">
        <v>0</v>
      </c>
      <c r="V38" s="87">
        <f t="shared" si="5"/>
        <v>5608</v>
      </c>
      <c r="W38" s="87">
        <f t="shared" si="6"/>
        <v>0</v>
      </c>
      <c r="X38" s="87">
        <f t="shared" si="7"/>
        <v>0</v>
      </c>
      <c r="Y38" s="87">
        <v>0</v>
      </c>
      <c r="Z38" s="87">
        <v>0</v>
      </c>
      <c r="AA38" s="87">
        <v>0</v>
      </c>
      <c r="AB38" s="87">
        <v>0</v>
      </c>
      <c r="AC38" s="87">
        <v>142</v>
      </c>
      <c r="AD38" s="87">
        <f t="shared" si="8"/>
        <v>0</v>
      </c>
      <c r="AE38" s="87">
        <v>0</v>
      </c>
      <c r="AF38" s="88">
        <f t="shared" si="9"/>
        <v>0</v>
      </c>
      <c r="AG38" s="87">
        <v>0</v>
      </c>
      <c r="AH38" s="87">
        <v>0</v>
      </c>
      <c r="AI38" s="87">
        <v>0</v>
      </c>
      <c r="AJ38" s="87">
        <v>0</v>
      </c>
      <c r="AK38" s="87">
        <v>0</v>
      </c>
      <c r="AL38" s="87">
        <v>0</v>
      </c>
      <c r="AM38" s="87">
        <v>5596</v>
      </c>
      <c r="AN38" s="87">
        <v>0</v>
      </c>
      <c r="AO38" s="87">
        <f t="shared" si="10"/>
        <v>0</v>
      </c>
      <c r="AP38" s="87">
        <f t="shared" si="11"/>
        <v>0</v>
      </c>
      <c r="AQ38" s="87">
        <f t="shared" si="11"/>
        <v>0</v>
      </c>
      <c r="AR38" s="87">
        <f t="shared" si="11"/>
        <v>0</v>
      </c>
      <c r="AS38" s="87">
        <f t="shared" si="11"/>
        <v>0</v>
      </c>
      <c r="AT38" s="87">
        <f t="shared" si="12"/>
        <v>0</v>
      </c>
      <c r="AU38" s="87">
        <f t="shared" si="13"/>
        <v>0</v>
      </c>
      <c r="AV38" s="87">
        <f t="shared" si="13"/>
        <v>225</v>
      </c>
      <c r="AW38" s="87">
        <f t="shared" si="14"/>
        <v>5608</v>
      </c>
      <c r="AX38" s="87">
        <f t="shared" si="15"/>
        <v>0</v>
      </c>
      <c r="AY38" s="87">
        <f t="shared" si="16"/>
        <v>0</v>
      </c>
      <c r="AZ38" s="87">
        <f t="shared" si="17"/>
        <v>0</v>
      </c>
      <c r="BA38" s="87">
        <f t="shared" si="18"/>
        <v>0</v>
      </c>
      <c r="BB38" s="87">
        <f t="shared" si="19"/>
        <v>0</v>
      </c>
      <c r="BC38" s="87">
        <f t="shared" si="20"/>
        <v>0</v>
      </c>
      <c r="BD38" s="87">
        <f t="shared" si="21"/>
        <v>5608</v>
      </c>
      <c r="BE38" s="87">
        <f t="shared" si="22"/>
        <v>0</v>
      </c>
      <c r="BF38" s="87">
        <f t="shared" si="22"/>
        <v>18905</v>
      </c>
      <c r="BG38" s="87">
        <f t="shared" si="23"/>
        <v>0</v>
      </c>
      <c r="BH38" s="87">
        <f t="shared" si="24"/>
        <v>5608</v>
      </c>
    </row>
    <row r="39" spans="1:60" ht="13.5">
      <c r="A39" s="17" t="s">
        <v>133</v>
      </c>
      <c r="B39" s="76" t="s">
        <v>193</v>
      </c>
      <c r="C39" s="77" t="s">
        <v>194</v>
      </c>
      <c r="D39" s="87">
        <f t="shared" si="1"/>
        <v>0</v>
      </c>
      <c r="E39" s="87">
        <f t="shared" si="2"/>
        <v>0</v>
      </c>
      <c r="F39" s="87">
        <v>0</v>
      </c>
      <c r="G39" s="87">
        <v>0</v>
      </c>
      <c r="H39" s="87">
        <v>0</v>
      </c>
      <c r="I39" s="87">
        <v>0</v>
      </c>
      <c r="J39" s="87">
        <v>0</v>
      </c>
      <c r="K39" s="87">
        <f t="shared" si="3"/>
        <v>26835</v>
      </c>
      <c r="L39" s="87">
        <v>0</v>
      </c>
      <c r="M39" s="88">
        <f t="shared" si="4"/>
        <v>7230</v>
      </c>
      <c r="N39" s="87">
        <v>2787</v>
      </c>
      <c r="O39" s="87">
        <v>4293</v>
      </c>
      <c r="P39" s="87">
        <v>150</v>
      </c>
      <c r="Q39" s="87">
        <v>0</v>
      </c>
      <c r="R39" s="87">
        <v>19048</v>
      </c>
      <c r="S39" s="87">
        <v>557</v>
      </c>
      <c r="T39" s="87">
        <v>0</v>
      </c>
      <c r="U39" s="87">
        <v>0</v>
      </c>
      <c r="V39" s="87">
        <f t="shared" si="5"/>
        <v>26835</v>
      </c>
      <c r="W39" s="87">
        <f t="shared" si="6"/>
        <v>0</v>
      </c>
      <c r="X39" s="87">
        <f t="shared" si="7"/>
        <v>0</v>
      </c>
      <c r="Y39" s="87">
        <v>0</v>
      </c>
      <c r="Z39" s="87">
        <v>0</v>
      </c>
      <c r="AA39" s="87">
        <v>0</v>
      </c>
      <c r="AB39" s="87">
        <v>0</v>
      </c>
      <c r="AC39" s="87">
        <v>0</v>
      </c>
      <c r="AD39" s="87">
        <f t="shared" si="8"/>
        <v>0</v>
      </c>
      <c r="AE39" s="87">
        <v>0</v>
      </c>
      <c r="AF39" s="88">
        <f t="shared" si="9"/>
        <v>0</v>
      </c>
      <c r="AG39" s="87">
        <v>0</v>
      </c>
      <c r="AH39" s="87">
        <v>0</v>
      </c>
      <c r="AI39" s="87">
        <v>0</v>
      </c>
      <c r="AJ39" s="87">
        <v>0</v>
      </c>
      <c r="AK39" s="87">
        <v>0</v>
      </c>
      <c r="AL39" s="87">
        <v>0</v>
      </c>
      <c r="AM39" s="87">
        <v>22493</v>
      </c>
      <c r="AN39" s="87">
        <v>0</v>
      </c>
      <c r="AO39" s="87">
        <f t="shared" si="10"/>
        <v>0</v>
      </c>
      <c r="AP39" s="87">
        <f t="shared" si="11"/>
        <v>0</v>
      </c>
      <c r="AQ39" s="87">
        <f t="shared" si="11"/>
        <v>0</v>
      </c>
      <c r="AR39" s="87">
        <f t="shared" si="11"/>
        <v>0</v>
      </c>
      <c r="AS39" s="87">
        <f t="shared" si="11"/>
        <v>0</v>
      </c>
      <c r="AT39" s="87">
        <f t="shared" si="12"/>
        <v>0</v>
      </c>
      <c r="AU39" s="87">
        <f t="shared" si="13"/>
        <v>0</v>
      </c>
      <c r="AV39" s="87">
        <f t="shared" si="13"/>
        <v>0</v>
      </c>
      <c r="AW39" s="87">
        <f t="shared" si="14"/>
        <v>26835</v>
      </c>
      <c r="AX39" s="87">
        <f t="shared" si="15"/>
        <v>0</v>
      </c>
      <c r="AY39" s="87">
        <f t="shared" si="16"/>
        <v>7230</v>
      </c>
      <c r="AZ39" s="87">
        <f t="shared" si="17"/>
        <v>2787</v>
      </c>
      <c r="BA39" s="87">
        <f t="shared" si="18"/>
        <v>4293</v>
      </c>
      <c r="BB39" s="87">
        <f t="shared" si="19"/>
        <v>150</v>
      </c>
      <c r="BC39" s="87">
        <f t="shared" si="20"/>
        <v>0</v>
      </c>
      <c r="BD39" s="87">
        <f t="shared" si="21"/>
        <v>19048</v>
      </c>
      <c r="BE39" s="87">
        <f t="shared" si="22"/>
        <v>557</v>
      </c>
      <c r="BF39" s="87">
        <f t="shared" si="22"/>
        <v>22493</v>
      </c>
      <c r="BG39" s="87">
        <f t="shared" si="23"/>
        <v>0</v>
      </c>
      <c r="BH39" s="87">
        <f t="shared" si="24"/>
        <v>26835</v>
      </c>
    </row>
    <row r="40" spans="1:60" ht="13.5">
      <c r="A40" s="17" t="s">
        <v>133</v>
      </c>
      <c r="B40" s="76" t="s">
        <v>195</v>
      </c>
      <c r="C40" s="77" t="s">
        <v>196</v>
      </c>
      <c r="D40" s="87">
        <f t="shared" si="1"/>
        <v>0</v>
      </c>
      <c r="E40" s="87">
        <f t="shared" si="2"/>
        <v>0</v>
      </c>
      <c r="F40" s="87">
        <v>0</v>
      </c>
      <c r="G40" s="87">
        <v>0</v>
      </c>
      <c r="H40" s="87">
        <v>0</v>
      </c>
      <c r="I40" s="87">
        <v>0</v>
      </c>
      <c r="J40" s="87">
        <v>0</v>
      </c>
      <c r="K40" s="87">
        <f t="shared" si="3"/>
        <v>23521</v>
      </c>
      <c r="L40" s="87">
        <v>4680</v>
      </c>
      <c r="M40" s="88">
        <f t="shared" si="4"/>
        <v>0</v>
      </c>
      <c r="N40" s="87">
        <v>0</v>
      </c>
      <c r="O40" s="87">
        <v>0</v>
      </c>
      <c r="P40" s="87">
        <v>0</v>
      </c>
      <c r="Q40" s="87">
        <v>0</v>
      </c>
      <c r="R40" s="87">
        <v>18841</v>
      </c>
      <c r="S40" s="87">
        <v>0</v>
      </c>
      <c r="T40" s="87">
        <v>54168</v>
      </c>
      <c r="U40" s="87">
        <v>0</v>
      </c>
      <c r="V40" s="87">
        <f t="shared" si="5"/>
        <v>23521</v>
      </c>
      <c r="W40" s="87">
        <f t="shared" si="6"/>
        <v>0</v>
      </c>
      <c r="X40" s="87">
        <f t="shared" si="7"/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0</v>
      </c>
      <c r="AD40" s="87">
        <f t="shared" si="8"/>
        <v>1560</v>
      </c>
      <c r="AE40" s="87">
        <v>1560</v>
      </c>
      <c r="AF40" s="88">
        <f t="shared" si="9"/>
        <v>0</v>
      </c>
      <c r="AG40" s="87">
        <v>0</v>
      </c>
      <c r="AH40" s="87">
        <v>0</v>
      </c>
      <c r="AI40" s="87">
        <v>0</v>
      </c>
      <c r="AJ40" s="87">
        <v>0</v>
      </c>
      <c r="AK40" s="87">
        <v>0</v>
      </c>
      <c r="AL40" s="87">
        <v>0</v>
      </c>
      <c r="AM40" s="87">
        <v>25608</v>
      </c>
      <c r="AN40" s="87">
        <v>0</v>
      </c>
      <c r="AO40" s="87">
        <f t="shared" si="10"/>
        <v>1560</v>
      </c>
      <c r="AP40" s="87">
        <f t="shared" si="11"/>
        <v>0</v>
      </c>
      <c r="AQ40" s="87">
        <f t="shared" si="11"/>
        <v>0</v>
      </c>
      <c r="AR40" s="87">
        <f t="shared" si="11"/>
        <v>0</v>
      </c>
      <c r="AS40" s="87">
        <f t="shared" si="11"/>
        <v>0</v>
      </c>
      <c r="AT40" s="87">
        <f t="shared" si="12"/>
        <v>0</v>
      </c>
      <c r="AU40" s="87">
        <f t="shared" si="13"/>
        <v>0</v>
      </c>
      <c r="AV40" s="87">
        <f t="shared" si="13"/>
        <v>0</v>
      </c>
      <c r="AW40" s="87">
        <f t="shared" si="14"/>
        <v>25081</v>
      </c>
      <c r="AX40" s="87">
        <f t="shared" si="15"/>
        <v>6240</v>
      </c>
      <c r="AY40" s="87">
        <f t="shared" si="16"/>
        <v>0</v>
      </c>
      <c r="AZ40" s="87">
        <f t="shared" si="17"/>
        <v>0</v>
      </c>
      <c r="BA40" s="87">
        <f t="shared" si="18"/>
        <v>0</v>
      </c>
      <c r="BB40" s="87">
        <f t="shared" si="19"/>
        <v>0</v>
      </c>
      <c r="BC40" s="87">
        <f t="shared" si="20"/>
        <v>0</v>
      </c>
      <c r="BD40" s="87">
        <f t="shared" si="21"/>
        <v>18841</v>
      </c>
      <c r="BE40" s="87">
        <f t="shared" si="22"/>
        <v>0</v>
      </c>
      <c r="BF40" s="87">
        <f t="shared" si="22"/>
        <v>79776</v>
      </c>
      <c r="BG40" s="87">
        <f t="shared" si="23"/>
        <v>0</v>
      </c>
      <c r="BH40" s="87">
        <f t="shared" si="24"/>
        <v>25081</v>
      </c>
    </row>
    <row r="41" spans="1:60" ht="13.5">
      <c r="A41" s="17" t="s">
        <v>133</v>
      </c>
      <c r="B41" s="76" t="s">
        <v>197</v>
      </c>
      <c r="C41" s="77" t="s">
        <v>79</v>
      </c>
      <c r="D41" s="87">
        <f t="shared" si="1"/>
        <v>0</v>
      </c>
      <c r="E41" s="87">
        <f t="shared" si="2"/>
        <v>0</v>
      </c>
      <c r="F41" s="87">
        <v>0</v>
      </c>
      <c r="G41" s="87">
        <v>0</v>
      </c>
      <c r="H41" s="87">
        <v>0</v>
      </c>
      <c r="I41" s="87">
        <v>0</v>
      </c>
      <c r="J41" s="87">
        <v>0</v>
      </c>
      <c r="K41" s="87">
        <f t="shared" si="3"/>
        <v>45916</v>
      </c>
      <c r="L41" s="87">
        <v>7916</v>
      </c>
      <c r="M41" s="88">
        <f t="shared" si="4"/>
        <v>0</v>
      </c>
      <c r="N41" s="87">
        <v>0</v>
      </c>
      <c r="O41" s="87">
        <v>0</v>
      </c>
      <c r="P41" s="87">
        <v>0</v>
      </c>
      <c r="Q41" s="87">
        <v>0</v>
      </c>
      <c r="R41" s="87">
        <v>38000</v>
      </c>
      <c r="S41" s="87">
        <v>0</v>
      </c>
      <c r="T41" s="87">
        <v>60919</v>
      </c>
      <c r="U41" s="87">
        <v>0</v>
      </c>
      <c r="V41" s="87">
        <f t="shared" si="5"/>
        <v>45916</v>
      </c>
      <c r="W41" s="87">
        <f t="shared" si="6"/>
        <v>0</v>
      </c>
      <c r="X41" s="87">
        <f t="shared" si="7"/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f t="shared" si="8"/>
        <v>0</v>
      </c>
      <c r="AE41" s="87">
        <v>0</v>
      </c>
      <c r="AF41" s="88">
        <f t="shared" si="9"/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24723</v>
      </c>
      <c r="AN41" s="87">
        <v>0</v>
      </c>
      <c r="AO41" s="87">
        <f t="shared" si="10"/>
        <v>0</v>
      </c>
      <c r="AP41" s="87">
        <f t="shared" si="11"/>
        <v>0</v>
      </c>
      <c r="AQ41" s="87">
        <f t="shared" si="11"/>
        <v>0</v>
      </c>
      <c r="AR41" s="87">
        <f t="shared" si="11"/>
        <v>0</v>
      </c>
      <c r="AS41" s="87">
        <f t="shared" si="11"/>
        <v>0</v>
      </c>
      <c r="AT41" s="87">
        <f t="shared" si="12"/>
        <v>0</v>
      </c>
      <c r="AU41" s="87">
        <f t="shared" si="13"/>
        <v>0</v>
      </c>
      <c r="AV41" s="87">
        <f t="shared" si="13"/>
        <v>0</v>
      </c>
      <c r="AW41" s="87">
        <f t="shared" si="14"/>
        <v>45916</v>
      </c>
      <c r="AX41" s="87">
        <f t="shared" si="15"/>
        <v>7916</v>
      </c>
      <c r="AY41" s="87">
        <f t="shared" si="16"/>
        <v>0</v>
      </c>
      <c r="AZ41" s="87">
        <f t="shared" si="17"/>
        <v>0</v>
      </c>
      <c r="BA41" s="87">
        <f t="shared" si="18"/>
        <v>0</v>
      </c>
      <c r="BB41" s="87">
        <f t="shared" si="19"/>
        <v>0</v>
      </c>
      <c r="BC41" s="87">
        <f t="shared" si="20"/>
        <v>0</v>
      </c>
      <c r="BD41" s="87">
        <f t="shared" si="21"/>
        <v>38000</v>
      </c>
      <c r="BE41" s="87">
        <f t="shared" si="22"/>
        <v>0</v>
      </c>
      <c r="BF41" s="87">
        <f t="shared" si="22"/>
        <v>85642</v>
      </c>
      <c r="BG41" s="87">
        <f t="shared" si="23"/>
        <v>0</v>
      </c>
      <c r="BH41" s="87">
        <f t="shared" si="24"/>
        <v>45916</v>
      </c>
    </row>
    <row r="42" spans="1:60" ht="13.5">
      <c r="A42" s="17" t="s">
        <v>133</v>
      </c>
      <c r="B42" s="76" t="s">
        <v>198</v>
      </c>
      <c r="C42" s="77" t="s">
        <v>199</v>
      </c>
      <c r="D42" s="87">
        <f t="shared" si="1"/>
        <v>0</v>
      </c>
      <c r="E42" s="87">
        <f t="shared" si="2"/>
        <v>0</v>
      </c>
      <c r="F42" s="87">
        <v>0</v>
      </c>
      <c r="G42" s="87">
        <v>0</v>
      </c>
      <c r="H42" s="87">
        <v>0</v>
      </c>
      <c r="I42" s="87">
        <v>0</v>
      </c>
      <c r="J42" s="87">
        <v>430</v>
      </c>
      <c r="K42" s="87">
        <f t="shared" si="3"/>
        <v>35515</v>
      </c>
      <c r="L42" s="87">
        <v>19207</v>
      </c>
      <c r="M42" s="88">
        <f t="shared" si="4"/>
        <v>3778</v>
      </c>
      <c r="N42" s="87">
        <v>3778</v>
      </c>
      <c r="O42" s="87">
        <v>0</v>
      </c>
      <c r="P42" s="87">
        <v>0</v>
      </c>
      <c r="Q42" s="87">
        <v>0</v>
      </c>
      <c r="R42" s="87">
        <v>2004</v>
      </c>
      <c r="S42" s="87">
        <v>10526</v>
      </c>
      <c r="T42" s="87">
        <v>68937</v>
      </c>
      <c r="U42" s="87">
        <v>0</v>
      </c>
      <c r="V42" s="87">
        <f t="shared" si="5"/>
        <v>35515</v>
      </c>
      <c r="W42" s="87">
        <f t="shared" si="6"/>
        <v>0</v>
      </c>
      <c r="X42" s="87">
        <f t="shared" si="7"/>
        <v>0</v>
      </c>
      <c r="Y42" s="87">
        <v>0</v>
      </c>
      <c r="Z42" s="87">
        <v>0</v>
      </c>
      <c r="AA42" s="87">
        <v>0</v>
      </c>
      <c r="AB42" s="87">
        <v>0</v>
      </c>
      <c r="AC42" s="87">
        <v>735</v>
      </c>
      <c r="AD42" s="87">
        <f t="shared" si="8"/>
        <v>0</v>
      </c>
      <c r="AE42" s="87">
        <v>0</v>
      </c>
      <c r="AF42" s="88">
        <f t="shared" si="9"/>
        <v>0</v>
      </c>
      <c r="AG42" s="87">
        <v>0</v>
      </c>
      <c r="AH42" s="87">
        <v>0</v>
      </c>
      <c r="AI42" s="87">
        <v>0</v>
      </c>
      <c r="AJ42" s="87">
        <v>0</v>
      </c>
      <c r="AK42" s="87">
        <v>0</v>
      </c>
      <c r="AL42" s="87">
        <v>0</v>
      </c>
      <c r="AM42" s="87">
        <v>28984</v>
      </c>
      <c r="AN42" s="87">
        <v>0</v>
      </c>
      <c r="AO42" s="87">
        <f t="shared" si="10"/>
        <v>0</v>
      </c>
      <c r="AP42" s="87">
        <f t="shared" si="11"/>
        <v>0</v>
      </c>
      <c r="AQ42" s="87">
        <f t="shared" si="11"/>
        <v>0</v>
      </c>
      <c r="AR42" s="87">
        <f t="shared" si="11"/>
        <v>0</v>
      </c>
      <c r="AS42" s="87">
        <f t="shared" si="11"/>
        <v>0</v>
      </c>
      <c r="AT42" s="87">
        <f t="shared" si="12"/>
        <v>0</v>
      </c>
      <c r="AU42" s="87">
        <f t="shared" si="13"/>
        <v>0</v>
      </c>
      <c r="AV42" s="87">
        <f t="shared" si="13"/>
        <v>1165</v>
      </c>
      <c r="AW42" s="87">
        <f t="shared" si="14"/>
        <v>35515</v>
      </c>
      <c r="AX42" s="87">
        <f t="shared" si="15"/>
        <v>19207</v>
      </c>
      <c r="AY42" s="87">
        <f t="shared" si="16"/>
        <v>3778</v>
      </c>
      <c r="AZ42" s="87">
        <f t="shared" si="17"/>
        <v>3778</v>
      </c>
      <c r="BA42" s="87">
        <f t="shared" si="18"/>
        <v>0</v>
      </c>
      <c r="BB42" s="87">
        <f t="shared" si="19"/>
        <v>0</v>
      </c>
      <c r="BC42" s="87">
        <f t="shared" si="20"/>
        <v>0</v>
      </c>
      <c r="BD42" s="87">
        <f t="shared" si="21"/>
        <v>2004</v>
      </c>
      <c r="BE42" s="87">
        <f t="shared" si="22"/>
        <v>10526</v>
      </c>
      <c r="BF42" s="87">
        <f t="shared" si="22"/>
        <v>97921</v>
      </c>
      <c r="BG42" s="87">
        <f t="shared" si="23"/>
        <v>0</v>
      </c>
      <c r="BH42" s="87">
        <f t="shared" si="24"/>
        <v>35515</v>
      </c>
    </row>
    <row r="43" spans="1:60" ht="13.5">
      <c r="A43" s="17" t="s">
        <v>133</v>
      </c>
      <c r="B43" s="76" t="s">
        <v>200</v>
      </c>
      <c r="C43" s="77" t="s">
        <v>91</v>
      </c>
      <c r="D43" s="87">
        <f t="shared" si="1"/>
        <v>0</v>
      </c>
      <c r="E43" s="87">
        <f t="shared" si="2"/>
        <v>0</v>
      </c>
      <c r="F43" s="87">
        <v>0</v>
      </c>
      <c r="G43" s="87">
        <v>0</v>
      </c>
      <c r="H43" s="87">
        <v>0</v>
      </c>
      <c r="I43" s="87">
        <v>0</v>
      </c>
      <c r="J43" s="87">
        <v>0</v>
      </c>
      <c r="K43" s="87">
        <f t="shared" si="3"/>
        <v>419891</v>
      </c>
      <c r="L43" s="87">
        <v>102820</v>
      </c>
      <c r="M43" s="88">
        <f t="shared" si="4"/>
        <v>208370</v>
      </c>
      <c r="N43" s="87">
        <v>24808</v>
      </c>
      <c r="O43" s="87">
        <v>168835</v>
      </c>
      <c r="P43" s="87">
        <v>14727</v>
      </c>
      <c r="Q43" s="87">
        <v>0</v>
      </c>
      <c r="R43" s="87">
        <v>101246</v>
      </c>
      <c r="S43" s="87">
        <v>7455</v>
      </c>
      <c r="T43" s="87">
        <v>0</v>
      </c>
      <c r="U43" s="87">
        <v>5816</v>
      </c>
      <c r="V43" s="87">
        <f t="shared" si="5"/>
        <v>425707</v>
      </c>
      <c r="W43" s="87">
        <f t="shared" si="6"/>
        <v>0</v>
      </c>
      <c r="X43" s="87">
        <f t="shared" si="7"/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91900</v>
      </c>
      <c r="AD43" s="87">
        <f t="shared" si="8"/>
        <v>0</v>
      </c>
      <c r="AE43" s="87">
        <v>0</v>
      </c>
      <c r="AF43" s="88">
        <f t="shared" si="9"/>
        <v>0</v>
      </c>
      <c r="AG43" s="87">
        <v>0</v>
      </c>
      <c r="AH43" s="87">
        <v>0</v>
      </c>
      <c r="AI43" s="87">
        <v>0</v>
      </c>
      <c r="AJ43" s="87">
        <v>0</v>
      </c>
      <c r="AK43" s="87">
        <v>0</v>
      </c>
      <c r="AL43" s="87">
        <v>0</v>
      </c>
      <c r="AM43" s="87">
        <v>84072</v>
      </c>
      <c r="AN43" s="87">
        <v>0</v>
      </c>
      <c r="AO43" s="87">
        <f t="shared" si="10"/>
        <v>0</v>
      </c>
      <c r="AP43" s="87">
        <f t="shared" si="11"/>
        <v>0</v>
      </c>
      <c r="AQ43" s="87">
        <f t="shared" si="11"/>
        <v>0</v>
      </c>
      <c r="AR43" s="87">
        <f t="shared" si="11"/>
        <v>0</v>
      </c>
      <c r="AS43" s="87">
        <f t="shared" si="11"/>
        <v>0</v>
      </c>
      <c r="AT43" s="87">
        <f t="shared" si="12"/>
        <v>0</v>
      </c>
      <c r="AU43" s="87">
        <f t="shared" si="13"/>
        <v>0</v>
      </c>
      <c r="AV43" s="87">
        <f t="shared" si="13"/>
        <v>91900</v>
      </c>
      <c r="AW43" s="87">
        <f t="shared" si="14"/>
        <v>419891</v>
      </c>
      <c r="AX43" s="87">
        <f t="shared" si="15"/>
        <v>102820</v>
      </c>
      <c r="AY43" s="87">
        <f t="shared" si="16"/>
        <v>208370</v>
      </c>
      <c r="AZ43" s="87">
        <f t="shared" si="17"/>
        <v>24808</v>
      </c>
      <c r="BA43" s="87">
        <f t="shared" si="18"/>
        <v>168835</v>
      </c>
      <c r="BB43" s="87">
        <f t="shared" si="19"/>
        <v>14727</v>
      </c>
      <c r="BC43" s="87">
        <f t="shared" si="20"/>
        <v>0</v>
      </c>
      <c r="BD43" s="87">
        <f t="shared" si="21"/>
        <v>101246</v>
      </c>
      <c r="BE43" s="87">
        <f t="shared" si="22"/>
        <v>7455</v>
      </c>
      <c r="BF43" s="87">
        <f t="shared" si="22"/>
        <v>84072</v>
      </c>
      <c r="BG43" s="87">
        <f t="shared" si="23"/>
        <v>5816</v>
      </c>
      <c r="BH43" s="87">
        <f t="shared" si="24"/>
        <v>425707</v>
      </c>
    </row>
    <row r="44" spans="1:60" ht="13.5">
      <c r="A44" s="17" t="s">
        <v>133</v>
      </c>
      <c r="B44" s="76" t="s">
        <v>201</v>
      </c>
      <c r="C44" s="77" t="s">
        <v>202</v>
      </c>
      <c r="D44" s="87">
        <f t="shared" si="1"/>
        <v>0</v>
      </c>
      <c r="E44" s="87">
        <f t="shared" si="2"/>
        <v>0</v>
      </c>
      <c r="F44" s="87">
        <v>0</v>
      </c>
      <c r="G44" s="87">
        <v>0</v>
      </c>
      <c r="H44" s="87">
        <v>0</v>
      </c>
      <c r="I44" s="87">
        <v>0</v>
      </c>
      <c r="J44" s="87">
        <v>6750</v>
      </c>
      <c r="K44" s="87">
        <f t="shared" si="3"/>
        <v>36251</v>
      </c>
      <c r="L44" s="87">
        <v>0</v>
      </c>
      <c r="M44" s="88">
        <f t="shared" si="4"/>
        <v>1085</v>
      </c>
      <c r="N44" s="87">
        <v>0</v>
      </c>
      <c r="O44" s="87">
        <v>0</v>
      </c>
      <c r="P44" s="87">
        <v>1085</v>
      </c>
      <c r="Q44" s="87">
        <v>0</v>
      </c>
      <c r="R44" s="87">
        <v>35166</v>
      </c>
      <c r="S44" s="87">
        <v>0</v>
      </c>
      <c r="T44" s="87">
        <v>33617</v>
      </c>
      <c r="U44" s="87">
        <v>3027</v>
      </c>
      <c r="V44" s="87">
        <f t="shared" si="5"/>
        <v>39278</v>
      </c>
      <c r="W44" s="87">
        <f t="shared" si="6"/>
        <v>0</v>
      </c>
      <c r="X44" s="87">
        <f t="shared" si="7"/>
        <v>0</v>
      </c>
      <c r="Y44" s="87">
        <v>0</v>
      </c>
      <c r="Z44" s="87">
        <v>0</v>
      </c>
      <c r="AA44" s="87">
        <v>0</v>
      </c>
      <c r="AB44" s="87">
        <v>0</v>
      </c>
      <c r="AC44" s="87">
        <v>23360</v>
      </c>
      <c r="AD44" s="87">
        <f t="shared" si="8"/>
        <v>0</v>
      </c>
      <c r="AE44" s="87">
        <v>0</v>
      </c>
      <c r="AF44" s="88">
        <f t="shared" si="9"/>
        <v>0</v>
      </c>
      <c r="AG44" s="87">
        <v>0</v>
      </c>
      <c r="AH44" s="87">
        <v>0</v>
      </c>
      <c r="AI44" s="87">
        <v>0</v>
      </c>
      <c r="AJ44" s="87">
        <v>0</v>
      </c>
      <c r="AK44" s="87">
        <v>0</v>
      </c>
      <c r="AL44" s="87">
        <v>0</v>
      </c>
      <c r="AM44" s="87">
        <v>17625</v>
      </c>
      <c r="AN44" s="87">
        <v>62</v>
      </c>
      <c r="AO44" s="87">
        <f t="shared" si="10"/>
        <v>62</v>
      </c>
      <c r="AP44" s="87">
        <f t="shared" si="11"/>
        <v>0</v>
      </c>
      <c r="AQ44" s="87">
        <f t="shared" si="11"/>
        <v>0</v>
      </c>
      <c r="AR44" s="87">
        <f t="shared" si="11"/>
        <v>0</v>
      </c>
      <c r="AS44" s="87">
        <f t="shared" si="11"/>
        <v>0</v>
      </c>
      <c r="AT44" s="87">
        <f t="shared" si="12"/>
        <v>0</v>
      </c>
      <c r="AU44" s="87">
        <f t="shared" si="13"/>
        <v>0</v>
      </c>
      <c r="AV44" s="87">
        <f t="shared" si="13"/>
        <v>30110</v>
      </c>
      <c r="AW44" s="87">
        <f t="shared" si="14"/>
        <v>36251</v>
      </c>
      <c r="AX44" s="87">
        <f t="shared" si="15"/>
        <v>0</v>
      </c>
      <c r="AY44" s="87">
        <f t="shared" si="16"/>
        <v>1085</v>
      </c>
      <c r="AZ44" s="87">
        <f t="shared" si="17"/>
        <v>0</v>
      </c>
      <c r="BA44" s="87">
        <f t="shared" si="18"/>
        <v>0</v>
      </c>
      <c r="BB44" s="87">
        <f t="shared" si="19"/>
        <v>1085</v>
      </c>
      <c r="BC44" s="87">
        <f t="shared" si="20"/>
        <v>0</v>
      </c>
      <c r="BD44" s="87">
        <f t="shared" si="21"/>
        <v>35166</v>
      </c>
      <c r="BE44" s="87">
        <f t="shared" si="22"/>
        <v>0</v>
      </c>
      <c r="BF44" s="87">
        <f t="shared" si="22"/>
        <v>51242</v>
      </c>
      <c r="BG44" s="87">
        <f t="shared" si="23"/>
        <v>3089</v>
      </c>
      <c r="BH44" s="87">
        <f t="shared" si="24"/>
        <v>39340</v>
      </c>
    </row>
    <row r="45" spans="1:60" ht="13.5">
      <c r="A45" s="17" t="s">
        <v>133</v>
      </c>
      <c r="B45" s="76" t="s">
        <v>203</v>
      </c>
      <c r="C45" s="77" t="s">
        <v>132</v>
      </c>
      <c r="D45" s="87">
        <f t="shared" si="1"/>
        <v>0</v>
      </c>
      <c r="E45" s="87">
        <f t="shared" si="2"/>
        <v>0</v>
      </c>
      <c r="F45" s="87">
        <v>0</v>
      </c>
      <c r="G45" s="87">
        <v>0</v>
      </c>
      <c r="H45" s="87">
        <v>0</v>
      </c>
      <c r="I45" s="87">
        <v>0</v>
      </c>
      <c r="J45" s="87">
        <v>5903</v>
      </c>
      <c r="K45" s="87">
        <f t="shared" si="3"/>
        <v>17356</v>
      </c>
      <c r="L45" s="87">
        <v>0</v>
      </c>
      <c r="M45" s="88">
        <f t="shared" si="4"/>
        <v>11329</v>
      </c>
      <c r="N45" s="87">
        <v>0</v>
      </c>
      <c r="O45" s="87">
        <v>11329</v>
      </c>
      <c r="P45" s="87">
        <v>0</v>
      </c>
      <c r="Q45" s="87">
        <v>0</v>
      </c>
      <c r="R45" s="87">
        <v>6027</v>
      </c>
      <c r="S45" s="87">
        <v>0</v>
      </c>
      <c r="T45" s="87">
        <v>28965</v>
      </c>
      <c r="U45" s="87">
        <v>0</v>
      </c>
      <c r="V45" s="87">
        <f t="shared" si="5"/>
        <v>17356</v>
      </c>
      <c r="W45" s="87">
        <f t="shared" si="6"/>
        <v>0</v>
      </c>
      <c r="X45" s="87">
        <f t="shared" si="7"/>
        <v>0</v>
      </c>
      <c r="Y45" s="87">
        <v>0</v>
      </c>
      <c r="Z45" s="87">
        <v>0</v>
      </c>
      <c r="AA45" s="87">
        <v>0</v>
      </c>
      <c r="AB45" s="87">
        <v>0</v>
      </c>
      <c r="AC45" s="87">
        <v>20080</v>
      </c>
      <c r="AD45" s="87">
        <f t="shared" si="8"/>
        <v>0</v>
      </c>
      <c r="AE45" s="87">
        <v>0</v>
      </c>
      <c r="AF45" s="88">
        <f t="shared" si="9"/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15755</v>
      </c>
      <c r="AN45" s="87">
        <v>0</v>
      </c>
      <c r="AO45" s="87">
        <f t="shared" si="10"/>
        <v>0</v>
      </c>
      <c r="AP45" s="87">
        <f t="shared" si="11"/>
        <v>0</v>
      </c>
      <c r="AQ45" s="87">
        <f t="shared" si="11"/>
        <v>0</v>
      </c>
      <c r="AR45" s="87">
        <f t="shared" si="11"/>
        <v>0</v>
      </c>
      <c r="AS45" s="87">
        <f t="shared" si="11"/>
        <v>0</v>
      </c>
      <c r="AT45" s="87">
        <f t="shared" si="12"/>
        <v>0</v>
      </c>
      <c r="AU45" s="87">
        <f t="shared" si="13"/>
        <v>0</v>
      </c>
      <c r="AV45" s="87">
        <f t="shared" si="13"/>
        <v>25983</v>
      </c>
      <c r="AW45" s="87">
        <f t="shared" si="14"/>
        <v>17356</v>
      </c>
      <c r="AX45" s="87">
        <f t="shared" si="15"/>
        <v>0</v>
      </c>
      <c r="AY45" s="87">
        <f t="shared" si="16"/>
        <v>11329</v>
      </c>
      <c r="AZ45" s="87">
        <f t="shared" si="17"/>
        <v>0</v>
      </c>
      <c r="BA45" s="87">
        <f t="shared" si="18"/>
        <v>11329</v>
      </c>
      <c r="BB45" s="87">
        <f t="shared" si="19"/>
        <v>0</v>
      </c>
      <c r="BC45" s="87">
        <f t="shared" si="20"/>
        <v>0</v>
      </c>
      <c r="BD45" s="87">
        <f t="shared" si="21"/>
        <v>6027</v>
      </c>
      <c r="BE45" s="87">
        <f t="shared" si="22"/>
        <v>0</v>
      </c>
      <c r="BF45" s="87">
        <f t="shared" si="22"/>
        <v>44720</v>
      </c>
      <c r="BG45" s="87">
        <f t="shared" si="23"/>
        <v>0</v>
      </c>
      <c r="BH45" s="87">
        <f t="shared" si="24"/>
        <v>17356</v>
      </c>
    </row>
    <row r="46" spans="1:60" ht="13.5">
      <c r="A46" s="17" t="s">
        <v>133</v>
      </c>
      <c r="B46" s="76" t="s">
        <v>204</v>
      </c>
      <c r="C46" s="77" t="s">
        <v>205</v>
      </c>
      <c r="D46" s="87">
        <f t="shared" si="1"/>
        <v>0</v>
      </c>
      <c r="E46" s="87">
        <f t="shared" si="2"/>
        <v>0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7">
        <f t="shared" si="3"/>
        <v>34576</v>
      </c>
      <c r="L46" s="87">
        <v>0</v>
      </c>
      <c r="M46" s="88">
        <f t="shared" si="4"/>
        <v>11176</v>
      </c>
      <c r="N46" s="87">
        <v>0</v>
      </c>
      <c r="O46" s="87">
        <v>4863</v>
      </c>
      <c r="P46" s="87">
        <v>6313</v>
      </c>
      <c r="Q46" s="87">
        <v>0</v>
      </c>
      <c r="R46" s="87">
        <v>23400</v>
      </c>
      <c r="S46" s="87">
        <v>0</v>
      </c>
      <c r="T46" s="87">
        <v>138760</v>
      </c>
      <c r="U46" s="87">
        <v>0</v>
      </c>
      <c r="V46" s="87">
        <f t="shared" si="5"/>
        <v>34576</v>
      </c>
      <c r="W46" s="87">
        <f t="shared" si="6"/>
        <v>0</v>
      </c>
      <c r="X46" s="87">
        <f t="shared" si="7"/>
        <v>0</v>
      </c>
      <c r="Y46" s="87">
        <v>0</v>
      </c>
      <c r="Z46" s="87">
        <v>0</v>
      </c>
      <c r="AA46" s="87">
        <v>0</v>
      </c>
      <c r="AB46" s="87">
        <v>0</v>
      </c>
      <c r="AC46" s="87">
        <v>0</v>
      </c>
      <c r="AD46" s="87">
        <f t="shared" si="8"/>
        <v>0</v>
      </c>
      <c r="AE46" s="87">
        <v>0</v>
      </c>
      <c r="AF46" s="88">
        <f t="shared" si="9"/>
        <v>0</v>
      </c>
      <c r="AG46" s="87">
        <v>0</v>
      </c>
      <c r="AH46" s="87">
        <v>0</v>
      </c>
      <c r="AI46" s="87">
        <v>0</v>
      </c>
      <c r="AJ46" s="87">
        <v>0</v>
      </c>
      <c r="AK46" s="87">
        <v>0</v>
      </c>
      <c r="AL46" s="87">
        <v>0</v>
      </c>
      <c r="AM46" s="87">
        <v>122539</v>
      </c>
      <c r="AN46" s="87">
        <v>0</v>
      </c>
      <c r="AO46" s="87">
        <f t="shared" si="10"/>
        <v>0</v>
      </c>
      <c r="AP46" s="87">
        <f t="shared" si="11"/>
        <v>0</v>
      </c>
      <c r="AQ46" s="87">
        <f t="shared" si="11"/>
        <v>0</v>
      </c>
      <c r="AR46" s="87">
        <f t="shared" si="11"/>
        <v>0</v>
      </c>
      <c r="AS46" s="87">
        <f t="shared" si="11"/>
        <v>0</v>
      </c>
      <c r="AT46" s="87">
        <f t="shared" si="12"/>
        <v>0</v>
      </c>
      <c r="AU46" s="87">
        <f t="shared" si="13"/>
        <v>0</v>
      </c>
      <c r="AV46" s="87">
        <f t="shared" si="13"/>
        <v>0</v>
      </c>
      <c r="AW46" s="87">
        <f t="shared" si="14"/>
        <v>34576</v>
      </c>
      <c r="AX46" s="87">
        <f t="shared" si="15"/>
        <v>0</v>
      </c>
      <c r="AY46" s="87">
        <f t="shared" si="16"/>
        <v>11176</v>
      </c>
      <c r="AZ46" s="87">
        <f t="shared" si="17"/>
        <v>0</v>
      </c>
      <c r="BA46" s="87">
        <f t="shared" si="18"/>
        <v>4863</v>
      </c>
      <c r="BB46" s="87">
        <f t="shared" si="19"/>
        <v>6313</v>
      </c>
      <c r="BC46" s="87">
        <f t="shared" si="20"/>
        <v>0</v>
      </c>
      <c r="BD46" s="87">
        <f t="shared" si="21"/>
        <v>23400</v>
      </c>
      <c r="BE46" s="87">
        <f t="shared" si="22"/>
        <v>0</v>
      </c>
      <c r="BF46" s="87">
        <f t="shared" si="22"/>
        <v>261299</v>
      </c>
      <c r="BG46" s="87">
        <f t="shared" si="23"/>
        <v>0</v>
      </c>
      <c r="BH46" s="87">
        <f t="shared" si="24"/>
        <v>34576</v>
      </c>
    </row>
    <row r="47" spans="1:60" ht="13.5">
      <c r="A47" s="17" t="s">
        <v>133</v>
      </c>
      <c r="B47" s="76" t="s">
        <v>206</v>
      </c>
      <c r="C47" s="77" t="s">
        <v>207</v>
      </c>
      <c r="D47" s="87">
        <f t="shared" si="1"/>
        <v>192202</v>
      </c>
      <c r="E47" s="87">
        <f t="shared" si="2"/>
        <v>192202</v>
      </c>
      <c r="F47" s="87">
        <v>192202</v>
      </c>
      <c r="G47" s="87">
        <v>0</v>
      </c>
      <c r="H47" s="87">
        <v>0</v>
      </c>
      <c r="I47" s="87">
        <v>0</v>
      </c>
      <c r="J47" s="87">
        <v>0</v>
      </c>
      <c r="K47" s="87">
        <f t="shared" si="3"/>
        <v>56421</v>
      </c>
      <c r="L47" s="87">
        <v>4430</v>
      </c>
      <c r="M47" s="88">
        <f t="shared" si="4"/>
        <v>8671</v>
      </c>
      <c r="N47" s="87">
        <v>0</v>
      </c>
      <c r="O47" s="87">
        <v>8671</v>
      </c>
      <c r="P47" s="87">
        <v>0</v>
      </c>
      <c r="Q47" s="87">
        <v>0</v>
      </c>
      <c r="R47" s="87">
        <v>43320</v>
      </c>
      <c r="S47" s="87">
        <v>0</v>
      </c>
      <c r="T47" s="87">
        <v>12952</v>
      </c>
      <c r="U47" s="87">
        <v>0</v>
      </c>
      <c r="V47" s="87">
        <f t="shared" si="5"/>
        <v>248623</v>
      </c>
      <c r="W47" s="87">
        <f t="shared" si="6"/>
        <v>0</v>
      </c>
      <c r="X47" s="87">
        <f t="shared" si="7"/>
        <v>0</v>
      </c>
      <c r="Y47" s="87">
        <v>0</v>
      </c>
      <c r="Z47" s="87">
        <v>0</v>
      </c>
      <c r="AA47" s="87">
        <v>0</v>
      </c>
      <c r="AB47" s="87">
        <v>0</v>
      </c>
      <c r="AC47" s="87">
        <v>0</v>
      </c>
      <c r="AD47" s="87">
        <f t="shared" si="8"/>
        <v>0</v>
      </c>
      <c r="AE47" s="87">
        <v>0</v>
      </c>
      <c r="AF47" s="88">
        <f t="shared" si="9"/>
        <v>0</v>
      </c>
      <c r="AG47" s="87">
        <v>0</v>
      </c>
      <c r="AH47" s="87">
        <v>0</v>
      </c>
      <c r="AI47" s="87">
        <v>0</v>
      </c>
      <c r="AJ47" s="87">
        <v>0</v>
      </c>
      <c r="AK47" s="87">
        <v>0</v>
      </c>
      <c r="AL47" s="87">
        <v>0</v>
      </c>
      <c r="AM47" s="87">
        <v>53048</v>
      </c>
      <c r="AN47" s="87">
        <v>0</v>
      </c>
      <c r="AO47" s="87">
        <f t="shared" si="10"/>
        <v>0</v>
      </c>
      <c r="AP47" s="87">
        <f t="shared" si="11"/>
        <v>192202</v>
      </c>
      <c r="AQ47" s="87">
        <f t="shared" si="11"/>
        <v>192202</v>
      </c>
      <c r="AR47" s="87">
        <f t="shared" si="11"/>
        <v>192202</v>
      </c>
      <c r="AS47" s="87">
        <f t="shared" si="11"/>
        <v>0</v>
      </c>
      <c r="AT47" s="87">
        <f t="shared" si="12"/>
        <v>0</v>
      </c>
      <c r="AU47" s="87">
        <f t="shared" si="13"/>
        <v>0</v>
      </c>
      <c r="AV47" s="87">
        <f t="shared" si="13"/>
        <v>0</v>
      </c>
      <c r="AW47" s="87">
        <f t="shared" si="14"/>
        <v>56421</v>
      </c>
      <c r="AX47" s="87">
        <f t="shared" si="15"/>
        <v>4430</v>
      </c>
      <c r="AY47" s="87">
        <f t="shared" si="16"/>
        <v>8671</v>
      </c>
      <c r="AZ47" s="87">
        <f t="shared" si="17"/>
        <v>0</v>
      </c>
      <c r="BA47" s="87">
        <f t="shared" si="18"/>
        <v>8671</v>
      </c>
      <c r="BB47" s="87">
        <f t="shared" si="19"/>
        <v>0</v>
      </c>
      <c r="BC47" s="87">
        <f t="shared" si="20"/>
        <v>0</v>
      </c>
      <c r="BD47" s="87">
        <f t="shared" si="21"/>
        <v>43320</v>
      </c>
      <c r="BE47" s="87">
        <f t="shared" si="22"/>
        <v>0</v>
      </c>
      <c r="BF47" s="87">
        <f t="shared" si="22"/>
        <v>66000</v>
      </c>
      <c r="BG47" s="87">
        <f t="shared" si="23"/>
        <v>0</v>
      </c>
      <c r="BH47" s="87">
        <f t="shared" si="24"/>
        <v>248623</v>
      </c>
    </row>
    <row r="48" spans="1:60" ht="13.5">
      <c r="A48" s="17" t="s">
        <v>133</v>
      </c>
      <c r="B48" s="76" t="s">
        <v>208</v>
      </c>
      <c r="C48" s="77" t="s">
        <v>209</v>
      </c>
      <c r="D48" s="87">
        <f t="shared" si="1"/>
        <v>329707</v>
      </c>
      <c r="E48" s="87">
        <f t="shared" si="2"/>
        <v>329707</v>
      </c>
      <c r="F48" s="87">
        <v>329707</v>
      </c>
      <c r="G48" s="87">
        <v>0</v>
      </c>
      <c r="H48" s="87">
        <v>0</v>
      </c>
      <c r="I48" s="87">
        <v>0</v>
      </c>
      <c r="J48" s="87">
        <v>0</v>
      </c>
      <c r="K48" s="87">
        <f t="shared" si="3"/>
        <v>76986</v>
      </c>
      <c r="L48" s="87">
        <v>12565</v>
      </c>
      <c r="M48" s="88">
        <f t="shared" si="4"/>
        <v>20996</v>
      </c>
      <c r="N48" s="87">
        <v>20996</v>
      </c>
      <c r="O48" s="87">
        <v>0</v>
      </c>
      <c r="P48" s="87">
        <v>0</v>
      </c>
      <c r="Q48" s="87">
        <v>1549</v>
      </c>
      <c r="R48" s="87">
        <v>1640</v>
      </c>
      <c r="S48" s="87">
        <v>40236</v>
      </c>
      <c r="T48" s="87">
        <v>12952</v>
      </c>
      <c r="U48" s="87">
        <v>0</v>
      </c>
      <c r="V48" s="87">
        <f t="shared" si="5"/>
        <v>406693</v>
      </c>
      <c r="W48" s="87">
        <f t="shared" si="6"/>
        <v>0</v>
      </c>
      <c r="X48" s="87">
        <f t="shared" si="7"/>
        <v>0</v>
      </c>
      <c r="Y48" s="87">
        <v>0</v>
      </c>
      <c r="Z48" s="87">
        <v>0</v>
      </c>
      <c r="AA48" s="87">
        <v>0</v>
      </c>
      <c r="AB48" s="87">
        <v>0</v>
      </c>
      <c r="AC48" s="87">
        <v>0</v>
      </c>
      <c r="AD48" s="87">
        <f t="shared" si="8"/>
        <v>0</v>
      </c>
      <c r="AE48" s="87">
        <v>0</v>
      </c>
      <c r="AF48" s="88">
        <f t="shared" si="9"/>
        <v>0</v>
      </c>
      <c r="AG48" s="87">
        <v>0</v>
      </c>
      <c r="AH48" s="87">
        <v>0</v>
      </c>
      <c r="AI48" s="87">
        <v>0</v>
      </c>
      <c r="AJ48" s="87">
        <v>0</v>
      </c>
      <c r="AK48" s="87">
        <v>0</v>
      </c>
      <c r="AL48" s="87">
        <v>0</v>
      </c>
      <c r="AM48" s="87">
        <v>53048</v>
      </c>
      <c r="AN48" s="87">
        <v>0</v>
      </c>
      <c r="AO48" s="87">
        <f t="shared" si="10"/>
        <v>0</v>
      </c>
      <c r="AP48" s="87">
        <f t="shared" si="11"/>
        <v>329707</v>
      </c>
      <c r="AQ48" s="87">
        <f t="shared" si="11"/>
        <v>329707</v>
      </c>
      <c r="AR48" s="87">
        <f t="shared" si="11"/>
        <v>329707</v>
      </c>
      <c r="AS48" s="87">
        <f t="shared" si="11"/>
        <v>0</v>
      </c>
      <c r="AT48" s="87">
        <f t="shared" si="12"/>
        <v>0</v>
      </c>
      <c r="AU48" s="87">
        <f t="shared" si="13"/>
        <v>0</v>
      </c>
      <c r="AV48" s="87">
        <f t="shared" si="13"/>
        <v>0</v>
      </c>
      <c r="AW48" s="87">
        <f t="shared" si="14"/>
        <v>76986</v>
      </c>
      <c r="AX48" s="87">
        <f t="shared" si="15"/>
        <v>12565</v>
      </c>
      <c r="AY48" s="87">
        <f t="shared" si="16"/>
        <v>20996</v>
      </c>
      <c r="AZ48" s="87">
        <f t="shared" si="17"/>
        <v>20996</v>
      </c>
      <c r="BA48" s="87">
        <f t="shared" si="18"/>
        <v>0</v>
      </c>
      <c r="BB48" s="87">
        <f t="shared" si="19"/>
        <v>0</v>
      </c>
      <c r="BC48" s="87">
        <f t="shared" si="20"/>
        <v>1549</v>
      </c>
      <c r="BD48" s="87">
        <f t="shared" si="21"/>
        <v>1640</v>
      </c>
      <c r="BE48" s="87">
        <f t="shared" si="22"/>
        <v>40236</v>
      </c>
      <c r="BF48" s="87">
        <f t="shared" si="22"/>
        <v>66000</v>
      </c>
      <c r="BG48" s="87">
        <f t="shared" si="23"/>
        <v>0</v>
      </c>
      <c r="BH48" s="87">
        <f t="shared" si="24"/>
        <v>406693</v>
      </c>
    </row>
    <row r="49" spans="1:60" ht="13.5">
      <c r="A49" s="17" t="s">
        <v>133</v>
      </c>
      <c r="B49" s="76" t="s">
        <v>210</v>
      </c>
      <c r="C49" s="77" t="s">
        <v>211</v>
      </c>
      <c r="D49" s="87">
        <f t="shared" si="1"/>
        <v>4500</v>
      </c>
      <c r="E49" s="87">
        <f t="shared" si="2"/>
        <v>4500</v>
      </c>
      <c r="F49" s="87">
        <v>0</v>
      </c>
      <c r="G49" s="87">
        <v>0</v>
      </c>
      <c r="H49" s="87">
        <v>4500</v>
      </c>
      <c r="I49" s="87">
        <v>0</v>
      </c>
      <c r="J49" s="87">
        <v>7311</v>
      </c>
      <c r="K49" s="87">
        <f t="shared" si="3"/>
        <v>258433</v>
      </c>
      <c r="L49" s="87">
        <v>9829</v>
      </c>
      <c r="M49" s="88">
        <f t="shared" si="4"/>
        <v>111606</v>
      </c>
      <c r="N49" s="87">
        <v>1458</v>
      </c>
      <c r="O49" s="87">
        <v>105194</v>
      </c>
      <c r="P49" s="87">
        <v>4954</v>
      </c>
      <c r="Q49" s="87">
        <v>0</v>
      </c>
      <c r="R49" s="87">
        <v>112577</v>
      </c>
      <c r="S49" s="87">
        <v>24421</v>
      </c>
      <c r="T49" s="87">
        <v>0</v>
      </c>
      <c r="U49" s="87">
        <v>0</v>
      </c>
      <c r="V49" s="87">
        <f t="shared" si="5"/>
        <v>262933</v>
      </c>
      <c r="W49" s="87">
        <f t="shared" si="6"/>
        <v>0</v>
      </c>
      <c r="X49" s="87">
        <f t="shared" si="7"/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0</v>
      </c>
      <c r="AD49" s="87">
        <f t="shared" si="8"/>
        <v>0</v>
      </c>
      <c r="AE49" s="87">
        <v>0</v>
      </c>
      <c r="AF49" s="88">
        <f t="shared" si="9"/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81735</v>
      </c>
      <c r="AN49" s="87">
        <v>0</v>
      </c>
      <c r="AO49" s="87">
        <f t="shared" si="10"/>
        <v>0</v>
      </c>
      <c r="AP49" s="87">
        <f t="shared" si="11"/>
        <v>4500</v>
      </c>
      <c r="AQ49" s="87">
        <f t="shared" si="11"/>
        <v>4500</v>
      </c>
      <c r="AR49" s="87">
        <f t="shared" si="11"/>
        <v>0</v>
      </c>
      <c r="AS49" s="87">
        <f t="shared" si="11"/>
        <v>0</v>
      </c>
      <c r="AT49" s="87">
        <f t="shared" si="12"/>
        <v>4500</v>
      </c>
      <c r="AU49" s="87">
        <f t="shared" si="13"/>
        <v>0</v>
      </c>
      <c r="AV49" s="87">
        <f t="shared" si="13"/>
        <v>7311</v>
      </c>
      <c r="AW49" s="87">
        <f t="shared" si="14"/>
        <v>258433</v>
      </c>
      <c r="AX49" s="87">
        <f t="shared" si="15"/>
        <v>9829</v>
      </c>
      <c r="AY49" s="87">
        <f t="shared" si="16"/>
        <v>111606</v>
      </c>
      <c r="AZ49" s="87">
        <f t="shared" si="17"/>
        <v>1458</v>
      </c>
      <c r="BA49" s="87">
        <f t="shared" si="18"/>
        <v>105194</v>
      </c>
      <c r="BB49" s="87">
        <f t="shared" si="19"/>
        <v>4954</v>
      </c>
      <c r="BC49" s="87">
        <f t="shared" si="20"/>
        <v>0</v>
      </c>
      <c r="BD49" s="87">
        <f t="shared" si="21"/>
        <v>112577</v>
      </c>
      <c r="BE49" s="87">
        <f t="shared" si="22"/>
        <v>24421</v>
      </c>
      <c r="BF49" s="87">
        <f t="shared" si="22"/>
        <v>81735</v>
      </c>
      <c r="BG49" s="87">
        <f t="shared" si="23"/>
        <v>0</v>
      </c>
      <c r="BH49" s="87">
        <f t="shared" si="24"/>
        <v>262933</v>
      </c>
    </row>
    <row r="50" spans="1:60" ht="13.5">
      <c r="A50" s="17" t="s">
        <v>133</v>
      </c>
      <c r="B50" s="76" t="s">
        <v>212</v>
      </c>
      <c r="C50" s="77" t="s">
        <v>213</v>
      </c>
      <c r="D50" s="87">
        <f t="shared" si="1"/>
        <v>620441</v>
      </c>
      <c r="E50" s="87">
        <f t="shared" si="2"/>
        <v>620441</v>
      </c>
      <c r="F50" s="87">
        <v>620441</v>
      </c>
      <c r="G50" s="87">
        <v>0</v>
      </c>
      <c r="H50" s="87">
        <v>0</v>
      </c>
      <c r="I50" s="87">
        <v>0</v>
      </c>
      <c r="J50" s="87">
        <v>0</v>
      </c>
      <c r="K50" s="87">
        <f t="shared" si="3"/>
        <v>305058</v>
      </c>
      <c r="L50" s="87">
        <v>20969</v>
      </c>
      <c r="M50" s="88">
        <f t="shared" si="4"/>
        <v>170760</v>
      </c>
      <c r="N50" s="87">
        <v>663</v>
      </c>
      <c r="O50" s="87">
        <v>126734</v>
      </c>
      <c r="P50" s="87">
        <v>43363</v>
      </c>
      <c r="Q50" s="87">
        <v>0</v>
      </c>
      <c r="R50" s="87">
        <v>113329</v>
      </c>
      <c r="S50" s="87">
        <v>0</v>
      </c>
      <c r="T50" s="87">
        <v>0</v>
      </c>
      <c r="U50" s="87">
        <v>0</v>
      </c>
      <c r="V50" s="87">
        <f t="shared" si="5"/>
        <v>925499</v>
      </c>
      <c r="W50" s="87">
        <f t="shared" si="6"/>
        <v>0</v>
      </c>
      <c r="X50" s="87">
        <f t="shared" si="7"/>
        <v>0</v>
      </c>
      <c r="Y50" s="87">
        <v>0</v>
      </c>
      <c r="Z50" s="87">
        <v>0</v>
      </c>
      <c r="AA50" s="87">
        <v>0</v>
      </c>
      <c r="AB50" s="87">
        <v>0</v>
      </c>
      <c r="AC50" s="87">
        <v>0</v>
      </c>
      <c r="AD50" s="87">
        <f t="shared" si="8"/>
        <v>0</v>
      </c>
      <c r="AE50" s="87">
        <v>0</v>
      </c>
      <c r="AF50" s="88">
        <f t="shared" si="9"/>
        <v>0</v>
      </c>
      <c r="AG50" s="87">
        <v>0</v>
      </c>
      <c r="AH50" s="87">
        <v>0</v>
      </c>
      <c r="AI50" s="87">
        <v>0</v>
      </c>
      <c r="AJ50" s="87">
        <v>0</v>
      </c>
      <c r="AK50" s="87">
        <v>0</v>
      </c>
      <c r="AL50" s="87">
        <v>0</v>
      </c>
      <c r="AM50" s="87">
        <v>94345</v>
      </c>
      <c r="AN50" s="87">
        <v>0</v>
      </c>
      <c r="AO50" s="87">
        <f t="shared" si="10"/>
        <v>0</v>
      </c>
      <c r="AP50" s="87">
        <f t="shared" si="11"/>
        <v>620441</v>
      </c>
      <c r="AQ50" s="87">
        <f t="shared" si="11"/>
        <v>620441</v>
      </c>
      <c r="AR50" s="87">
        <f t="shared" si="11"/>
        <v>620441</v>
      </c>
      <c r="AS50" s="87">
        <f t="shared" si="11"/>
        <v>0</v>
      </c>
      <c r="AT50" s="87">
        <f t="shared" si="12"/>
        <v>0</v>
      </c>
      <c r="AU50" s="87">
        <f t="shared" si="13"/>
        <v>0</v>
      </c>
      <c r="AV50" s="87">
        <f t="shared" si="13"/>
        <v>0</v>
      </c>
      <c r="AW50" s="87">
        <f t="shared" si="14"/>
        <v>305058</v>
      </c>
      <c r="AX50" s="87">
        <f t="shared" si="15"/>
        <v>20969</v>
      </c>
      <c r="AY50" s="87">
        <f t="shared" si="16"/>
        <v>170760</v>
      </c>
      <c r="AZ50" s="87">
        <f t="shared" si="17"/>
        <v>663</v>
      </c>
      <c r="BA50" s="87">
        <f t="shared" si="18"/>
        <v>126734</v>
      </c>
      <c r="BB50" s="87">
        <f t="shared" si="19"/>
        <v>43363</v>
      </c>
      <c r="BC50" s="87">
        <f t="shared" si="20"/>
        <v>0</v>
      </c>
      <c r="BD50" s="87">
        <f t="shared" si="21"/>
        <v>113329</v>
      </c>
      <c r="BE50" s="87">
        <f t="shared" si="22"/>
        <v>0</v>
      </c>
      <c r="BF50" s="87">
        <f t="shared" si="22"/>
        <v>94345</v>
      </c>
      <c r="BG50" s="87">
        <f t="shared" si="23"/>
        <v>0</v>
      </c>
      <c r="BH50" s="87">
        <f t="shared" si="24"/>
        <v>925499</v>
      </c>
    </row>
    <row r="51" spans="1:60" ht="13.5">
      <c r="A51" s="17" t="s">
        <v>133</v>
      </c>
      <c r="B51" s="76" t="s">
        <v>214</v>
      </c>
      <c r="C51" s="77" t="s">
        <v>215</v>
      </c>
      <c r="D51" s="87">
        <f t="shared" si="1"/>
        <v>0</v>
      </c>
      <c r="E51" s="87">
        <f t="shared" si="2"/>
        <v>0</v>
      </c>
      <c r="F51" s="87">
        <v>0</v>
      </c>
      <c r="G51" s="87">
        <v>0</v>
      </c>
      <c r="H51" s="87">
        <v>0</v>
      </c>
      <c r="I51" s="87">
        <v>0</v>
      </c>
      <c r="J51" s="87">
        <v>0</v>
      </c>
      <c r="K51" s="87">
        <f t="shared" si="3"/>
        <v>66299</v>
      </c>
      <c r="L51" s="87">
        <v>30623</v>
      </c>
      <c r="M51" s="88">
        <f t="shared" si="4"/>
        <v>20467</v>
      </c>
      <c r="N51" s="87">
        <v>2067</v>
      </c>
      <c r="O51" s="87">
        <v>17822</v>
      </c>
      <c r="P51" s="87">
        <v>578</v>
      </c>
      <c r="Q51" s="87">
        <v>5670</v>
      </c>
      <c r="R51" s="87">
        <v>9539</v>
      </c>
      <c r="S51" s="87">
        <v>0</v>
      </c>
      <c r="T51" s="87">
        <v>0</v>
      </c>
      <c r="U51" s="87">
        <v>14859</v>
      </c>
      <c r="V51" s="87">
        <f t="shared" si="5"/>
        <v>81158</v>
      </c>
      <c r="W51" s="87">
        <f t="shared" si="6"/>
        <v>0</v>
      </c>
      <c r="X51" s="87">
        <f t="shared" si="7"/>
        <v>0</v>
      </c>
      <c r="Y51" s="87">
        <v>0</v>
      </c>
      <c r="Z51" s="87">
        <v>0</v>
      </c>
      <c r="AA51" s="87">
        <v>0</v>
      </c>
      <c r="AB51" s="87">
        <v>0</v>
      </c>
      <c r="AC51" s="87">
        <v>0</v>
      </c>
      <c r="AD51" s="87">
        <f t="shared" si="8"/>
        <v>0</v>
      </c>
      <c r="AE51" s="87">
        <v>0</v>
      </c>
      <c r="AF51" s="88">
        <f t="shared" si="9"/>
        <v>0</v>
      </c>
      <c r="AG51" s="87">
        <v>0</v>
      </c>
      <c r="AH51" s="87">
        <v>0</v>
      </c>
      <c r="AI51" s="87">
        <v>0</v>
      </c>
      <c r="AJ51" s="87">
        <v>0</v>
      </c>
      <c r="AK51" s="87">
        <v>0</v>
      </c>
      <c r="AL51" s="87">
        <v>0</v>
      </c>
      <c r="AM51" s="87">
        <v>14829</v>
      </c>
      <c r="AN51" s="87">
        <v>0</v>
      </c>
      <c r="AO51" s="87">
        <f t="shared" si="10"/>
        <v>0</v>
      </c>
      <c r="AP51" s="87">
        <f t="shared" si="11"/>
        <v>0</v>
      </c>
      <c r="AQ51" s="87">
        <f t="shared" si="11"/>
        <v>0</v>
      </c>
      <c r="AR51" s="87">
        <f t="shared" si="11"/>
        <v>0</v>
      </c>
      <c r="AS51" s="87">
        <f t="shared" si="11"/>
        <v>0</v>
      </c>
      <c r="AT51" s="87">
        <f t="shared" si="12"/>
        <v>0</v>
      </c>
      <c r="AU51" s="87">
        <f t="shared" si="13"/>
        <v>0</v>
      </c>
      <c r="AV51" s="87">
        <f t="shared" si="13"/>
        <v>0</v>
      </c>
      <c r="AW51" s="87">
        <f t="shared" si="14"/>
        <v>66299</v>
      </c>
      <c r="AX51" s="87">
        <f t="shared" si="15"/>
        <v>30623</v>
      </c>
      <c r="AY51" s="87">
        <f t="shared" si="16"/>
        <v>20467</v>
      </c>
      <c r="AZ51" s="87">
        <f t="shared" si="17"/>
        <v>2067</v>
      </c>
      <c r="BA51" s="87">
        <f t="shared" si="18"/>
        <v>17822</v>
      </c>
      <c r="BB51" s="87">
        <f t="shared" si="19"/>
        <v>578</v>
      </c>
      <c r="BC51" s="87">
        <f t="shared" si="20"/>
        <v>5670</v>
      </c>
      <c r="BD51" s="87">
        <f t="shared" si="21"/>
        <v>9539</v>
      </c>
      <c r="BE51" s="87">
        <f t="shared" si="22"/>
        <v>0</v>
      </c>
      <c r="BF51" s="87">
        <f t="shared" si="22"/>
        <v>14829</v>
      </c>
      <c r="BG51" s="87">
        <f t="shared" si="23"/>
        <v>14859</v>
      </c>
      <c r="BH51" s="87">
        <f t="shared" si="24"/>
        <v>81158</v>
      </c>
    </row>
    <row r="52" spans="1:60" ht="13.5">
      <c r="A52" s="17" t="s">
        <v>133</v>
      </c>
      <c r="B52" s="76" t="s">
        <v>216</v>
      </c>
      <c r="C52" s="77" t="s">
        <v>217</v>
      </c>
      <c r="D52" s="87">
        <f t="shared" si="1"/>
        <v>0</v>
      </c>
      <c r="E52" s="87">
        <f t="shared" si="2"/>
        <v>0</v>
      </c>
      <c r="F52" s="87">
        <v>0</v>
      </c>
      <c r="G52" s="87">
        <v>0</v>
      </c>
      <c r="H52" s="87">
        <v>0</v>
      </c>
      <c r="I52" s="87">
        <v>0</v>
      </c>
      <c r="J52" s="87">
        <v>2676</v>
      </c>
      <c r="K52" s="87">
        <f t="shared" si="3"/>
        <v>73685</v>
      </c>
      <c r="L52" s="87">
        <v>17702</v>
      </c>
      <c r="M52" s="88">
        <f t="shared" si="4"/>
        <v>18347</v>
      </c>
      <c r="N52" s="87">
        <v>3302</v>
      </c>
      <c r="O52" s="87">
        <v>15045</v>
      </c>
      <c r="P52" s="87">
        <v>0</v>
      </c>
      <c r="Q52" s="87">
        <v>0</v>
      </c>
      <c r="R52" s="87">
        <v>32655</v>
      </c>
      <c r="S52" s="87">
        <v>4981</v>
      </c>
      <c r="T52" s="87">
        <v>0</v>
      </c>
      <c r="U52" s="87">
        <v>559</v>
      </c>
      <c r="V52" s="87">
        <f t="shared" si="5"/>
        <v>74244</v>
      </c>
      <c r="W52" s="87">
        <f t="shared" si="6"/>
        <v>0</v>
      </c>
      <c r="X52" s="87">
        <f t="shared" si="7"/>
        <v>0</v>
      </c>
      <c r="Y52" s="87">
        <v>0</v>
      </c>
      <c r="Z52" s="87">
        <v>0</v>
      </c>
      <c r="AA52" s="87">
        <v>0</v>
      </c>
      <c r="AB52" s="87">
        <v>0</v>
      </c>
      <c r="AC52" s="87">
        <v>0</v>
      </c>
      <c r="AD52" s="87">
        <f t="shared" si="8"/>
        <v>18191</v>
      </c>
      <c r="AE52" s="87">
        <v>0</v>
      </c>
      <c r="AF52" s="88">
        <f t="shared" si="9"/>
        <v>18158</v>
      </c>
      <c r="AG52" s="87">
        <v>0</v>
      </c>
      <c r="AH52" s="87">
        <v>18158</v>
      </c>
      <c r="AI52" s="87">
        <v>0</v>
      </c>
      <c r="AJ52" s="87">
        <v>0</v>
      </c>
      <c r="AK52" s="87">
        <v>0</v>
      </c>
      <c r="AL52" s="87">
        <v>33</v>
      </c>
      <c r="AM52" s="87">
        <v>29217</v>
      </c>
      <c r="AN52" s="87">
        <v>32</v>
      </c>
      <c r="AO52" s="87">
        <f t="shared" si="10"/>
        <v>18223</v>
      </c>
      <c r="AP52" s="87">
        <f t="shared" si="11"/>
        <v>0</v>
      </c>
      <c r="AQ52" s="87">
        <f t="shared" si="11"/>
        <v>0</v>
      </c>
      <c r="AR52" s="87">
        <f t="shared" si="11"/>
        <v>0</v>
      </c>
      <c r="AS52" s="87">
        <f t="shared" si="11"/>
        <v>0</v>
      </c>
      <c r="AT52" s="87">
        <f t="shared" si="12"/>
        <v>0</v>
      </c>
      <c r="AU52" s="87">
        <f t="shared" si="13"/>
        <v>0</v>
      </c>
      <c r="AV52" s="87">
        <f t="shared" si="13"/>
        <v>2676</v>
      </c>
      <c r="AW52" s="87">
        <f t="shared" si="14"/>
        <v>91876</v>
      </c>
      <c r="AX52" s="87">
        <f t="shared" si="15"/>
        <v>17702</v>
      </c>
      <c r="AY52" s="87">
        <f t="shared" si="16"/>
        <v>36505</v>
      </c>
      <c r="AZ52" s="87">
        <f t="shared" si="17"/>
        <v>3302</v>
      </c>
      <c r="BA52" s="87">
        <f t="shared" si="18"/>
        <v>33203</v>
      </c>
      <c r="BB52" s="87">
        <f t="shared" si="19"/>
        <v>0</v>
      </c>
      <c r="BC52" s="87">
        <f t="shared" si="20"/>
        <v>0</v>
      </c>
      <c r="BD52" s="87">
        <f t="shared" si="21"/>
        <v>32655</v>
      </c>
      <c r="BE52" s="87">
        <f t="shared" si="22"/>
        <v>5014</v>
      </c>
      <c r="BF52" s="87">
        <f t="shared" si="22"/>
        <v>29217</v>
      </c>
      <c r="BG52" s="87">
        <f t="shared" si="23"/>
        <v>591</v>
      </c>
      <c r="BH52" s="87">
        <f t="shared" si="24"/>
        <v>92467</v>
      </c>
    </row>
    <row r="53" spans="1:60" ht="13.5">
      <c r="A53" s="17" t="s">
        <v>133</v>
      </c>
      <c r="B53" s="76" t="s">
        <v>218</v>
      </c>
      <c r="C53" s="77" t="s">
        <v>219</v>
      </c>
      <c r="D53" s="87">
        <f t="shared" si="1"/>
        <v>9978</v>
      </c>
      <c r="E53" s="87">
        <f t="shared" si="2"/>
        <v>9978</v>
      </c>
      <c r="F53" s="87">
        <v>0</v>
      </c>
      <c r="G53" s="87">
        <v>0</v>
      </c>
      <c r="H53" s="87">
        <v>9978</v>
      </c>
      <c r="I53" s="87">
        <v>0</v>
      </c>
      <c r="J53" s="87">
        <v>1736</v>
      </c>
      <c r="K53" s="87">
        <f t="shared" si="3"/>
        <v>49149</v>
      </c>
      <c r="L53" s="87">
        <v>1683</v>
      </c>
      <c r="M53" s="88">
        <f t="shared" si="4"/>
        <v>24122</v>
      </c>
      <c r="N53" s="87">
        <v>5084</v>
      </c>
      <c r="O53" s="87">
        <v>18411</v>
      </c>
      <c r="P53" s="87">
        <v>627</v>
      </c>
      <c r="Q53" s="87">
        <v>0</v>
      </c>
      <c r="R53" s="87">
        <v>21523</v>
      </c>
      <c r="S53" s="87">
        <v>1821</v>
      </c>
      <c r="T53" s="87">
        <v>0</v>
      </c>
      <c r="U53" s="87">
        <v>1730</v>
      </c>
      <c r="V53" s="87">
        <f t="shared" si="5"/>
        <v>60857</v>
      </c>
      <c r="W53" s="87">
        <f t="shared" si="6"/>
        <v>0</v>
      </c>
      <c r="X53" s="87">
        <f t="shared" si="7"/>
        <v>0</v>
      </c>
      <c r="Y53" s="87">
        <v>0</v>
      </c>
      <c r="Z53" s="87">
        <v>0</v>
      </c>
      <c r="AA53" s="87">
        <v>0</v>
      </c>
      <c r="AB53" s="87">
        <v>0</v>
      </c>
      <c r="AC53" s="87">
        <v>0</v>
      </c>
      <c r="AD53" s="87">
        <f t="shared" si="8"/>
        <v>0</v>
      </c>
      <c r="AE53" s="87">
        <v>0</v>
      </c>
      <c r="AF53" s="88">
        <f t="shared" si="9"/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20074</v>
      </c>
      <c r="AN53" s="87">
        <v>0</v>
      </c>
      <c r="AO53" s="87">
        <f t="shared" si="10"/>
        <v>0</v>
      </c>
      <c r="AP53" s="87">
        <f t="shared" si="11"/>
        <v>9978</v>
      </c>
      <c r="AQ53" s="87">
        <f t="shared" si="11"/>
        <v>9978</v>
      </c>
      <c r="AR53" s="87">
        <f t="shared" si="11"/>
        <v>0</v>
      </c>
      <c r="AS53" s="87">
        <f t="shared" si="11"/>
        <v>0</v>
      </c>
      <c r="AT53" s="87">
        <f t="shared" si="12"/>
        <v>9978</v>
      </c>
      <c r="AU53" s="87">
        <f t="shared" si="13"/>
        <v>0</v>
      </c>
      <c r="AV53" s="87">
        <f t="shared" si="13"/>
        <v>1736</v>
      </c>
      <c r="AW53" s="87">
        <f t="shared" si="14"/>
        <v>49149</v>
      </c>
      <c r="AX53" s="87">
        <f t="shared" si="15"/>
        <v>1683</v>
      </c>
      <c r="AY53" s="87">
        <f t="shared" si="16"/>
        <v>24122</v>
      </c>
      <c r="AZ53" s="87">
        <f t="shared" si="17"/>
        <v>5084</v>
      </c>
      <c r="BA53" s="87">
        <f t="shared" si="18"/>
        <v>18411</v>
      </c>
      <c r="BB53" s="87">
        <f t="shared" si="19"/>
        <v>627</v>
      </c>
      <c r="BC53" s="87">
        <f t="shared" si="20"/>
        <v>0</v>
      </c>
      <c r="BD53" s="87">
        <f t="shared" si="21"/>
        <v>21523</v>
      </c>
      <c r="BE53" s="87">
        <f t="shared" si="22"/>
        <v>1821</v>
      </c>
      <c r="BF53" s="87">
        <f t="shared" si="22"/>
        <v>20074</v>
      </c>
      <c r="BG53" s="87">
        <f t="shared" si="23"/>
        <v>1730</v>
      </c>
      <c r="BH53" s="87">
        <f t="shared" si="24"/>
        <v>60857</v>
      </c>
    </row>
    <row r="54" spans="1:60" ht="13.5">
      <c r="A54" s="17" t="s">
        <v>133</v>
      </c>
      <c r="B54" s="76" t="s">
        <v>220</v>
      </c>
      <c r="C54" s="77" t="s">
        <v>221</v>
      </c>
      <c r="D54" s="87">
        <f t="shared" si="1"/>
        <v>0</v>
      </c>
      <c r="E54" s="87">
        <f t="shared" si="2"/>
        <v>0</v>
      </c>
      <c r="F54" s="87">
        <v>0</v>
      </c>
      <c r="G54" s="87">
        <v>0</v>
      </c>
      <c r="H54" s="87">
        <v>0</v>
      </c>
      <c r="I54" s="87">
        <v>0</v>
      </c>
      <c r="J54" s="87">
        <v>0</v>
      </c>
      <c r="K54" s="87">
        <f t="shared" si="3"/>
        <v>13977</v>
      </c>
      <c r="L54" s="87">
        <v>12476</v>
      </c>
      <c r="M54" s="88">
        <f t="shared" si="4"/>
        <v>1501</v>
      </c>
      <c r="N54" s="87">
        <v>1501</v>
      </c>
      <c r="O54" s="87">
        <v>0</v>
      </c>
      <c r="P54" s="87">
        <v>0</v>
      </c>
      <c r="Q54" s="87">
        <v>0</v>
      </c>
      <c r="R54" s="87">
        <v>0</v>
      </c>
      <c r="S54" s="87">
        <v>0</v>
      </c>
      <c r="T54" s="87">
        <v>68476</v>
      </c>
      <c r="U54" s="87">
        <v>0</v>
      </c>
      <c r="V54" s="87">
        <f t="shared" si="5"/>
        <v>13977</v>
      </c>
      <c r="W54" s="87">
        <f t="shared" si="6"/>
        <v>0</v>
      </c>
      <c r="X54" s="87">
        <f t="shared" si="7"/>
        <v>0</v>
      </c>
      <c r="Y54" s="87">
        <v>0</v>
      </c>
      <c r="Z54" s="87">
        <v>0</v>
      </c>
      <c r="AA54" s="87">
        <v>0</v>
      </c>
      <c r="AB54" s="87">
        <v>0</v>
      </c>
      <c r="AC54" s="87">
        <v>0</v>
      </c>
      <c r="AD54" s="87">
        <f t="shared" si="8"/>
        <v>0</v>
      </c>
      <c r="AE54" s="87">
        <v>0</v>
      </c>
      <c r="AF54" s="88">
        <f t="shared" si="9"/>
        <v>0</v>
      </c>
      <c r="AG54" s="87">
        <v>0</v>
      </c>
      <c r="AH54" s="87">
        <v>0</v>
      </c>
      <c r="AI54" s="87">
        <v>0</v>
      </c>
      <c r="AJ54" s="87">
        <v>0</v>
      </c>
      <c r="AK54" s="87">
        <v>0</v>
      </c>
      <c r="AL54" s="87">
        <v>0</v>
      </c>
      <c r="AM54" s="87">
        <v>14386</v>
      </c>
      <c r="AN54" s="87">
        <v>0</v>
      </c>
      <c r="AO54" s="87">
        <f t="shared" si="10"/>
        <v>0</v>
      </c>
      <c r="AP54" s="87">
        <f t="shared" si="11"/>
        <v>0</v>
      </c>
      <c r="AQ54" s="87">
        <f t="shared" si="11"/>
        <v>0</v>
      </c>
      <c r="AR54" s="87">
        <f t="shared" si="11"/>
        <v>0</v>
      </c>
      <c r="AS54" s="87">
        <f t="shared" si="11"/>
        <v>0</v>
      </c>
      <c r="AT54" s="87">
        <f t="shared" si="12"/>
        <v>0</v>
      </c>
      <c r="AU54" s="87">
        <f t="shared" si="13"/>
        <v>0</v>
      </c>
      <c r="AV54" s="87">
        <f t="shared" si="13"/>
        <v>0</v>
      </c>
      <c r="AW54" s="87">
        <f t="shared" si="14"/>
        <v>13977</v>
      </c>
      <c r="AX54" s="87">
        <f t="shared" si="15"/>
        <v>12476</v>
      </c>
      <c r="AY54" s="87">
        <f t="shared" si="16"/>
        <v>1501</v>
      </c>
      <c r="AZ54" s="87">
        <f t="shared" si="17"/>
        <v>1501</v>
      </c>
      <c r="BA54" s="87">
        <f t="shared" si="18"/>
        <v>0</v>
      </c>
      <c r="BB54" s="87">
        <f t="shared" si="19"/>
        <v>0</v>
      </c>
      <c r="BC54" s="87">
        <f t="shared" si="20"/>
        <v>0</v>
      </c>
      <c r="BD54" s="87">
        <f t="shared" si="21"/>
        <v>0</v>
      </c>
      <c r="BE54" s="87">
        <f t="shared" si="22"/>
        <v>0</v>
      </c>
      <c r="BF54" s="87">
        <f t="shared" si="22"/>
        <v>82862</v>
      </c>
      <c r="BG54" s="87">
        <f t="shared" si="23"/>
        <v>0</v>
      </c>
      <c r="BH54" s="87">
        <f t="shared" si="24"/>
        <v>13977</v>
      </c>
    </row>
    <row r="55" spans="1:60" ht="13.5">
      <c r="A55" s="17" t="s">
        <v>133</v>
      </c>
      <c r="B55" s="76" t="s">
        <v>222</v>
      </c>
      <c r="C55" s="77" t="s">
        <v>9</v>
      </c>
      <c r="D55" s="87">
        <f t="shared" si="1"/>
        <v>0</v>
      </c>
      <c r="E55" s="87">
        <f t="shared" si="2"/>
        <v>0</v>
      </c>
      <c r="F55" s="87">
        <v>0</v>
      </c>
      <c r="G55" s="87">
        <v>0</v>
      </c>
      <c r="H55" s="87">
        <v>0</v>
      </c>
      <c r="I55" s="87">
        <v>0</v>
      </c>
      <c r="J55" s="87">
        <v>0</v>
      </c>
      <c r="K55" s="87">
        <f t="shared" si="3"/>
        <v>14976</v>
      </c>
      <c r="L55" s="87">
        <v>0</v>
      </c>
      <c r="M55" s="88">
        <f t="shared" si="4"/>
        <v>1447</v>
      </c>
      <c r="N55" s="87">
        <v>1447</v>
      </c>
      <c r="O55" s="87">
        <v>0</v>
      </c>
      <c r="P55" s="87">
        <v>0</v>
      </c>
      <c r="Q55" s="87">
        <v>5565</v>
      </c>
      <c r="R55" s="87">
        <v>5532</v>
      </c>
      <c r="S55" s="87">
        <v>2432</v>
      </c>
      <c r="T55" s="87">
        <v>77438</v>
      </c>
      <c r="U55" s="87">
        <v>259</v>
      </c>
      <c r="V55" s="87">
        <f t="shared" si="5"/>
        <v>15235</v>
      </c>
      <c r="W55" s="87">
        <f t="shared" si="6"/>
        <v>0</v>
      </c>
      <c r="X55" s="87">
        <f t="shared" si="7"/>
        <v>0</v>
      </c>
      <c r="Y55" s="87">
        <v>0</v>
      </c>
      <c r="Z55" s="87">
        <v>0</v>
      </c>
      <c r="AA55" s="87">
        <v>0</v>
      </c>
      <c r="AB55" s="87">
        <v>0</v>
      </c>
      <c r="AC55" s="87">
        <v>0</v>
      </c>
      <c r="AD55" s="87">
        <f t="shared" si="8"/>
        <v>0</v>
      </c>
      <c r="AE55" s="87">
        <v>0</v>
      </c>
      <c r="AF55" s="88">
        <f t="shared" si="9"/>
        <v>0</v>
      </c>
      <c r="AG55" s="87">
        <v>0</v>
      </c>
      <c r="AH55" s="87">
        <v>0</v>
      </c>
      <c r="AI55" s="87">
        <v>0</v>
      </c>
      <c r="AJ55" s="87">
        <v>0</v>
      </c>
      <c r="AK55" s="87">
        <v>0</v>
      </c>
      <c r="AL55" s="87">
        <v>0</v>
      </c>
      <c r="AM55" s="87">
        <v>18401</v>
      </c>
      <c r="AN55" s="87">
        <v>0</v>
      </c>
      <c r="AO55" s="87">
        <f t="shared" si="10"/>
        <v>0</v>
      </c>
      <c r="AP55" s="87">
        <f t="shared" si="11"/>
        <v>0</v>
      </c>
      <c r="AQ55" s="87">
        <f t="shared" si="11"/>
        <v>0</v>
      </c>
      <c r="AR55" s="87">
        <f t="shared" si="11"/>
        <v>0</v>
      </c>
      <c r="AS55" s="87">
        <f t="shared" si="11"/>
        <v>0</v>
      </c>
      <c r="AT55" s="87">
        <f t="shared" si="12"/>
        <v>0</v>
      </c>
      <c r="AU55" s="87">
        <f t="shared" si="13"/>
        <v>0</v>
      </c>
      <c r="AV55" s="87">
        <f t="shared" si="13"/>
        <v>0</v>
      </c>
      <c r="AW55" s="87">
        <f t="shared" si="14"/>
        <v>14976</v>
      </c>
      <c r="AX55" s="87">
        <f t="shared" si="15"/>
        <v>0</v>
      </c>
      <c r="AY55" s="87">
        <f t="shared" si="16"/>
        <v>1447</v>
      </c>
      <c r="AZ55" s="87">
        <f t="shared" si="17"/>
        <v>1447</v>
      </c>
      <c r="BA55" s="87">
        <f t="shared" si="18"/>
        <v>0</v>
      </c>
      <c r="BB55" s="87">
        <f t="shared" si="19"/>
        <v>0</v>
      </c>
      <c r="BC55" s="87">
        <f t="shared" si="20"/>
        <v>5565</v>
      </c>
      <c r="BD55" s="87">
        <f t="shared" si="21"/>
        <v>5532</v>
      </c>
      <c r="BE55" s="87">
        <f t="shared" si="22"/>
        <v>2432</v>
      </c>
      <c r="BF55" s="87">
        <f t="shared" si="22"/>
        <v>95839</v>
      </c>
      <c r="BG55" s="87">
        <f t="shared" si="23"/>
        <v>259</v>
      </c>
      <c r="BH55" s="87">
        <f t="shared" si="24"/>
        <v>15235</v>
      </c>
    </row>
    <row r="56" spans="1:60" ht="13.5">
      <c r="A56" s="17" t="s">
        <v>133</v>
      </c>
      <c r="B56" s="76" t="s">
        <v>223</v>
      </c>
      <c r="C56" s="77" t="s">
        <v>224</v>
      </c>
      <c r="D56" s="87">
        <f t="shared" si="1"/>
        <v>0</v>
      </c>
      <c r="E56" s="87">
        <f t="shared" si="2"/>
        <v>0</v>
      </c>
      <c r="F56" s="87">
        <v>0</v>
      </c>
      <c r="G56" s="87">
        <v>0</v>
      </c>
      <c r="H56" s="87">
        <v>0</v>
      </c>
      <c r="I56" s="87">
        <v>0</v>
      </c>
      <c r="J56" s="87">
        <v>0</v>
      </c>
      <c r="K56" s="87">
        <f t="shared" si="3"/>
        <v>12777</v>
      </c>
      <c r="L56" s="87">
        <v>314</v>
      </c>
      <c r="M56" s="88">
        <f t="shared" si="4"/>
        <v>571</v>
      </c>
      <c r="N56" s="87">
        <v>571</v>
      </c>
      <c r="O56" s="87">
        <v>0</v>
      </c>
      <c r="P56" s="87">
        <v>0</v>
      </c>
      <c r="Q56" s="87">
        <v>11892</v>
      </c>
      <c r="R56" s="87">
        <v>0</v>
      </c>
      <c r="S56" s="87">
        <v>0</v>
      </c>
      <c r="T56" s="87">
        <v>15806</v>
      </c>
      <c r="U56" s="87">
        <v>0</v>
      </c>
      <c r="V56" s="87">
        <f t="shared" si="5"/>
        <v>12777</v>
      </c>
      <c r="W56" s="87">
        <f t="shared" si="6"/>
        <v>0</v>
      </c>
      <c r="X56" s="87">
        <f t="shared" si="7"/>
        <v>0</v>
      </c>
      <c r="Y56" s="87">
        <v>0</v>
      </c>
      <c r="Z56" s="87">
        <v>0</v>
      </c>
      <c r="AA56" s="87">
        <v>0</v>
      </c>
      <c r="AB56" s="87">
        <v>0</v>
      </c>
      <c r="AC56" s="87">
        <v>0</v>
      </c>
      <c r="AD56" s="87">
        <f t="shared" si="8"/>
        <v>0</v>
      </c>
      <c r="AE56" s="87">
        <v>0</v>
      </c>
      <c r="AF56" s="88">
        <f t="shared" si="9"/>
        <v>0</v>
      </c>
      <c r="AG56" s="87">
        <v>0</v>
      </c>
      <c r="AH56" s="87">
        <v>0</v>
      </c>
      <c r="AI56" s="87">
        <v>0</v>
      </c>
      <c r="AJ56" s="87">
        <v>0</v>
      </c>
      <c r="AK56" s="87">
        <v>0</v>
      </c>
      <c r="AL56" s="87">
        <v>0</v>
      </c>
      <c r="AM56" s="87">
        <v>8057</v>
      </c>
      <c r="AN56" s="87">
        <v>0</v>
      </c>
      <c r="AO56" s="87">
        <f t="shared" si="10"/>
        <v>0</v>
      </c>
      <c r="AP56" s="87">
        <f t="shared" si="11"/>
        <v>0</v>
      </c>
      <c r="AQ56" s="87">
        <f t="shared" si="11"/>
        <v>0</v>
      </c>
      <c r="AR56" s="87">
        <f t="shared" si="11"/>
        <v>0</v>
      </c>
      <c r="AS56" s="87">
        <f t="shared" si="11"/>
        <v>0</v>
      </c>
      <c r="AT56" s="87">
        <f t="shared" si="12"/>
        <v>0</v>
      </c>
      <c r="AU56" s="87">
        <f t="shared" si="13"/>
        <v>0</v>
      </c>
      <c r="AV56" s="87">
        <f t="shared" si="13"/>
        <v>0</v>
      </c>
      <c r="AW56" s="87">
        <f t="shared" si="14"/>
        <v>12777</v>
      </c>
      <c r="AX56" s="87">
        <f t="shared" si="15"/>
        <v>314</v>
      </c>
      <c r="AY56" s="87">
        <f t="shared" si="16"/>
        <v>571</v>
      </c>
      <c r="AZ56" s="87">
        <f t="shared" si="17"/>
        <v>571</v>
      </c>
      <c r="BA56" s="87">
        <f t="shared" si="18"/>
        <v>0</v>
      </c>
      <c r="BB56" s="87">
        <f t="shared" si="19"/>
        <v>0</v>
      </c>
      <c r="BC56" s="87">
        <f t="shared" si="20"/>
        <v>11892</v>
      </c>
      <c r="BD56" s="87">
        <f t="shared" si="21"/>
        <v>0</v>
      </c>
      <c r="BE56" s="87">
        <f t="shared" si="22"/>
        <v>0</v>
      </c>
      <c r="BF56" s="87">
        <f t="shared" si="22"/>
        <v>23863</v>
      </c>
      <c r="BG56" s="87">
        <f t="shared" si="23"/>
        <v>0</v>
      </c>
      <c r="BH56" s="87">
        <f t="shared" si="24"/>
        <v>12777</v>
      </c>
    </row>
    <row r="57" spans="1:60" ht="13.5">
      <c r="A57" s="17" t="s">
        <v>133</v>
      </c>
      <c r="B57" s="78" t="s">
        <v>225</v>
      </c>
      <c r="C57" s="79" t="s">
        <v>226</v>
      </c>
      <c r="D57" s="87">
        <f>E57+I57</f>
        <v>0</v>
      </c>
      <c r="E57" s="87">
        <f>SUM(F57:H57)</f>
        <v>0</v>
      </c>
      <c r="F57" s="87">
        <v>0</v>
      </c>
      <c r="G57" s="87">
        <v>0</v>
      </c>
      <c r="H57" s="87">
        <v>0</v>
      </c>
      <c r="I57" s="87">
        <v>0</v>
      </c>
      <c r="J57" s="87" t="s">
        <v>229</v>
      </c>
      <c r="K57" s="87">
        <f>L57+M57+Q57+R57+S57</f>
        <v>0</v>
      </c>
      <c r="L57" s="87">
        <v>0</v>
      </c>
      <c r="M57" s="88">
        <f>SUM(N57:P57)</f>
        <v>0</v>
      </c>
      <c r="N57" s="87">
        <v>0</v>
      </c>
      <c r="O57" s="87">
        <v>0</v>
      </c>
      <c r="P57" s="87">
        <v>0</v>
      </c>
      <c r="Q57" s="87">
        <v>0</v>
      </c>
      <c r="R57" s="87">
        <v>0</v>
      </c>
      <c r="S57" s="87">
        <v>0</v>
      </c>
      <c r="T57" s="87" t="s">
        <v>229</v>
      </c>
      <c r="U57" s="87">
        <v>0</v>
      </c>
      <c r="V57" s="87">
        <f>D57+K57+U57</f>
        <v>0</v>
      </c>
      <c r="W57" s="87">
        <f t="shared" si="6"/>
        <v>3690</v>
      </c>
      <c r="X57" s="87">
        <f t="shared" si="7"/>
        <v>3690</v>
      </c>
      <c r="Y57" s="87">
        <v>0</v>
      </c>
      <c r="Z57" s="87">
        <v>0</v>
      </c>
      <c r="AA57" s="87">
        <v>3690</v>
      </c>
      <c r="AB57" s="87">
        <v>0</v>
      </c>
      <c r="AC57" s="87" t="s">
        <v>229</v>
      </c>
      <c r="AD57" s="87">
        <f t="shared" si="8"/>
        <v>272194</v>
      </c>
      <c r="AE57" s="87">
        <v>88335</v>
      </c>
      <c r="AF57" s="88">
        <f t="shared" si="9"/>
        <v>172180</v>
      </c>
      <c r="AG57" s="87">
        <v>0</v>
      </c>
      <c r="AH57" s="87">
        <v>168692</v>
      </c>
      <c r="AI57" s="87">
        <v>3488</v>
      </c>
      <c r="AJ57" s="87">
        <v>0</v>
      </c>
      <c r="AK57" s="87">
        <v>9193</v>
      </c>
      <c r="AL57" s="87">
        <v>2486</v>
      </c>
      <c r="AM57" s="87" t="s">
        <v>229</v>
      </c>
      <c r="AN57" s="87">
        <v>197066</v>
      </c>
      <c r="AO57" s="87">
        <f>W57+AD57+AN57</f>
        <v>472950</v>
      </c>
      <c r="AP57" s="87">
        <f aca="true" t="shared" si="25" ref="AP57:AX57">D57+W57</f>
        <v>3690</v>
      </c>
      <c r="AQ57" s="87">
        <f t="shared" si="25"/>
        <v>3690</v>
      </c>
      <c r="AR57" s="87">
        <f t="shared" si="25"/>
        <v>0</v>
      </c>
      <c r="AS57" s="87">
        <f t="shared" si="25"/>
        <v>0</v>
      </c>
      <c r="AT57" s="87">
        <f t="shared" si="25"/>
        <v>3690</v>
      </c>
      <c r="AU57" s="87">
        <f t="shared" si="25"/>
        <v>0</v>
      </c>
      <c r="AV57" s="88" t="s">
        <v>20</v>
      </c>
      <c r="AW57" s="87">
        <f t="shared" si="25"/>
        <v>272194</v>
      </c>
      <c r="AX57" s="87">
        <f t="shared" si="25"/>
        <v>88335</v>
      </c>
      <c r="AY57" s="87">
        <f>M57+AF57</f>
        <v>172180</v>
      </c>
      <c r="AZ57" s="87">
        <f>N57+AG57</f>
        <v>0</v>
      </c>
      <c r="BA57" s="87">
        <f>O57+AH57</f>
        <v>168692</v>
      </c>
      <c r="BB57" s="87">
        <f>P57+AI57</f>
        <v>3488</v>
      </c>
      <c r="BC57" s="87">
        <f>Q57+AJ57</f>
        <v>0</v>
      </c>
      <c r="BD57" s="87">
        <f>R57+AK57</f>
        <v>9193</v>
      </c>
      <c r="BE57" s="87">
        <f>S57+AL57</f>
        <v>2486</v>
      </c>
      <c r="BF57" s="88" t="s">
        <v>20</v>
      </c>
      <c r="BG57" s="87">
        <f>U57+AN57</f>
        <v>197066</v>
      </c>
      <c r="BH57" s="87">
        <f>V57+AO57</f>
        <v>472950</v>
      </c>
    </row>
    <row r="58" spans="1:60" ht="13.5">
      <c r="A58" s="17" t="s">
        <v>133</v>
      </c>
      <c r="B58" s="78" t="s">
        <v>227</v>
      </c>
      <c r="C58" s="79" t="s">
        <v>228</v>
      </c>
      <c r="D58" s="87">
        <f aca="true" t="shared" si="26" ref="D58:D73">E58+I58</f>
        <v>0</v>
      </c>
      <c r="E58" s="87">
        <f aca="true" t="shared" si="27" ref="E58:E73">SUM(F58:H58)</f>
        <v>0</v>
      </c>
      <c r="F58" s="87">
        <v>0</v>
      </c>
      <c r="G58" s="87">
        <v>0</v>
      </c>
      <c r="H58" s="87">
        <v>0</v>
      </c>
      <c r="I58" s="87">
        <v>0</v>
      </c>
      <c r="J58" s="87" t="s">
        <v>229</v>
      </c>
      <c r="K58" s="87">
        <f aca="true" t="shared" si="28" ref="K58:K73">L58+M58+Q58+R58+S58</f>
        <v>0</v>
      </c>
      <c r="L58" s="87">
        <v>0</v>
      </c>
      <c r="M58" s="88">
        <f aca="true" t="shared" si="29" ref="M58:M73">SUM(N58:P58)</f>
        <v>0</v>
      </c>
      <c r="N58" s="87">
        <v>0</v>
      </c>
      <c r="O58" s="87">
        <v>0</v>
      </c>
      <c r="P58" s="87">
        <v>0</v>
      </c>
      <c r="Q58" s="87">
        <v>0</v>
      </c>
      <c r="R58" s="87">
        <v>0</v>
      </c>
      <c r="S58" s="87">
        <v>0</v>
      </c>
      <c r="T58" s="87" t="s">
        <v>229</v>
      </c>
      <c r="U58" s="87">
        <v>0</v>
      </c>
      <c r="V58" s="87">
        <f aca="true" t="shared" si="30" ref="V58:V73">D58+K58+U58</f>
        <v>0</v>
      </c>
      <c r="W58" s="87">
        <f aca="true" t="shared" si="31" ref="W58:W73">X58+AB58</f>
        <v>0</v>
      </c>
      <c r="X58" s="87">
        <f aca="true" t="shared" si="32" ref="X58:X73">SUM(Y58:AA58)</f>
        <v>0</v>
      </c>
      <c r="Y58" s="87">
        <v>0</v>
      </c>
      <c r="Z58" s="87">
        <v>0</v>
      </c>
      <c r="AA58" s="87">
        <v>0</v>
      </c>
      <c r="AB58" s="87">
        <v>0</v>
      </c>
      <c r="AC58" s="87" t="s">
        <v>229</v>
      </c>
      <c r="AD58" s="87">
        <f aca="true" t="shared" si="33" ref="AD58:AD73">AE58+AF58+AJ58+AK58+AL58</f>
        <v>321405</v>
      </c>
      <c r="AE58" s="87">
        <v>115041</v>
      </c>
      <c r="AF58" s="88">
        <f aca="true" t="shared" si="34" ref="AF58:AF73">SUM(AG58:AI58)</f>
        <v>179477</v>
      </c>
      <c r="AG58" s="87">
        <v>0</v>
      </c>
      <c r="AH58" s="87">
        <v>179477</v>
      </c>
      <c r="AI58" s="87">
        <v>0</v>
      </c>
      <c r="AJ58" s="87">
        <v>0</v>
      </c>
      <c r="AK58" s="87">
        <v>0</v>
      </c>
      <c r="AL58" s="87">
        <v>26887</v>
      </c>
      <c r="AM58" s="87" t="s">
        <v>229</v>
      </c>
      <c r="AN58" s="87">
        <v>0</v>
      </c>
      <c r="AO58" s="87">
        <f aca="true" t="shared" si="35" ref="AO58:AO73">W58+AD58+AN58</f>
        <v>321405</v>
      </c>
      <c r="AP58" s="87">
        <f aca="true" t="shared" si="36" ref="AP58:AP73">D58+W58</f>
        <v>0</v>
      </c>
      <c r="AQ58" s="87">
        <f aca="true" t="shared" si="37" ref="AQ58:AQ73">E58+X58</f>
        <v>0</v>
      </c>
      <c r="AR58" s="87">
        <f aca="true" t="shared" si="38" ref="AR58:AR73">F58+Y58</f>
        <v>0</v>
      </c>
      <c r="AS58" s="87">
        <f aca="true" t="shared" si="39" ref="AS58:AS73">G58+Z58</f>
        <v>0</v>
      </c>
      <c r="AT58" s="87">
        <f aca="true" t="shared" si="40" ref="AT58:AT73">H58+AA58</f>
        <v>0</v>
      </c>
      <c r="AU58" s="87">
        <f aca="true" t="shared" si="41" ref="AU58:AU73">I58+AB58</f>
        <v>0</v>
      </c>
      <c r="AV58" s="88" t="s">
        <v>20</v>
      </c>
      <c r="AW58" s="87">
        <f aca="true" t="shared" si="42" ref="AW58:AW73">K58+AD58</f>
        <v>321405</v>
      </c>
      <c r="AX58" s="87">
        <f aca="true" t="shared" si="43" ref="AX58:AX73">L58+AE58</f>
        <v>115041</v>
      </c>
      <c r="AY58" s="87">
        <f aca="true" t="shared" si="44" ref="AY58:AY73">M58+AF58</f>
        <v>179477</v>
      </c>
      <c r="AZ58" s="87">
        <f aca="true" t="shared" si="45" ref="AZ58:AZ73">N58+AG58</f>
        <v>0</v>
      </c>
      <c r="BA58" s="87">
        <f aca="true" t="shared" si="46" ref="BA58:BA73">O58+AH58</f>
        <v>179477</v>
      </c>
      <c r="BB58" s="87">
        <f aca="true" t="shared" si="47" ref="BB58:BB73">P58+AI58</f>
        <v>0</v>
      </c>
      <c r="BC58" s="87">
        <f aca="true" t="shared" si="48" ref="BC58:BC73">Q58+AJ58</f>
        <v>0</v>
      </c>
      <c r="BD58" s="87">
        <f aca="true" t="shared" si="49" ref="BD58:BD73">R58+AK58</f>
        <v>0</v>
      </c>
      <c r="BE58" s="87">
        <f aca="true" t="shared" si="50" ref="BE58:BE73">S58+AL58</f>
        <v>26887</v>
      </c>
      <c r="BF58" s="88" t="s">
        <v>20</v>
      </c>
      <c r="BG58" s="87">
        <f aca="true" t="shared" si="51" ref="BG58:BG73">U58+AN58</f>
        <v>0</v>
      </c>
      <c r="BH58" s="87">
        <f aca="true" t="shared" si="52" ref="BH58:BH73">V58+AO58</f>
        <v>321405</v>
      </c>
    </row>
    <row r="59" spans="1:60" ht="13.5">
      <c r="A59" s="17" t="s">
        <v>133</v>
      </c>
      <c r="B59" s="78" t="s">
        <v>92</v>
      </c>
      <c r="C59" s="79" t="s">
        <v>93</v>
      </c>
      <c r="D59" s="87">
        <f t="shared" si="26"/>
        <v>2377888</v>
      </c>
      <c r="E59" s="87">
        <f t="shared" si="27"/>
        <v>2377888</v>
      </c>
      <c r="F59" s="87">
        <v>2377888</v>
      </c>
      <c r="G59" s="87">
        <v>0</v>
      </c>
      <c r="H59" s="87">
        <v>0</v>
      </c>
      <c r="I59" s="87">
        <v>0</v>
      </c>
      <c r="J59" s="87" t="s">
        <v>229</v>
      </c>
      <c r="K59" s="87">
        <f t="shared" si="28"/>
        <v>117617</v>
      </c>
      <c r="L59" s="87">
        <v>64628</v>
      </c>
      <c r="M59" s="88">
        <f t="shared" si="29"/>
        <v>38494</v>
      </c>
      <c r="N59" s="87">
        <v>0</v>
      </c>
      <c r="O59" s="87">
        <v>38494</v>
      </c>
      <c r="P59" s="87">
        <v>0</v>
      </c>
      <c r="Q59" s="87">
        <v>0</v>
      </c>
      <c r="R59" s="87">
        <v>10728</v>
      </c>
      <c r="S59" s="87">
        <v>3767</v>
      </c>
      <c r="T59" s="87" t="s">
        <v>229</v>
      </c>
      <c r="U59" s="87">
        <v>44394</v>
      </c>
      <c r="V59" s="87">
        <f t="shared" si="30"/>
        <v>2539899</v>
      </c>
      <c r="W59" s="87">
        <f t="shared" si="31"/>
        <v>17850</v>
      </c>
      <c r="X59" s="87">
        <f t="shared" si="32"/>
        <v>0</v>
      </c>
      <c r="Y59" s="87">
        <v>0</v>
      </c>
      <c r="Z59" s="87">
        <v>0</v>
      </c>
      <c r="AA59" s="87">
        <v>0</v>
      </c>
      <c r="AB59" s="87">
        <v>17850</v>
      </c>
      <c r="AC59" s="87" t="s">
        <v>229</v>
      </c>
      <c r="AD59" s="87">
        <f t="shared" si="33"/>
        <v>63938</v>
      </c>
      <c r="AE59" s="87">
        <v>32207</v>
      </c>
      <c r="AF59" s="88">
        <f t="shared" si="34"/>
        <v>29625</v>
      </c>
      <c r="AG59" s="87">
        <v>0</v>
      </c>
      <c r="AH59" s="87">
        <v>29625</v>
      </c>
      <c r="AI59" s="87">
        <v>0</v>
      </c>
      <c r="AJ59" s="87">
        <v>0</v>
      </c>
      <c r="AK59" s="87">
        <v>1338</v>
      </c>
      <c r="AL59" s="87">
        <v>768</v>
      </c>
      <c r="AM59" s="87" t="s">
        <v>229</v>
      </c>
      <c r="AN59" s="87">
        <v>19476</v>
      </c>
      <c r="AO59" s="87">
        <f t="shared" si="35"/>
        <v>101264</v>
      </c>
      <c r="AP59" s="87">
        <f t="shared" si="36"/>
        <v>2395738</v>
      </c>
      <c r="AQ59" s="87">
        <f t="shared" si="37"/>
        <v>2377888</v>
      </c>
      <c r="AR59" s="87">
        <f t="shared" si="38"/>
        <v>2377888</v>
      </c>
      <c r="AS59" s="87">
        <f t="shared" si="39"/>
        <v>0</v>
      </c>
      <c r="AT59" s="87">
        <f t="shared" si="40"/>
        <v>0</v>
      </c>
      <c r="AU59" s="87">
        <f t="shared" si="41"/>
        <v>17850</v>
      </c>
      <c r="AV59" s="88" t="s">
        <v>20</v>
      </c>
      <c r="AW59" s="87">
        <f t="shared" si="42"/>
        <v>181555</v>
      </c>
      <c r="AX59" s="87">
        <f t="shared" si="43"/>
        <v>96835</v>
      </c>
      <c r="AY59" s="87">
        <f t="shared" si="44"/>
        <v>68119</v>
      </c>
      <c r="AZ59" s="87">
        <f t="shared" si="45"/>
        <v>0</v>
      </c>
      <c r="BA59" s="87">
        <f t="shared" si="46"/>
        <v>68119</v>
      </c>
      <c r="BB59" s="87">
        <f t="shared" si="47"/>
        <v>0</v>
      </c>
      <c r="BC59" s="87">
        <f t="shared" si="48"/>
        <v>0</v>
      </c>
      <c r="BD59" s="87">
        <f t="shared" si="49"/>
        <v>12066</v>
      </c>
      <c r="BE59" s="87">
        <f t="shared" si="50"/>
        <v>4535</v>
      </c>
      <c r="BF59" s="88" t="s">
        <v>20</v>
      </c>
      <c r="BG59" s="87">
        <f t="shared" si="51"/>
        <v>63870</v>
      </c>
      <c r="BH59" s="87">
        <f t="shared" si="52"/>
        <v>2641163</v>
      </c>
    </row>
    <row r="60" spans="1:60" ht="13.5">
      <c r="A60" s="17" t="s">
        <v>133</v>
      </c>
      <c r="B60" s="78" t="s">
        <v>94</v>
      </c>
      <c r="C60" s="79" t="s">
        <v>95</v>
      </c>
      <c r="D60" s="87">
        <f t="shared" si="26"/>
        <v>0</v>
      </c>
      <c r="E60" s="87">
        <f t="shared" si="27"/>
        <v>0</v>
      </c>
      <c r="F60" s="87">
        <v>0</v>
      </c>
      <c r="G60" s="87">
        <v>0</v>
      </c>
      <c r="H60" s="87">
        <v>0</v>
      </c>
      <c r="I60" s="87">
        <v>0</v>
      </c>
      <c r="J60" s="87" t="s">
        <v>229</v>
      </c>
      <c r="K60" s="87">
        <f t="shared" si="28"/>
        <v>11723</v>
      </c>
      <c r="L60" s="87">
        <v>8819</v>
      </c>
      <c r="M60" s="88">
        <f t="shared" si="29"/>
        <v>0</v>
      </c>
      <c r="N60" s="87">
        <v>0</v>
      </c>
      <c r="O60" s="87">
        <v>0</v>
      </c>
      <c r="P60" s="87">
        <v>0</v>
      </c>
      <c r="Q60" s="87">
        <v>0</v>
      </c>
      <c r="R60" s="87">
        <v>0</v>
      </c>
      <c r="S60" s="87">
        <v>2904</v>
      </c>
      <c r="T60" s="87" t="s">
        <v>229</v>
      </c>
      <c r="U60" s="87">
        <v>0</v>
      </c>
      <c r="V60" s="87">
        <f t="shared" si="30"/>
        <v>11723</v>
      </c>
      <c r="W60" s="87">
        <f t="shared" si="31"/>
        <v>0</v>
      </c>
      <c r="X60" s="87">
        <f t="shared" si="32"/>
        <v>0</v>
      </c>
      <c r="Y60" s="87">
        <v>0</v>
      </c>
      <c r="Z60" s="87">
        <v>0</v>
      </c>
      <c r="AA60" s="87">
        <v>0</v>
      </c>
      <c r="AB60" s="87">
        <v>0</v>
      </c>
      <c r="AC60" s="87" t="s">
        <v>229</v>
      </c>
      <c r="AD60" s="87">
        <f t="shared" si="33"/>
        <v>143459</v>
      </c>
      <c r="AE60" s="87">
        <v>8387</v>
      </c>
      <c r="AF60" s="88">
        <f t="shared" si="34"/>
        <v>57664</v>
      </c>
      <c r="AG60" s="87">
        <v>0</v>
      </c>
      <c r="AH60" s="87">
        <v>57664</v>
      </c>
      <c r="AI60" s="87">
        <v>0</v>
      </c>
      <c r="AJ60" s="87">
        <v>0</v>
      </c>
      <c r="AK60" s="87">
        <v>42618</v>
      </c>
      <c r="AL60" s="87">
        <v>34790</v>
      </c>
      <c r="AM60" s="87" t="s">
        <v>229</v>
      </c>
      <c r="AN60" s="87">
        <v>0</v>
      </c>
      <c r="AO60" s="87">
        <f t="shared" si="35"/>
        <v>143459</v>
      </c>
      <c r="AP60" s="87">
        <f t="shared" si="36"/>
        <v>0</v>
      </c>
      <c r="AQ60" s="87">
        <f t="shared" si="37"/>
        <v>0</v>
      </c>
      <c r="AR60" s="87">
        <f t="shared" si="38"/>
        <v>0</v>
      </c>
      <c r="AS60" s="87">
        <f t="shared" si="39"/>
        <v>0</v>
      </c>
      <c r="AT60" s="87">
        <f t="shared" si="40"/>
        <v>0</v>
      </c>
      <c r="AU60" s="87">
        <f t="shared" si="41"/>
        <v>0</v>
      </c>
      <c r="AV60" s="88" t="s">
        <v>20</v>
      </c>
      <c r="AW60" s="87">
        <f t="shared" si="42"/>
        <v>155182</v>
      </c>
      <c r="AX60" s="87">
        <f t="shared" si="43"/>
        <v>17206</v>
      </c>
      <c r="AY60" s="87">
        <f t="shared" si="44"/>
        <v>57664</v>
      </c>
      <c r="AZ60" s="87">
        <f t="shared" si="45"/>
        <v>0</v>
      </c>
      <c r="BA60" s="87">
        <f t="shared" si="46"/>
        <v>57664</v>
      </c>
      <c r="BB60" s="87">
        <f t="shared" si="47"/>
        <v>0</v>
      </c>
      <c r="BC60" s="87">
        <f t="shared" si="48"/>
        <v>0</v>
      </c>
      <c r="BD60" s="87">
        <f t="shared" si="49"/>
        <v>42618</v>
      </c>
      <c r="BE60" s="87">
        <f t="shared" si="50"/>
        <v>37694</v>
      </c>
      <c r="BF60" s="88" t="s">
        <v>20</v>
      </c>
      <c r="BG60" s="87">
        <f t="shared" si="51"/>
        <v>0</v>
      </c>
      <c r="BH60" s="87">
        <f t="shared" si="52"/>
        <v>155182</v>
      </c>
    </row>
    <row r="61" spans="1:60" ht="13.5">
      <c r="A61" s="17" t="s">
        <v>133</v>
      </c>
      <c r="B61" s="78" t="s">
        <v>96</v>
      </c>
      <c r="C61" s="79" t="s">
        <v>97</v>
      </c>
      <c r="D61" s="87">
        <f t="shared" si="26"/>
        <v>0</v>
      </c>
      <c r="E61" s="87">
        <f t="shared" si="27"/>
        <v>0</v>
      </c>
      <c r="F61" s="87">
        <v>0</v>
      </c>
      <c r="G61" s="87">
        <v>0</v>
      </c>
      <c r="H61" s="87">
        <v>0</v>
      </c>
      <c r="I61" s="87">
        <v>0</v>
      </c>
      <c r="J61" s="87" t="s">
        <v>229</v>
      </c>
      <c r="K61" s="87">
        <f t="shared" si="28"/>
        <v>29043</v>
      </c>
      <c r="L61" s="87">
        <v>9252</v>
      </c>
      <c r="M61" s="88">
        <f t="shared" si="29"/>
        <v>16994</v>
      </c>
      <c r="N61" s="87">
        <v>0</v>
      </c>
      <c r="O61" s="87">
        <v>0</v>
      </c>
      <c r="P61" s="87">
        <v>16994</v>
      </c>
      <c r="Q61" s="87">
        <v>1313</v>
      </c>
      <c r="R61" s="87">
        <v>1484</v>
      </c>
      <c r="S61" s="87">
        <v>0</v>
      </c>
      <c r="T61" s="87" t="s">
        <v>229</v>
      </c>
      <c r="U61" s="87">
        <v>0</v>
      </c>
      <c r="V61" s="87">
        <f t="shared" si="30"/>
        <v>29043</v>
      </c>
      <c r="W61" s="87">
        <f t="shared" si="31"/>
        <v>0</v>
      </c>
      <c r="X61" s="87">
        <f t="shared" si="32"/>
        <v>0</v>
      </c>
      <c r="Y61" s="87">
        <v>0</v>
      </c>
      <c r="Z61" s="87">
        <v>0</v>
      </c>
      <c r="AA61" s="87">
        <v>0</v>
      </c>
      <c r="AB61" s="87">
        <v>0</v>
      </c>
      <c r="AC61" s="87" t="s">
        <v>229</v>
      </c>
      <c r="AD61" s="87">
        <f t="shared" si="33"/>
        <v>106913</v>
      </c>
      <c r="AE61" s="87">
        <v>29651</v>
      </c>
      <c r="AF61" s="88">
        <f t="shared" si="34"/>
        <v>70000</v>
      </c>
      <c r="AG61" s="87">
        <v>0</v>
      </c>
      <c r="AH61" s="87">
        <v>0</v>
      </c>
      <c r="AI61" s="87">
        <v>70000</v>
      </c>
      <c r="AJ61" s="87">
        <v>0</v>
      </c>
      <c r="AK61" s="87">
        <v>5662</v>
      </c>
      <c r="AL61" s="87">
        <v>1600</v>
      </c>
      <c r="AM61" s="87" t="s">
        <v>229</v>
      </c>
      <c r="AN61" s="87">
        <v>0</v>
      </c>
      <c r="AO61" s="87">
        <f t="shared" si="35"/>
        <v>106913</v>
      </c>
      <c r="AP61" s="87">
        <f t="shared" si="36"/>
        <v>0</v>
      </c>
      <c r="AQ61" s="87">
        <f t="shared" si="37"/>
        <v>0</v>
      </c>
      <c r="AR61" s="87">
        <f t="shared" si="38"/>
        <v>0</v>
      </c>
      <c r="AS61" s="87">
        <f t="shared" si="39"/>
        <v>0</v>
      </c>
      <c r="AT61" s="87">
        <f t="shared" si="40"/>
        <v>0</v>
      </c>
      <c r="AU61" s="87">
        <f t="shared" si="41"/>
        <v>0</v>
      </c>
      <c r="AV61" s="88" t="s">
        <v>20</v>
      </c>
      <c r="AW61" s="87">
        <f t="shared" si="42"/>
        <v>135956</v>
      </c>
      <c r="AX61" s="87">
        <f t="shared" si="43"/>
        <v>38903</v>
      </c>
      <c r="AY61" s="87">
        <f t="shared" si="44"/>
        <v>86994</v>
      </c>
      <c r="AZ61" s="87">
        <f t="shared" si="45"/>
        <v>0</v>
      </c>
      <c r="BA61" s="87">
        <f t="shared" si="46"/>
        <v>0</v>
      </c>
      <c r="BB61" s="87">
        <f t="shared" si="47"/>
        <v>86994</v>
      </c>
      <c r="BC61" s="87">
        <f t="shared" si="48"/>
        <v>1313</v>
      </c>
      <c r="BD61" s="87">
        <f t="shared" si="49"/>
        <v>7146</v>
      </c>
      <c r="BE61" s="87">
        <f t="shared" si="50"/>
        <v>1600</v>
      </c>
      <c r="BF61" s="88" t="s">
        <v>20</v>
      </c>
      <c r="BG61" s="87">
        <f t="shared" si="51"/>
        <v>0</v>
      </c>
      <c r="BH61" s="87">
        <f t="shared" si="52"/>
        <v>135956</v>
      </c>
    </row>
    <row r="62" spans="1:60" ht="13.5">
      <c r="A62" s="17" t="s">
        <v>133</v>
      </c>
      <c r="B62" s="78" t="s">
        <v>98</v>
      </c>
      <c r="C62" s="79" t="s">
        <v>99</v>
      </c>
      <c r="D62" s="87">
        <f t="shared" si="26"/>
        <v>0</v>
      </c>
      <c r="E62" s="87">
        <f t="shared" si="27"/>
        <v>0</v>
      </c>
      <c r="F62" s="87">
        <v>0</v>
      </c>
      <c r="G62" s="87">
        <v>0</v>
      </c>
      <c r="H62" s="87">
        <v>0</v>
      </c>
      <c r="I62" s="87">
        <v>0</v>
      </c>
      <c r="J62" s="87" t="s">
        <v>229</v>
      </c>
      <c r="K62" s="87">
        <f t="shared" si="28"/>
        <v>0</v>
      </c>
      <c r="L62" s="87">
        <v>0</v>
      </c>
      <c r="M62" s="88">
        <f t="shared" si="29"/>
        <v>0</v>
      </c>
      <c r="N62" s="87">
        <v>0</v>
      </c>
      <c r="O62" s="87">
        <v>0</v>
      </c>
      <c r="P62" s="87">
        <v>0</v>
      </c>
      <c r="Q62" s="87">
        <v>0</v>
      </c>
      <c r="R62" s="87">
        <v>0</v>
      </c>
      <c r="S62" s="87">
        <v>0</v>
      </c>
      <c r="T62" s="87" t="s">
        <v>229</v>
      </c>
      <c r="U62" s="87">
        <v>0</v>
      </c>
      <c r="V62" s="87">
        <f t="shared" si="30"/>
        <v>0</v>
      </c>
      <c r="W62" s="87">
        <f t="shared" si="31"/>
        <v>0</v>
      </c>
      <c r="X62" s="87">
        <f t="shared" si="32"/>
        <v>0</v>
      </c>
      <c r="Y62" s="87">
        <v>0</v>
      </c>
      <c r="Z62" s="87">
        <v>0</v>
      </c>
      <c r="AA62" s="87">
        <v>0</v>
      </c>
      <c r="AB62" s="87">
        <v>0</v>
      </c>
      <c r="AC62" s="87" t="s">
        <v>229</v>
      </c>
      <c r="AD62" s="87">
        <f t="shared" si="33"/>
        <v>171737</v>
      </c>
      <c r="AE62" s="87">
        <v>65808</v>
      </c>
      <c r="AF62" s="88">
        <f t="shared" si="34"/>
        <v>105929</v>
      </c>
      <c r="AG62" s="87">
        <v>0</v>
      </c>
      <c r="AH62" s="87">
        <v>105929</v>
      </c>
      <c r="AI62" s="87">
        <v>0</v>
      </c>
      <c r="AJ62" s="87">
        <v>0</v>
      </c>
      <c r="AK62" s="87">
        <v>0</v>
      </c>
      <c r="AL62" s="87">
        <v>0</v>
      </c>
      <c r="AM62" s="87" t="s">
        <v>229</v>
      </c>
      <c r="AN62" s="87">
        <v>0</v>
      </c>
      <c r="AO62" s="87">
        <f t="shared" si="35"/>
        <v>171737</v>
      </c>
      <c r="AP62" s="87">
        <f t="shared" si="36"/>
        <v>0</v>
      </c>
      <c r="AQ62" s="87">
        <f t="shared" si="37"/>
        <v>0</v>
      </c>
      <c r="AR62" s="87">
        <f t="shared" si="38"/>
        <v>0</v>
      </c>
      <c r="AS62" s="87">
        <f t="shared" si="39"/>
        <v>0</v>
      </c>
      <c r="AT62" s="87">
        <f t="shared" si="40"/>
        <v>0</v>
      </c>
      <c r="AU62" s="87">
        <f t="shared" si="41"/>
        <v>0</v>
      </c>
      <c r="AV62" s="88" t="s">
        <v>20</v>
      </c>
      <c r="AW62" s="87">
        <f t="shared" si="42"/>
        <v>171737</v>
      </c>
      <c r="AX62" s="87">
        <f t="shared" si="43"/>
        <v>65808</v>
      </c>
      <c r="AY62" s="87">
        <f t="shared" si="44"/>
        <v>105929</v>
      </c>
      <c r="AZ62" s="87">
        <f t="shared" si="45"/>
        <v>0</v>
      </c>
      <c r="BA62" s="87">
        <f t="shared" si="46"/>
        <v>105929</v>
      </c>
      <c r="BB62" s="87">
        <f t="shared" si="47"/>
        <v>0</v>
      </c>
      <c r="BC62" s="87">
        <f t="shared" si="48"/>
        <v>0</v>
      </c>
      <c r="BD62" s="87">
        <f t="shared" si="49"/>
        <v>0</v>
      </c>
      <c r="BE62" s="87">
        <f t="shared" si="50"/>
        <v>0</v>
      </c>
      <c r="BF62" s="88" t="s">
        <v>20</v>
      </c>
      <c r="BG62" s="87">
        <f t="shared" si="51"/>
        <v>0</v>
      </c>
      <c r="BH62" s="87">
        <f t="shared" si="52"/>
        <v>171737</v>
      </c>
    </row>
    <row r="63" spans="1:60" ht="13.5">
      <c r="A63" s="17" t="s">
        <v>133</v>
      </c>
      <c r="B63" s="78" t="s">
        <v>100</v>
      </c>
      <c r="C63" s="79" t="s">
        <v>101</v>
      </c>
      <c r="D63" s="87">
        <f t="shared" si="26"/>
        <v>0</v>
      </c>
      <c r="E63" s="87">
        <f t="shared" si="27"/>
        <v>0</v>
      </c>
      <c r="F63" s="87">
        <v>0</v>
      </c>
      <c r="G63" s="87">
        <v>0</v>
      </c>
      <c r="H63" s="87">
        <v>0</v>
      </c>
      <c r="I63" s="87">
        <v>0</v>
      </c>
      <c r="J63" s="87" t="s">
        <v>229</v>
      </c>
      <c r="K63" s="87">
        <f t="shared" si="28"/>
        <v>0</v>
      </c>
      <c r="L63" s="87">
        <v>0</v>
      </c>
      <c r="M63" s="88">
        <f t="shared" si="29"/>
        <v>0</v>
      </c>
      <c r="N63" s="87">
        <v>0</v>
      </c>
      <c r="O63" s="87">
        <v>0</v>
      </c>
      <c r="P63" s="87">
        <v>0</v>
      </c>
      <c r="Q63" s="87">
        <v>0</v>
      </c>
      <c r="R63" s="87">
        <v>0</v>
      </c>
      <c r="S63" s="87">
        <v>0</v>
      </c>
      <c r="T63" s="87" t="s">
        <v>229</v>
      </c>
      <c r="U63" s="87">
        <v>0</v>
      </c>
      <c r="V63" s="87">
        <f t="shared" si="30"/>
        <v>0</v>
      </c>
      <c r="W63" s="87">
        <f t="shared" si="31"/>
        <v>0</v>
      </c>
      <c r="X63" s="87">
        <f t="shared" si="32"/>
        <v>0</v>
      </c>
      <c r="Y63" s="87">
        <v>0</v>
      </c>
      <c r="Z63" s="87">
        <v>0</v>
      </c>
      <c r="AA63" s="87">
        <v>0</v>
      </c>
      <c r="AB63" s="87">
        <v>0</v>
      </c>
      <c r="AC63" s="87" t="s">
        <v>229</v>
      </c>
      <c r="AD63" s="87">
        <f t="shared" si="33"/>
        <v>109198</v>
      </c>
      <c r="AE63" s="87">
        <v>49928</v>
      </c>
      <c r="AF63" s="88">
        <f t="shared" si="34"/>
        <v>49159</v>
      </c>
      <c r="AG63" s="87">
        <v>0</v>
      </c>
      <c r="AH63" s="87">
        <v>47766</v>
      </c>
      <c r="AI63" s="87">
        <v>1393</v>
      </c>
      <c r="AJ63" s="87">
        <v>0</v>
      </c>
      <c r="AK63" s="87">
        <v>1890</v>
      </c>
      <c r="AL63" s="87">
        <v>8221</v>
      </c>
      <c r="AM63" s="87" t="s">
        <v>229</v>
      </c>
      <c r="AN63" s="87">
        <v>0</v>
      </c>
      <c r="AO63" s="87">
        <f t="shared" si="35"/>
        <v>109198</v>
      </c>
      <c r="AP63" s="87">
        <f t="shared" si="36"/>
        <v>0</v>
      </c>
      <c r="AQ63" s="87">
        <f t="shared" si="37"/>
        <v>0</v>
      </c>
      <c r="AR63" s="87">
        <f t="shared" si="38"/>
        <v>0</v>
      </c>
      <c r="AS63" s="87">
        <f t="shared" si="39"/>
        <v>0</v>
      </c>
      <c r="AT63" s="87">
        <f t="shared" si="40"/>
        <v>0</v>
      </c>
      <c r="AU63" s="87">
        <f t="shared" si="41"/>
        <v>0</v>
      </c>
      <c r="AV63" s="88" t="s">
        <v>20</v>
      </c>
      <c r="AW63" s="87">
        <f t="shared" si="42"/>
        <v>109198</v>
      </c>
      <c r="AX63" s="87">
        <f t="shared" si="43"/>
        <v>49928</v>
      </c>
      <c r="AY63" s="87">
        <f t="shared" si="44"/>
        <v>49159</v>
      </c>
      <c r="AZ63" s="87">
        <f t="shared" si="45"/>
        <v>0</v>
      </c>
      <c r="BA63" s="87">
        <f t="shared" si="46"/>
        <v>47766</v>
      </c>
      <c r="BB63" s="87">
        <f t="shared" si="47"/>
        <v>1393</v>
      </c>
      <c r="BC63" s="87">
        <f t="shared" si="48"/>
        <v>0</v>
      </c>
      <c r="BD63" s="87">
        <f t="shared" si="49"/>
        <v>1890</v>
      </c>
      <c r="BE63" s="87">
        <f t="shared" si="50"/>
        <v>8221</v>
      </c>
      <c r="BF63" s="88" t="s">
        <v>20</v>
      </c>
      <c r="BG63" s="87">
        <f t="shared" si="51"/>
        <v>0</v>
      </c>
      <c r="BH63" s="87">
        <f t="shared" si="52"/>
        <v>109198</v>
      </c>
    </row>
    <row r="64" spans="1:60" ht="13.5">
      <c r="A64" s="17" t="s">
        <v>133</v>
      </c>
      <c r="B64" s="78" t="s">
        <v>102</v>
      </c>
      <c r="C64" s="79" t="s">
        <v>103</v>
      </c>
      <c r="D64" s="87">
        <f t="shared" si="26"/>
        <v>11860</v>
      </c>
      <c r="E64" s="87">
        <f t="shared" si="27"/>
        <v>11860</v>
      </c>
      <c r="F64" s="87">
        <v>11860</v>
      </c>
      <c r="G64" s="87">
        <v>0</v>
      </c>
      <c r="H64" s="87">
        <v>0</v>
      </c>
      <c r="I64" s="87">
        <v>0</v>
      </c>
      <c r="J64" s="87" t="s">
        <v>229</v>
      </c>
      <c r="K64" s="87">
        <f t="shared" si="28"/>
        <v>231486</v>
      </c>
      <c r="L64" s="87">
        <v>95640</v>
      </c>
      <c r="M64" s="88">
        <f t="shared" si="29"/>
        <v>37446</v>
      </c>
      <c r="N64" s="87">
        <v>18592</v>
      </c>
      <c r="O64" s="87">
        <v>18854</v>
      </c>
      <c r="P64" s="87">
        <v>0</v>
      </c>
      <c r="Q64" s="87">
        <v>0</v>
      </c>
      <c r="R64" s="87">
        <v>56469</v>
      </c>
      <c r="S64" s="87">
        <v>41931</v>
      </c>
      <c r="T64" s="87" t="s">
        <v>229</v>
      </c>
      <c r="U64" s="87">
        <v>0</v>
      </c>
      <c r="V64" s="87">
        <f t="shared" si="30"/>
        <v>243346</v>
      </c>
      <c r="W64" s="87">
        <f t="shared" si="31"/>
        <v>0</v>
      </c>
      <c r="X64" s="87">
        <f t="shared" si="32"/>
        <v>0</v>
      </c>
      <c r="Y64" s="87">
        <v>0</v>
      </c>
      <c r="Z64" s="87">
        <v>0</v>
      </c>
      <c r="AA64" s="87">
        <v>0</v>
      </c>
      <c r="AB64" s="87">
        <v>0</v>
      </c>
      <c r="AC64" s="87" t="s">
        <v>229</v>
      </c>
      <c r="AD64" s="87">
        <f t="shared" si="33"/>
        <v>0</v>
      </c>
      <c r="AE64" s="87">
        <v>0</v>
      </c>
      <c r="AF64" s="88">
        <f t="shared" si="34"/>
        <v>0</v>
      </c>
      <c r="AG64" s="87">
        <v>0</v>
      </c>
      <c r="AH64" s="87">
        <v>0</v>
      </c>
      <c r="AI64" s="87">
        <v>0</v>
      </c>
      <c r="AJ64" s="87">
        <v>0</v>
      </c>
      <c r="AK64" s="87">
        <v>0</v>
      </c>
      <c r="AL64" s="87">
        <v>0</v>
      </c>
      <c r="AM64" s="87" t="s">
        <v>229</v>
      </c>
      <c r="AN64" s="87">
        <v>0</v>
      </c>
      <c r="AO64" s="87">
        <f t="shared" si="35"/>
        <v>0</v>
      </c>
      <c r="AP64" s="87">
        <f t="shared" si="36"/>
        <v>11860</v>
      </c>
      <c r="AQ64" s="87">
        <f t="shared" si="37"/>
        <v>11860</v>
      </c>
      <c r="AR64" s="87">
        <f t="shared" si="38"/>
        <v>11860</v>
      </c>
      <c r="AS64" s="87">
        <f t="shared" si="39"/>
        <v>0</v>
      </c>
      <c r="AT64" s="87">
        <f t="shared" si="40"/>
        <v>0</v>
      </c>
      <c r="AU64" s="87">
        <f t="shared" si="41"/>
        <v>0</v>
      </c>
      <c r="AV64" s="88" t="s">
        <v>20</v>
      </c>
      <c r="AW64" s="87">
        <f t="shared" si="42"/>
        <v>231486</v>
      </c>
      <c r="AX64" s="87">
        <f t="shared" si="43"/>
        <v>95640</v>
      </c>
      <c r="AY64" s="87">
        <f t="shared" si="44"/>
        <v>37446</v>
      </c>
      <c r="AZ64" s="87">
        <f t="shared" si="45"/>
        <v>18592</v>
      </c>
      <c r="BA64" s="87">
        <f t="shared" si="46"/>
        <v>18854</v>
      </c>
      <c r="BB64" s="87">
        <f t="shared" si="47"/>
        <v>0</v>
      </c>
      <c r="BC64" s="87">
        <f t="shared" si="48"/>
        <v>0</v>
      </c>
      <c r="BD64" s="87">
        <f t="shared" si="49"/>
        <v>56469</v>
      </c>
      <c r="BE64" s="87">
        <f t="shared" si="50"/>
        <v>41931</v>
      </c>
      <c r="BF64" s="88" t="s">
        <v>20</v>
      </c>
      <c r="BG64" s="87">
        <f t="shared" si="51"/>
        <v>0</v>
      </c>
      <c r="BH64" s="87">
        <f t="shared" si="52"/>
        <v>243346</v>
      </c>
    </row>
    <row r="65" spans="1:60" ht="13.5">
      <c r="A65" s="17" t="s">
        <v>133</v>
      </c>
      <c r="B65" s="78" t="s">
        <v>104</v>
      </c>
      <c r="C65" s="79" t="s">
        <v>88</v>
      </c>
      <c r="D65" s="87">
        <f t="shared" si="26"/>
        <v>3297</v>
      </c>
      <c r="E65" s="87">
        <f t="shared" si="27"/>
        <v>3297</v>
      </c>
      <c r="F65" s="87">
        <v>1785</v>
      </c>
      <c r="G65" s="87">
        <v>1512</v>
      </c>
      <c r="H65" s="87">
        <v>0</v>
      </c>
      <c r="I65" s="87">
        <v>0</v>
      </c>
      <c r="J65" s="87" t="s">
        <v>229</v>
      </c>
      <c r="K65" s="87">
        <f t="shared" si="28"/>
        <v>547899</v>
      </c>
      <c r="L65" s="87">
        <v>205039</v>
      </c>
      <c r="M65" s="88">
        <f t="shared" si="29"/>
        <v>225760</v>
      </c>
      <c r="N65" s="87">
        <v>0</v>
      </c>
      <c r="O65" s="87">
        <v>218773</v>
      </c>
      <c r="P65" s="87">
        <v>6987</v>
      </c>
      <c r="Q65" s="87">
        <v>0</v>
      </c>
      <c r="R65" s="87">
        <v>117100</v>
      </c>
      <c r="S65" s="87">
        <v>0</v>
      </c>
      <c r="T65" s="87" t="s">
        <v>229</v>
      </c>
      <c r="U65" s="87">
        <v>0</v>
      </c>
      <c r="V65" s="87">
        <f t="shared" si="30"/>
        <v>551196</v>
      </c>
      <c r="W65" s="87">
        <f t="shared" si="31"/>
        <v>5628</v>
      </c>
      <c r="X65" s="87">
        <f t="shared" si="32"/>
        <v>5628</v>
      </c>
      <c r="Y65" s="87">
        <v>5628</v>
      </c>
      <c r="Z65" s="87">
        <v>0</v>
      </c>
      <c r="AA65" s="87">
        <v>0</v>
      </c>
      <c r="AB65" s="87">
        <v>0</v>
      </c>
      <c r="AC65" s="87" t="s">
        <v>229</v>
      </c>
      <c r="AD65" s="87">
        <f t="shared" si="33"/>
        <v>222053</v>
      </c>
      <c r="AE65" s="87">
        <v>89042</v>
      </c>
      <c r="AF65" s="88">
        <f t="shared" si="34"/>
        <v>126001</v>
      </c>
      <c r="AG65" s="87">
        <v>0</v>
      </c>
      <c r="AH65" s="87">
        <v>126001</v>
      </c>
      <c r="AI65" s="87">
        <v>0</v>
      </c>
      <c r="AJ65" s="87">
        <v>0</v>
      </c>
      <c r="AK65" s="87">
        <v>7010</v>
      </c>
      <c r="AL65" s="87">
        <v>0</v>
      </c>
      <c r="AM65" s="87" t="s">
        <v>229</v>
      </c>
      <c r="AN65" s="87">
        <v>0</v>
      </c>
      <c r="AO65" s="87">
        <f t="shared" si="35"/>
        <v>227681</v>
      </c>
      <c r="AP65" s="87">
        <f t="shared" si="36"/>
        <v>8925</v>
      </c>
      <c r="AQ65" s="87">
        <f t="shared" si="37"/>
        <v>8925</v>
      </c>
      <c r="AR65" s="87">
        <f t="shared" si="38"/>
        <v>7413</v>
      </c>
      <c r="AS65" s="87">
        <f t="shared" si="39"/>
        <v>1512</v>
      </c>
      <c r="AT65" s="87">
        <f t="shared" si="40"/>
        <v>0</v>
      </c>
      <c r="AU65" s="87">
        <f t="shared" si="41"/>
        <v>0</v>
      </c>
      <c r="AV65" s="88" t="s">
        <v>20</v>
      </c>
      <c r="AW65" s="87">
        <f t="shared" si="42"/>
        <v>769952</v>
      </c>
      <c r="AX65" s="87">
        <f t="shared" si="43"/>
        <v>294081</v>
      </c>
      <c r="AY65" s="87">
        <f t="shared" si="44"/>
        <v>351761</v>
      </c>
      <c r="AZ65" s="87">
        <f t="shared" si="45"/>
        <v>0</v>
      </c>
      <c r="BA65" s="87">
        <f t="shared" si="46"/>
        <v>344774</v>
      </c>
      <c r="BB65" s="87">
        <f t="shared" si="47"/>
        <v>6987</v>
      </c>
      <c r="BC65" s="87">
        <f t="shared" si="48"/>
        <v>0</v>
      </c>
      <c r="BD65" s="87">
        <f t="shared" si="49"/>
        <v>124110</v>
      </c>
      <c r="BE65" s="87">
        <f t="shared" si="50"/>
        <v>0</v>
      </c>
      <c r="BF65" s="88" t="s">
        <v>20</v>
      </c>
      <c r="BG65" s="87">
        <f t="shared" si="51"/>
        <v>0</v>
      </c>
      <c r="BH65" s="87">
        <f t="shared" si="52"/>
        <v>778877</v>
      </c>
    </row>
    <row r="66" spans="1:60" ht="13.5">
      <c r="A66" s="17" t="s">
        <v>133</v>
      </c>
      <c r="B66" s="78" t="s">
        <v>105</v>
      </c>
      <c r="C66" s="79" t="s">
        <v>106</v>
      </c>
      <c r="D66" s="87">
        <f t="shared" si="26"/>
        <v>42000</v>
      </c>
      <c r="E66" s="87">
        <f t="shared" si="27"/>
        <v>42000</v>
      </c>
      <c r="F66" s="87">
        <v>42000</v>
      </c>
      <c r="G66" s="87">
        <v>0</v>
      </c>
      <c r="H66" s="87">
        <v>0</v>
      </c>
      <c r="I66" s="87">
        <v>0</v>
      </c>
      <c r="J66" s="87" t="s">
        <v>229</v>
      </c>
      <c r="K66" s="87">
        <f t="shared" si="28"/>
        <v>119817</v>
      </c>
      <c r="L66" s="87">
        <v>0</v>
      </c>
      <c r="M66" s="88">
        <f t="shared" si="29"/>
        <v>48341</v>
      </c>
      <c r="N66" s="87">
        <v>0</v>
      </c>
      <c r="O66" s="87">
        <v>46633</v>
      </c>
      <c r="P66" s="87">
        <v>1708</v>
      </c>
      <c r="Q66" s="87">
        <v>3761</v>
      </c>
      <c r="R66" s="87">
        <v>67715</v>
      </c>
      <c r="S66" s="87">
        <v>0</v>
      </c>
      <c r="T66" s="87" t="s">
        <v>229</v>
      </c>
      <c r="U66" s="87">
        <v>0</v>
      </c>
      <c r="V66" s="87">
        <f t="shared" si="30"/>
        <v>161817</v>
      </c>
      <c r="W66" s="87">
        <f t="shared" si="31"/>
        <v>0</v>
      </c>
      <c r="X66" s="87">
        <f t="shared" si="32"/>
        <v>0</v>
      </c>
      <c r="Y66" s="87">
        <v>0</v>
      </c>
      <c r="Z66" s="87">
        <v>0</v>
      </c>
      <c r="AA66" s="87">
        <v>0</v>
      </c>
      <c r="AB66" s="87">
        <v>0</v>
      </c>
      <c r="AC66" s="87" t="s">
        <v>229</v>
      </c>
      <c r="AD66" s="87">
        <f t="shared" si="33"/>
        <v>0</v>
      </c>
      <c r="AE66" s="87">
        <v>0</v>
      </c>
      <c r="AF66" s="88">
        <f t="shared" si="34"/>
        <v>0</v>
      </c>
      <c r="AG66" s="87">
        <v>0</v>
      </c>
      <c r="AH66" s="87">
        <v>0</v>
      </c>
      <c r="AI66" s="87">
        <v>0</v>
      </c>
      <c r="AJ66" s="87">
        <v>0</v>
      </c>
      <c r="AK66" s="87">
        <v>0</v>
      </c>
      <c r="AL66" s="87">
        <v>0</v>
      </c>
      <c r="AM66" s="87" t="s">
        <v>229</v>
      </c>
      <c r="AN66" s="87">
        <v>0</v>
      </c>
      <c r="AO66" s="87">
        <f t="shared" si="35"/>
        <v>0</v>
      </c>
      <c r="AP66" s="87">
        <f t="shared" si="36"/>
        <v>42000</v>
      </c>
      <c r="AQ66" s="87">
        <f t="shared" si="37"/>
        <v>42000</v>
      </c>
      <c r="AR66" s="87">
        <f t="shared" si="38"/>
        <v>42000</v>
      </c>
      <c r="AS66" s="87">
        <f t="shared" si="39"/>
        <v>0</v>
      </c>
      <c r="AT66" s="87">
        <f t="shared" si="40"/>
        <v>0</v>
      </c>
      <c r="AU66" s="87">
        <f t="shared" si="41"/>
        <v>0</v>
      </c>
      <c r="AV66" s="88" t="s">
        <v>20</v>
      </c>
      <c r="AW66" s="87">
        <f t="shared" si="42"/>
        <v>119817</v>
      </c>
      <c r="AX66" s="87">
        <f t="shared" si="43"/>
        <v>0</v>
      </c>
      <c r="AY66" s="87">
        <f t="shared" si="44"/>
        <v>48341</v>
      </c>
      <c r="AZ66" s="87">
        <f t="shared" si="45"/>
        <v>0</v>
      </c>
      <c r="BA66" s="87">
        <f t="shared" si="46"/>
        <v>46633</v>
      </c>
      <c r="BB66" s="87">
        <f t="shared" si="47"/>
        <v>1708</v>
      </c>
      <c r="BC66" s="87">
        <f t="shared" si="48"/>
        <v>3761</v>
      </c>
      <c r="BD66" s="87">
        <f t="shared" si="49"/>
        <v>67715</v>
      </c>
      <c r="BE66" s="87">
        <f t="shared" si="50"/>
        <v>0</v>
      </c>
      <c r="BF66" s="88" t="s">
        <v>20</v>
      </c>
      <c r="BG66" s="87">
        <f t="shared" si="51"/>
        <v>0</v>
      </c>
      <c r="BH66" s="87">
        <f t="shared" si="52"/>
        <v>161817</v>
      </c>
    </row>
    <row r="67" spans="1:60" ht="13.5">
      <c r="A67" s="17" t="s">
        <v>133</v>
      </c>
      <c r="B67" s="78" t="s">
        <v>107</v>
      </c>
      <c r="C67" s="79" t="s">
        <v>108</v>
      </c>
      <c r="D67" s="87">
        <f t="shared" si="26"/>
        <v>408759</v>
      </c>
      <c r="E67" s="87">
        <f t="shared" si="27"/>
        <v>408759</v>
      </c>
      <c r="F67" s="87">
        <v>330436</v>
      </c>
      <c r="G67" s="87">
        <v>0</v>
      </c>
      <c r="H67" s="87">
        <v>78323</v>
      </c>
      <c r="I67" s="87">
        <v>0</v>
      </c>
      <c r="J67" s="87" t="s">
        <v>229</v>
      </c>
      <c r="K67" s="87">
        <f t="shared" si="28"/>
        <v>234324</v>
      </c>
      <c r="L67" s="87">
        <v>24103</v>
      </c>
      <c r="M67" s="88">
        <f t="shared" si="29"/>
        <v>75703</v>
      </c>
      <c r="N67" s="87">
        <v>0</v>
      </c>
      <c r="O67" s="87">
        <v>75703</v>
      </c>
      <c r="P67" s="87">
        <v>0</v>
      </c>
      <c r="Q67" s="87">
        <v>0</v>
      </c>
      <c r="R67" s="87">
        <v>134518</v>
      </c>
      <c r="S67" s="87">
        <v>0</v>
      </c>
      <c r="T67" s="87" t="s">
        <v>229</v>
      </c>
      <c r="U67" s="87">
        <v>0</v>
      </c>
      <c r="V67" s="87">
        <f t="shared" si="30"/>
        <v>643083</v>
      </c>
      <c r="W67" s="87">
        <f t="shared" si="31"/>
        <v>0</v>
      </c>
      <c r="X67" s="87">
        <f t="shared" si="32"/>
        <v>0</v>
      </c>
      <c r="Y67" s="87">
        <v>0</v>
      </c>
      <c r="Z67" s="87">
        <v>0</v>
      </c>
      <c r="AA67" s="87">
        <v>0</v>
      </c>
      <c r="AB67" s="87">
        <v>0</v>
      </c>
      <c r="AC67" s="87" t="s">
        <v>229</v>
      </c>
      <c r="AD67" s="87">
        <f t="shared" si="33"/>
        <v>0</v>
      </c>
      <c r="AE67" s="87">
        <v>0</v>
      </c>
      <c r="AF67" s="88">
        <f t="shared" si="34"/>
        <v>0</v>
      </c>
      <c r="AG67" s="87">
        <v>0</v>
      </c>
      <c r="AH67" s="87">
        <v>0</v>
      </c>
      <c r="AI67" s="87">
        <v>0</v>
      </c>
      <c r="AJ67" s="87">
        <v>0</v>
      </c>
      <c r="AK67" s="87">
        <v>0</v>
      </c>
      <c r="AL67" s="87">
        <v>0</v>
      </c>
      <c r="AM67" s="87" t="s">
        <v>229</v>
      </c>
      <c r="AN67" s="87">
        <v>0</v>
      </c>
      <c r="AO67" s="87">
        <f t="shared" si="35"/>
        <v>0</v>
      </c>
      <c r="AP67" s="87">
        <f t="shared" si="36"/>
        <v>408759</v>
      </c>
      <c r="AQ67" s="87">
        <f t="shared" si="37"/>
        <v>408759</v>
      </c>
      <c r="AR67" s="87">
        <f t="shared" si="38"/>
        <v>330436</v>
      </c>
      <c r="AS67" s="87">
        <f t="shared" si="39"/>
        <v>0</v>
      </c>
      <c r="AT67" s="87">
        <f t="shared" si="40"/>
        <v>78323</v>
      </c>
      <c r="AU67" s="87">
        <f t="shared" si="41"/>
        <v>0</v>
      </c>
      <c r="AV67" s="88" t="s">
        <v>20</v>
      </c>
      <c r="AW67" s="87">
        <f t="shared" si="42"/>
        <v>234324</v>
      </c>
      <c r="AX67" s="87">
        <f t="shared" si="43"/>
        <v>24103</v>
      </c>
      <c r="AY67" s="87">
        <f t="shared" si="44"/>
        <v>75703</v>
      </c>
      <c r="AZ67" s="87">
        <f t="shared" si="45"/>
        <v>0</v>
      </c>
      <c r="BA67" s="87">
        <f t="shared" si="46"/>
        <v>75703</v>
      </c>
      <c r="BB67" s="87">
        <f t="shared" si="47"/>
        <v>0</v>
      </c>
      <c r="BC67" s="87">
        <f t="shared" si="48"/>
        <v>0</v>
      </c>
      <c r="BD67" s="87">
        <f t="shared" si="49"/>
        <v>134518</v>
      </c>
      <c r="BE67" s="87">
        <f t="shared" si="50"/>
        <v>0</v>
      </c>
      <c r="BF67" s="88" t="s">
        <v>20</v>
      </c>
      <c r="BG67" s="87">
        <f t="shared" si="51"/>
        <v>0</v>
      </c>
      <c r="BH67" s="87">
        <f t="shared" si="52"/>
        <v>643083</v>
      </c>
    </row>
    <row r="68" spans="1:60" ht="13.5">
      <c r="A68" s="17" t="s">
        <v>133</v>
      </c>
      <c r="B68" s="78" t="s">
        <v>109</v>
      </c>
      <c r="C68" s="79" t="s">
        <v>110</v>
      </c>
      <c r="D68" s="87">
        <f t="shared" si="26"/>
        <v>0</v>
      </c>
      <c r="E68" s="87">
        <f t="shared" si="27"/>
        <v>0</v>
      </c>
      <c r="F68" s="87">
        <v>0</v>
      </c>
      <c r="G68" s="87">
        <v>0</v>
      </c>
      <c r="H68" s="87">
        <v>0</v>
      </c>
      <c r="I68" s="87">
        <v>0</v>
      </c>
      <c r="J68" s="87" t="s">
        <v>229</v>
      </c>
      <c r="K68" s="87">
        <f t="shared" si="28"/>
        <v>424282</v>
      </c>
      <c r="L68" s="87">
        <v>39187</v>
      </c>
      <c r="M68" s="88">
        <f t="shared" si="29"/>
        <v>175193</v>
      </c>
      <c r="N68" s="87">
        <v>0</v>
      </c>
      <c r="O68" s="87">
        <v>156970</v>
      </c>
      <c r="P68" s="87">
        <v>18223</v>
      </c>
      <c r="Q68" s="87">
        <v>0</v>
      </c>
      <c r="R68" s="87">
        <v>199387</v>
      </c>
      <c r="S68" s="87">
        <v>10515</v>
      </c>
      <c r="T68" s="87" t="s">
        <v>229</v>
      </c>
      <c r="U68" s="87">
        <v>0</v>
      </c>
      <c r="V68" s="87">
        <f t="shared" si="30"/>
        <v>424282</v>
      </c>
      <c r="W68" s="87">
        <f t="shared" si="31"/>
        <v>0</v>
      </c>
      <c r="X68" s="87">
        <f t="shared" si="32"/>
        <v>0</v>
      </c>
      <c r="Y68" s="87">
        <v>0</v>
      </c>
      <c r="Z68" s="87">
        <v>0</v>
      </c>
      <c r="AA68" s="87">
        <v>0</v>
      </c>
      <c r="AB68" s="87">
        <v>0</v>
      </c>
      <c r="AC68" s="87" t="s">
        <v>229</v>
      </c>
      <c r="AD68" s="87">
        <f t="shared" si="33"/>
        <v>222798</v>
      </c>
      <c r="AE68" s="87">
        <v>76136</v>
      </c>
      <c r="AF68" s="88">
        <f t="shared" si="34"/>
        <v>134085</v>
      </c>
      <c r="AG68" s="87">
        <v>0</v>
      </c>
      <c r="AH68" s="87">
        <v>134085</v>
      </c>
      <c r="AI68" s="87">
        <v>0</v>
      </c>
      <c r="AJ68" s="87">
        <v>0</v>
      </c>
      <c r="AK68" s="87">
        <v>6564</v>
      </c>
      <c r="AL68" s="87">
        <v>6013</v>
      </c>
      <c r="AM68" s="87" t="s">
        <v>229</v>
      </c>
      <c r="AN68" s="87">
        <v>0</v>
      </c>
      <c r="AO68" s="87">
        <f t="shared" si="35"/>
        <v>222798</v>
      </c>
      <c r="AP68" s="87">
        <f t="shared" si="36"/>
        <v>0</v>
      </c>
      <c r="AQ68" s="87">
        <f t="shared" si="37"/>
        <v>0</v>
      </c>
      <c r="AR68" s="87">
        <f t="shared" si="38"/>
        <v>0</v>
      </c>
      <c r="AS68" s="87">
        <f t="shared" si="39"/>
        <v>0</v>
      </c>
      <c r="AT68" s="87">
        <f t="shared" si="40"/>
        <v>0</v>
      </c>
      <c r="AU68" s="87">
        <f t="shared" si="41"/>
        <v>0</v>
      </c>
      <c r="AV68" s="88" t="s">
        <v>20</v>
      </c>
      <c r="AW68" s="87">
        <f t="shared" si="42"/>
        <v>647080</v>
      </c>
      <c r="AX68" s="87">
        <f t="shared" si="43"/>
        <v>115323</v>
      </c>
      <c r="AY68" s="87">
        <f t="shared" si="44"/>
        <v>309278</v>
      </c>
      <c r="AZ68" s="87">
        <f t="shared" si="45"/>
        <v>0</v>
      </c>
      <c r="BA68" s="87">
        <f t="shared" si="46"/>
        <v>291055</v>
      </c>
      <c r="BB68" s="87">
        <f t="shared" si="47"/>
        <v>18223</v>
      </c>
      <c r="BC68" s="87">
        <f t="shared" si="48"/>
        <v>0</v>
      </c>
      <c r="BD68" s="87">
        <f t="shared" si="49"/>
        <v>205951</v>
      </c>
      <c r="BE68" s="87">
        <f t="shared" si="50"/>
        <v>16528</v>
      </c>
      <c r="BF68" s="88" t="s">
        <v>20</v>
      </c>
      <c r="BG68" s="87">
        <f t="shared" si="51"/>
        <v>0</v>
      </c>
      <c r="BH68" s="87">
        <f t="shared" si="52"/>
        <v>647080</v>
      </c>
    </row>
    <row r="69" spans="1:60" ht="13.5">
      <c r="A69" s="17" t="s">
        <v>133</v>
      </c>
      <c r="B69" s="78" t="s">
        <v>111</v>
      </c>
      <c r="C69" s="79" t="s">
        <v>112</v>
      </c>
      <c r="D69" s="87">
        <f t="shared" si="26"/>
        <v>0</v>
      </c>
      <c r="E69" s="87">
        <f t="shared" si="27"/>
        <v>0</v>
      </c>
      <c r="F69" s="87">
        <v>0</v>
      </c>
      <c r="G69" s="87">
        <v>0</v>
      </c>
      <c r="H69" s="87">
        <v>0</v>
      </c>
      <c r="I69" s="87">
        <v>0</v>
      </c>
      <c r="J69" s="87" t="s">
        <v>229</v>
      </c>
      <c r="K69" s="87">
        <f t="shared" si="28"/>
        <v>0</v>
      </c>
      <c r="L69" s="87">
        <v>0</v>
      </c>
      <c r="M69" s="88">
        <f t="shared" si="29"/>
        <v>0</v>
      </c>
      <c r="N69" s="87">
        <v>0</v>
      </c>
      <c r="O69" s="87">
        <v>0</v>
      </c>
      <c r="P69" s="87">
        <v>0</v>
      </c>
      <c r="Q69" s="87">
        <v>0</v>
      </c>
      <c r="R69" s="87">
        <v>0</v>
      </c>
      <c r="S69" s="87">
        <v>0</v>
      </c>
      <c r="T69" s="87" t="s">
        <v>229</v>
      </c>
      <c r="U69" s="87">
        <v>0</v>
      </c>
      <c r="V69" s="87">
        <f t="shared" si="30"/>
        <v>0</v>
      </c>
      <c r="W69" s="87">
        <f t="shared" si="31"/>
        <v>0</v>
      </c>
      <c r="X69" s="87">
        <f t="shared" si="32"/>
        <v>0</v>
      </c>
      <c r="Y69" s="87">
        <v>0</v>
      </c>
      <c r="Z69" s="87">
        <v>0</v>
      </c>
      <c r="AA69" s="87">
        <v>0</v>
      </c>
      <c r="AB69" s="87">
        <v>0</v>
      </c>
      <c r="AC69" s="87" t="s">
        <v>229</v>
      </c>
      <c r="AD69" s="87">
        <f t="shared" si="33"/>
        <v>199071</v>
      </c>
      <c r="AE69" s="87">
        <v>27385</v>
      </c>
      <c r="AF69" s="88">
        <f t="shared" si="34"/>
        <v>69379</v>
      </c>
      <c r="AG69" s="87">
        <v>0</v>
      </c>
      <c r="AH69" s="87">
        <v>69379</v>
      </c>
      <c r="AI69" s="87">
        <v>0</v>
      </c>
      <c r="AJ69" s="87">
        <v>0</v>
      </c>
      <c r="AK69" s="87">
        <v>102307</v>
      </c>
      <c r="AL69" s="87">
        <v>0</v>
      </c>
      <c r="AM69" s="87" t="s">
        <v>229</v>
      </c>
      <c r="AN69" s="87">
        <v>40801</v>
      </c>
      <c r="AO69" s="87">
        <f t="shared" si="35"/>
        <v>239872</v>
      </c>
      <c r="AP69" s="87">
        <f t="shared" si="36"/>
        <v>0</v>
      </c>
      <c r="AQ69" s="87">
        <f t="shared" si="37"/>
        <v>0</v>
      </c>
      <c r="AR69" s="87">
        <f t="shared" si="38"/>
        <v>0</v>
      </c>
      <c r="AS69" s="87">
        <f t="shared" si="39"/>
        <v>0</v>
      </c>
      <c r="AT69" s="87">
        <f t="shared" si="40"/>
        <v>0</v>
      </c>
      <c r="AU69" s="87">
        <f t="shared" si="41"/>
        <v>0</v>
      </c>
      <c r="AV69" s="88" t="s">
        <v>20</v>
      </c>
      <c r="AW69" s="87">
        <f t="shared" si="42"/>
        <v>199071</v>
      </c>
      <c r="AX69" s="87">
        <f t="shared" si="43"/>
        <v>27385</v>
      </c>
      <c r="AY69" s="87">
        <f t="shared" si="44"/>
        <v>69379</v>
      </c>
      <c r="AZ69" s="87">
        <f t="shared" si="45"/>
        <v>0</v>
      </c>
      <c r="BA69" s="87">
        <f t="shared" si="46"/>
        <v>69379</v>
      </c>
      <c r="BB69" s="87">
        <f t="shared" si="47"/>
        <v>0</v>
      </c>
      <c r="BC69" s="87">
        <f t="shared" si="48"/>
        <v>0</v>
      </c>
      <c r="BD69" s="87">
        <f t="shared" si="49"/>
        <v>102307</v>
      </c>
      <c r="BE69" s="87">
        <f t="shared" si="50"/>
        <v>0</v>
      </c>
      <c r="BF69" s="88" t="s">
        <v>20</v>
      </c>
      <c r="BG69" s="87">
        <f t="shared" si="51"/>
        <v>40801</v>
      </c>
      <c r="BH69" s="87">
        <f t="shared" si="52"/>
        <v>239872</v>
      </c>
    </row>
    <row r="70" spans="1:60" ht="13.5">
      <c r="A70" s="17" t="s">
        <v>133</v>
      </c>
      <c r="B70" s="78" t="s">
        <v>113</v>
      </c>
      <c r="C70" s="79" t="s">
        <v>114</v>
      </c>
      <c r="D70" s="87">
        <f t="shared" si="26"/>
        <v>0</v>
      </c>
      <c r="E70" s="87">
        <f t="shared" si="27"/>
        <v>0</v>
      </c>
      <c r="F70" s="87">
        <v>0</v>
      </c>
      <c r="G70" s="87">
        <v>0</v>
      </c>
      <c r="H70" s="87">
        <v>0</v>
      </c>
      <c r="I70" s="87">
        <v>0</v>
      </c>
      <c r="J70" s="87" t="s">
        <v>229</v>
      </c>
      <c r="K70" s="87">
        <f t="shared" si="28"/>
        <v>0</v>
      </c>
      <c r="L70" s="87">
        <v>0</v>
      </c>
      <c r="M70" s="88">
        <f t="shared" si="29"/>
        <v>0</v>
      </c>
      <c r="N70" s="87">
        <v>0</v>
      </c>
      <c r="O70" s="87">
        <v>0</v>
      </c>
      <c r="P70" s="87">
        <v>0</v>
      </c>
      <c r="Q70" s="87">
        <v>0</v>
      </c>
      <c r="R70" s="87">
        <v>0</v>
      </c>
      <c r="S70" s="87">
        <v>0</v>
      </c>
      <c r="T70" s="87" t="s">
        <v>229</v>
      </c>
      <c r="U70" s="87">
        <v>0</v>
      </c>
      <c r="V70" s="87">
        <f t="shared" si="30"/>
        <v>0</v>
      </c>
      <c r="W70" s="87">
        <f t="shared" si="31"/>
        <v>0</v>
      </c>
      <c r="X70" s="87">
        <f t="shared" si="32"/>
        <v>0</v>
      </c>
      <c r="Y70" s="87">
        <v>0</v>
      </c>
      <c r="Z70" s="87">
        <v>0</v>
      </c>
      <c r="AA70" s="87">
        <v>0</v>
      </c>
      <c r="AB70" s="87">
        <v>0</v>
      </c>
      <c r="AC70" s="87" t="s">
        <v>229</v>
      </c>
      <c r="AD70" s="87">
        <f t="shared" si="33"/>
        <v>438206</v>
      </c>
      <c r="AE70" s="87">
        <v>56472</v>
      </c>
      <c r="AF70" s="88">
        <f t="shared" si="34"/>
        <v>78838</v>
      </c>
      <c r="AG70" s="87">
        <v>0</v>
      </c>
      <c r="AH70" s="87">
        <v>78358</v>
      </c>
      <c r="AI70" s="87">
        <v>480</v>
      </c>
      <c r="AJ70" s="87">
        <v>0</v>
      </c>
      <c r="AK70" s="87">
        <v>36613</v>
      </c>
      <c r="AL70" s="87">
        <v>266283</v>
      </c>
      <c r="AM70" s="87" t="s">
        <v>229</v>
      </c>
      <c r="AN70" s="87">
        <v>0</v>
      </c>
      <c r="AO70" s="87">
        <f t="shared" si="35"/>
        <v>438206</v>
      </c>
      <c r="AP70" s="87">
        <f t="shared" si="36"/>
        <v>0</v>
      </c>
      <c r="AQ70" s="87">
        <f t="shared" si="37"/>
        <v>0</v>
      </c>
      <c r="AR70" s="87">
        <f t="shared" si="38"/>
        <v>0</v>
      </c>
      <c r="AS70" s="87">
        <f t="shared" si="39"/>
        <v>0</v>
      </c>
      <c r="AT70" s="87">
        <f t="shared" si="40"/>
        <v>0</v>
      </c>
      <c r="AU70" s="87">
        <f t="shared" si="41"/>
        <v>0</v>
      </c>
      <c r="AV70" s="88" t="s">
        <v>20</v>
      </c>
      <c r="AW70" s="87">
        <f t="shared" si="42"/>
        <v>438206</v>
      </c>
      <c r="AX70" s="87">
        <f t="shared" si="43"/>
        <v>56472</v>
      </c>
      <c r="AY70" s="87">
        <f t="shared" si="44"/>
        <v>78838</v>
      </c>
      <c r="AZ70" s="87">
        <f t="shared" si="45"/>
        <v>0</v>
      </c>
      <c r="BA70" s="87">
        <f t="shared" si="46"/>
        <v>78358</v>
      </c>
      <c r="BB70" s="87">
        <f t="shared" si="47"/>
        <v>480</v>
      </c>
      <c r="BC70" s="87">
        <f t="shared" si="48"/>
        <v>0</v>
      </c>
      <c r="BD70" s="87">
        <f t="shared" si="49"/>
        <v>36613</v>
      </c>
      <c r="BE70" s="87">
        <f t="shared" si="50"/>
        <v>266283</v>
      </c>
      <c r="BF70" s="88" t="s">
        <v>20</v>
      </c>
      <c r="BG70" s="87">
        <f t="shared" si="51"/>
        <v>0</v>
      </c>
      <c r="BH70" s="87">
        <f t="shared" si="52"/>
        <v>438206</v>
      </c>
    </row>
    <row r="71" spans="1:60" ht="13.5">
      <c r="A71" s="17" t="s">
        <v>133</v>
      </c>
      <c r="B71" s="78" t="s">
        <v>115</v>
      </c>
      <c r="C71" s="79" t="s">
        <v>116</v>
      </c>
      <c r="D71" s="87">
        <f t="shared" si="26"/>
        <v>0</v>
      </c>
      <c r="E71" s="87">
        <f t="shared" si="27"/>
        <v>0</v>
      </c>
      <c r="F71" s="87">
        <v>0</v>
      </c>
      <c r="G71" s="87">
        <v>0</v>
      </c>
      <c r="H71" s="87">
        <v>0</v>
      </c>
      <c r="I71" s="87">
        <v>0</v>
      </c>
      <c r="J71" s="87" t="s">
        <v>229</v>
      </c>
      <c r="K71" s="87">
        <f t="shared" si="28"/>
        <v>0</v>
      </c>
      <c r="L71" s="87">
        <v>0</v>
      </c>
      <c r="M71" s="88">
        <f t="shared" si="29"/>
        <v>0</v>
      </c>
      <c r="N71" s="87">
        <v>0</v>
      </c>
      <c r="O71" s="87">
        <v>0</v>
      </c>
      <c r="P71" s="87">
        <v>0</v>
      </c>
      <c r="Q71" s="87">
        <v>0</v>
      </c>
      <c r="R71" s="87">
        <v>0</v>
      </c>
      <c r="S71" s="87">
        <v>0</v>
      </c>
      <c r="T71" s="87" t="s">
        <v>229</v>
      </c>
      <c r="U71" s="87">
        <v>0</v>
      </c>
      <c r="V71" s="87">
        <f t="shared" si="30"/>
        <v>0</v>
      </c>
      <c r="W71" s="87">
        <f t="shared" si="31"/>
        <v>0</v>
      </c>
      <c r="X71" s="87">
        <f t="shared" si="32"/>
        <v>0</v>
      </c>
      <c r="Y71" s="87">
        <v>0</v>
      </c>
      <c r="Z71" s="87">
        <v>0</v>
      </c>
      <c r="AA71" s="87">
        <v>0</v>
      </c>
      <c r="AB71" s="87">
        <v>0</v>
      </c>
      <c r="AC71" s="87" t="s">
        <v>229</v>
      </c>
      <c r="AD71" s="87">
        <f t="shared" si="33"/>
        <v>457548</v>
      </c>
      <c r="AE71" s="87">
        <v>38484</v>
      </c>
      <c r="AF71" s="88">
        <f t="shared" si="34"/>
        <v>359989</v>
      </c>
      <c r="AG71" s="87">
        <v>0</v>
      </c>
      <c r="AH71" s="87">
        <v>0</v>
      </c>
      <c r="AI71" s="87">
        <v>359989</v>
      </c>
      <c r="AJ71" s="87">
        <v>0</v>
      </c>
      <c r="AK71" s="87">
        <v>59075</v>
      </c>
      <c r="AL71" s="87">
        <v>0</v>
      </c>
      <c r="AM71" s="87" t="s">
        <v>229</v>
      </c>
      <c r="AN71" s="87">
        <v>0</v>
      </c>
      <c r="AO71" s="87">
        <f t="shared" si="35"/>
        <v>457548</v>
      </c>
      <c r="AP71" s="87">
        <f t="shared" si="36"/>
        <v>0</v>
      </c>
      <c r="AQ71" s="87">
        <f t="shared" si="37"/>
        <v>0</v>
      </c>
      <c r="AR71" s="87">
        <f t="shared" si="38"/>
        <v>0</v>
      </c>
      <c r="AS71" s="87">
        <f t="shared" si="39"/>
        <v>0</v>
      </c>
      <c r="AT71" s="87">
        <f t="shared" si="40"/>
        <v>0</v>
      </c>
      <c r="AU71" s="87">
        <f t="shared" si="41"/>
        <v>0</v>
      </c>
      <c r="AV71" s="88" t="s">
        <v>20</v>
      </c>
      <c r="AW71" s="87">
        <f t="shared" si="42"/>
        <v>457548</v>
      </c>
      <c r="AX71" s="87">
        <f t="shared" si="43"/>
        <v>38484</v>
      </c>
      <c r="AY71" s="87">
        <f t="shared" si="44"/>
        <v>359989</v>
      </c>
      <c r="AZ71" s="87">
        <f t="shared" si="45"/>
        <v>0</v>
      </c>
      <c r="BA71" s="87">
        <f t="shared" si="46"/>
        <v>0</v>
      </c>
      <c r="BB71" s="87">
        <f t="shared" si="47"/>
        <v>359989</v>
      </c>
      <c r="BC71" s="87">
        <f t="shared" si="48"/>
        <v>0</v>
      </c>
      <c r="BD71" s="87">
        <f t="shared" si="49"/>
        <v>59075</v>
      </c>
      <c r="BE71" s="87">
        <f t="shared" si="50"/>
        <v>0</v>
      </c>
      <c r="BF71" s="88" t="s">
        <v>20</v>
      </c>
      <c r="BG71" s="87">
        <f t="shared" si="51"/>
        <v>0</v>
      </c>
      <c r="BH71" s="87">
        <f t="shared" si="52"/>
        <v>457548</v>
      </c>
    </row>
    <row r="72" spans="1:60" ht="13.5">
      <c r="A72" s="17" t="s">
        <v>133</v>
      </c>
      <c r="B72" s="78" t="s">
        <v>117</v>
      </c>
      <c r="C72" s="79" t="s">
        <v>118</v>
      </c>
      <c r="D72" s="87">
        <f t="shared" si="26"/>
        <v>0</v>
      </c>
      <c r="E72" s="87">
        <f t="shared" si="27"/>
        <v>0</v>
      </c>
      <c r="F72" s="87">
        <v>0</v>
      </c>
      <c r="G72" s="87">
        <v>0</v>
      </c>
      <c r="H72" s="87">
        <v>0</v>
      </c>
      <c r="I72" s="87">
        <v>0</v>
      </c>
      <c r="J72" s="87" t="s">
        <v>229</v>
      </c>
      <c r="K72" s="87">
        <f t="shared" si="28"/>
        <v>211328</v>
      </c>
      <c r="L72" s="87">
        <v>39448</v>
      </c>
      <c r="M72" s="88">
        <f t="shared" si="29"/>
        <v>48335</v>
      </c>
      <c r="N72" s="87">
        <v>0</v>
      </c>
      <c r="O72" s="87">
        <v>48335</v>
      </c>
      <c r="P72" s="87">
        <v>0</v>
      </c>
      <c r="Q72" s="87">
        <v>0</v>
      </c>
      <c r="R72" s="87">
        <v>11684</v>
      </c>
      <c r="S72" s="87">
        <v>111861</v>
      </c>
      <c r="T72" s="87" t="s">
        <v>229</v>
      </c>
      <c r="U72" s="87">
        <v>0</v>
      </c>
      <c r="V72" s="87">
        <f t="shared" si="30"/>
        <v>211328</v>
      </c>
      <c r="W72" s="87">
        <f t="shared" si="31"/>
        <v>0</v>
      </c>
      <c r="X72" s="87">
        <f t="shared" si="32"/>
        <v>0</v>
      </c>
      <c r="Y72" s="87">
        <v>0</v>
      </c>
      <c r="Z72" s="87">
        <v>0</v>
      </c>
      <c r="AA72" s="87">
        <v>0</v>
      </c>
      <c r="AB72" s="87">
        <v>0</v>
      </c>
      <c r="AC72" s="87" t="s">
        <v>229</v>
      </c>
      <c r="AD72" s="87">
        <f t="shared" si="33"/>
        <v>0</v>
      </c>
      <c r="AE72" s="87">
        <v>0</v>
      </c>
      <c r="AF72" s="88">
        <f t="shared" si="34"/>
        <v>0</v>
      </c>
      <c r="AG72" s="87">
        <v>0</v>
      </c>
      <c r="AH72" s="87">
        <v>0</v>
      </c>
      <c r="AI72" s="87">
        <v>0</v>
      </c>
      <c r="AJ72" s="87">
        <v>0</v>
      </c>
      <c r="AK72" s="87">
        <v>0</v>
      </c>
      <c r="AL72" s="87">
        <v>0</v>
      </c>
      <c r="AM72" s="87" t="s">
        <v>229</v>
      </c>
      <c r="AN72" s="87">
        <v>0</v>
      </c>
      <c r="AO72" s="87">
        <f t="shared" si="35"/>
        <v>0</v>
      </c>
      <c r="AP72" s="87">
        <f t="shared" si="36"/>
        <v>0</v>
      </c>
      <c r="AQ72" s="87">
        <f t="shared" si="37"/>
        <v>0</v>
      </c>
      <c r="AR72" s="87">
        <f t="shared" si="38"/>
        <v>0</v>
      </c>
      <c r="AS72" s="87">
        <f t="shared" si="39"/>
        <v>0</v>
      </c>
      <c r="AT72" s="87">
        <f t="shared" si="40"/>
        <v>0</v>
      </c>
      <c r="AU72" s="87">
        <f t="shared" si="41"/>
        <v>0</v>
      </c>
      <c r="AV72" s="88" t="s">
        <v>20</v>
      </c>
      <c r="AW72" s="87">
        <f t="shared" si="42"/>
        <v>211328</v>
      </c>
      <c r="AX72" s="87">
        <f t="shared" si="43"/>
        <v>39448</v>
      </c>
      <c r="AY72" s="87">
        <f t="shared" si="44"/>
        <v>48335</v>
      </c>
      <c r="AZ72" s="87">
        <f t="shared" si="45"/>
        <v>0</v>
      </c>
      <c r="BA72" s="87">
        <f t="shared" si="46"/>
        <v>48335</v>
      </c>
      <c r="BB72" s="87">
        <f t="shared" si="47"/>
        <v>0</v>
      </c>
      <c r="BC72" s="87">
        <f t="shared" si="48"/>
        <v>0</v>
      </c>
      <c r="BD72" s="87">
        <f t="shared" si="49"/>
        <v>11684</v>
      </c>
      <c r="BE72" s="87">
        <f t="shared" si="50"/>
        <v>111861</v>
      </c>
      <c r="BF72" s="88" t="s">
        <v>20</v>
      </c>
      <c r="BG72" s="87">
        <f t="shared" si="51"/>
        <v>0</v>
      </c>
      <c r="BH72" s="87">
        <f t="shared" si="52"/>
        <v>211328</v>
      </c>
    </row>
    <row r="73" spans="1:60" ht="13.5">
      <c r="A73" s="17" t="s">
        <v>133</v>
      </c>
      <c r="B73" s="78" t="s">
        <v>119</v>
      </c>
      <c r="C73" s="79" t="s">
        <v>89</v>
      </c>
      <c r="D73" s="87">
        <f t="shared" si="26"/>
        <v>0</v>
      </c>
      <c r="E73" s="87">
        <f t="shared" si="27"/>
        <v>0</v>
      </c>
      <c r="F73" s="87">
        <v>0</v>
      </c>
      <c r="G73" s="87">
        <v>0</v>
      </c>
      <c r="H73" s="87">
        <v>0</v>
      </c>
      <c r="I73" s="87">
        <v>0</v>
      </c>
      <c r="J73" s="87" t="s">
        <v>229</v>
      </c>
      <c r="K73" s="87">
        <f t="shared" si="28"/>
        <v>0</v>
      </c>
      <c r="L73" s="87">
        <v>0</v>
      </c>
      <c r="M73" s="88">
        <f t="shared" si="29"/>
        <v>0</v>
      </c>
      <c r="N73" s="87">
        <v>0</v>
      </c>
      <c r="O73" s="87">
        <v>0</v>
      </c>
      <c r="P73" s="87">
        <v>0</v>
      </c>
      <c r="Q73" s="87">
        <v>0</v>
      </c>
      <c r="R73" s="87">
        <v>0</v>
      </c>
      <c r="S73" s="87">
        <v>0</v>
      </c>
      <c r="T73" s="87" t="s">
        <v>229</v>
      </c>
      <c r="U73" s="87">
        <v>0</v>
      </c>
      <c r="V73" s="87">
        <f t="shared" si="30"/>
        <v>0</v>
      </c>
      <c r="W73" s="87">
        <f t="shared" si="31"/>
        <v>0</v>
      </c>
      <c r="X73" s="87">
        <f t="shared" si="32"/>
        <v>0</v>
      </c>
      <c r="Y73" s="87">
        <v>0</v>
      </c>
      <c r="Z73" s="87">
        <v>0</v>
      </c>
      <c r="AA73" s="87">
        <v>0</v>
      </c>
      <c r="AB73" s="87">
        <v>0</v>
      </c>
      <c r="AC73" s="87" t="s">
        <v>229</v>
      </c>
      <c r="AD73" s="87">
        <f t="shared" si="33"/>
        <v>0</v>
      </c>
      <c r="AE73" s="87">
        <v>0</v>
      </c>
      <c r="AF73" s="88">
        <f t="shared" si="34"/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 t="s">
        <v>229</v>
      </c>
      <c r="AN73" s="87">
        <v>0</v>
      </c>
      <c r="AO73" s="87">
        <f t="shared" si="35"/>
        <v>0</v>
      </c>
      <c r="AP73" s="87">
        <f t="shared" si="36"/>
        <v>0</v>
      </c>
      <c r="AQ73" s="87">
        <f t="shared" si="37"/>
        <v>0</v>
      </c>
      <c r="AR73" s="87">
        <f t="shared" si="38"/>
        <v>0</v>
      </c>
      <c r="AS73" s="87">
        <f t="shared" si="39"/>
        <v>0</v>
      </c>
      <c r="AT73" s="87">
        <f t="shared" si="40"/>
        <v>0</v>
      </c>
      <c r="AU73" s="87">
        <f t="shared" si="41"/>
        <v>0</v>
      </c>
      <c r="AV73" s="88" t="s">
        <v>20</v>
      </c>
      <c r="AW73" s="87">
        <f t="shared" si="42"/>
        <v>0</v>
      </c>
      <c r="AX73" s="87">
        <f t="shared" si="43"/>
        <v>0</v>
      </c>
      <c r="AY73" s="87">
        <f t="shared" si="44"/>
        <v>0</v>
      </c>
      <c r="AZ73" s="87">
        <f t="shared" si="45"/>
        <v>0</v>
      </c>
      <c r="BA73" s="87">
        <f t="shared" si="46"/>
        <v>0</v>
      </c>
      <c r="BB73" s="87">
        <f t="shared" si="47"/>
        <v>0</v>
      </c>
      <c r="BC73" s="87">
        <f t="shared" si="48"/>
        <v>0</v>
      </c>
      <c r="BD73" s="87">
        <f t="shared" si="49"/>
        <v>0</v>
      </c>
      <c r="BE73" s="87">
        <f t="shared" si="50"/>
        <v>0</v>
      </c>
      <c r="BF73" s="88" t="s">
        <v>20</v>
      </c>
      <c r="BG73" s="87">
        <f t="shared" si="51"/>
        <v>0</v>
      </c>
      <c r="BH73" s="87">
        <f t="shared" si="52"/>
        <v>0</v>
      </c>
    </row>
    <row r="74" spans="1:60" ht="13.5">
      <c r="A74" s="95" t="s">
        <v>230</v>
      </c>
      <c r="B74" s="96"/>
      <c r="C74" s="97"/>
      <c r="D74" s="87">
        <f aca="true" t="shared" si="53" ref="D74:AI74">SUM(D7:D73)</f>
        <v>9086399</v>
      </c>
      <c r="E74" s="87">
        <f t="shared" si="53"/>
        <v>9075573</v>
      </c>
      <c r="F74" s="87">
        <f t="shared" si="53"/>
        <v>7730458</v>
      </c>
      <c r="G74" s="87">
        <f t="shared" si="53"/>
        <v>42370</v>
      </c>
      <c r="H74" s="87">
        <f t="shared" si="53"/>
        <v>1302745</v>
      </c>
      <c r="I74" s="87">
        <f t="shared" si="53"/>
        <v>10826</v>
      </c>
      <c r="J74" s="87">
        <f t="shared" si="53"/>
        <v>39533</v>
      </c>
      <c r="K74" s="87">
        <f t="shared" si="53"/>
        <v>14311544</v>
      </c>
      <c r="L74" s="87">
        <f t="shared" si="53"/>
        <v>6175839</v>
      </c>
      <c r="M74" s="87">
        <f t="shared" si="53"/>
        <v>3638387</v>
      </c>
      <c r="N74" s="87">
        <f t="shared" si="53"/>
        <v>649853</v>
      </c>
      <c r="O74" s="87">
        <f t="shared" si="53"/>
        <v>2709150</v>
      </c>
      <c r="P74" s="87">
        <f t="shared" si="53"/>
        <v>279384</v>
      </c>
      <c r="Q74" s="87">
        <f t="shared" si="53"/>
        <v>143633</v>
      </c>
      <c r="R74" s="87">
        <f t="shared" si="53"/>
        <v>3792477</v>
      </c>
      <c r="S74" s="87">
        <f t="shared" si="53"/>
        <v>561208</v>
      </c>
      <c r="T74" s="87">
        <f t="shared" si="53"/>
        <v>1837548</v>
      </c>
      <c r="U74" s="87">
        <f t="shared" si="53"/>
        <v>290296</v>
      </c>
      <c r="V74" s="87">
        <f t="shared" si="53"/>
        <v>23688239</v>
      </c>
      <c r="W74" s="87">
        <f t="shared" si="53"/>
        <v>133754</v>
      </c>
      <c r="X74" s="87">
        <f t="shared" si="53"/>
        <v>115904</v>
      </c>
      <c r="Y74" s="87">
        <f t="shared" si="53"/>
        <v>105693</v>
      </c>
      <c r="Z74" s="87">
        <f t="shared" si="53"/>
        <v>0</v>
      </c>
      <c r="AA74" s="87">
        <f t="shared" si="53"/>
        <v>10211</v>
      </c>
      <c r="AB74" s="87">
        <f t="shared" si="53"/>
        <v>17850</v>
      </c>
      <c r="AC74" s="87">
        <f t="shared" si="53"/>
        <v>212186</v>
      </c>
      <c r="AD74" s="87">
        <f t="shared" si="53"/>
        <v>3673120</v>
      </c>
      <c r="AE74" s="87">
        <f t="shared" si="53"/>
        <v>1057263</v>
      </c>
      <c r="AF74" s="87">
        <f t="shared" si="53"/>
        <v>1778594</v>
      </c>
      <c r="AG74" s="87">
        <f t="shared" si="53"/>
        <v>32097</v>
      </c>
      <c r="AH74" s="87">
        <f t="shared" si="53"/>
        <v>1311147</v>
      </c>
      <c r="AI74" s="87">
        <f t="shared" si="53"/>
        <v>435350</v>
      </c>
      <c r="AJ74" s="87">
        <f aca="true" t="shared" si="54" ref="AJ74:BH74">SUM(AJ7:AJ73)</f>
        <v>19393</v>
      </c>
      <c r="AK74" s="87">
        <f t="shared" si="54"/>
        <v>363622</v>
      </c>
      <c r="AL74" s="87">
        <f t="shared" si="54"/>
        <v>454248</v>
      </c>
      <c r="AM74" s="87">
        <f t="shared" si="54"/>
        <v>2432378</v>
      </c>
      <c r="AN74" s="87">
        <f t="shared" si="54"/>
        <v>722560</v>
      </c>
      <c r="AO74" s="87">
        <f t="shared" si="54"/>
        <v>4529434</v>
      </c>
      <c r="AP74" s="87">
        <f t="shared" si="54"/>
        <v>9220153</v>
      </c>
      <c r="AQ74" s="87">
        <f t="shared" si="54"/>
        <v>9191477</v>
      </c>
      <c r="AR74" s="87">
        <f t="shared" si="54"/>
        <v>7836151</v>
      </c>
      <c r="AS74" s="87">
        <f t="shared" si="54"/>
        <v>42370</v>
      </c>
      <c r="AT74" s="87">
        <f t="shared" si="54"/>
        <v>1312956</v>
      </c>
      <c r="AU74" s="87">
        <f t="shared" si="54"/>
        <v>28676</v>
      </c>
      <c r="AV74" s="87">
        <f t="shared" si="54"/>
        <v>251719</v>
      </c>
      <c r="AW74" s="87">
        <f t="shared" si="54"/>
        <v>17984664</v>
      </c>
      <c r="AX74" s="87">
        <f t="shared" si="54"/>
        <v>7233102</v>
      </c>
      <c r="AY74" s="87">
        <f t="shared" si="54"/>
        <v>5416981</v>
      </c>
      <c r="AZ74" s="87">
        <f t="shared" si="54"/>
        <v>681950</v>
      </c>
      <c r="BA74" s="87">
        <f t="shared" si="54"/>
        <v>4020297</v>
      </c>
      <c r="BB74" s="87">
        <f t="shared" si="54"/>
        <v>714734</v>
      </c>
      <c r="BC74" s="87">
        <f t="shared" si="54"/>
        <v>163026</v>
      </c>
      <c r="BD74" s="87">
        <f t="shared" si="54"/>
        <v>4156099</v>
      </c>
      <c r="BE74" s="87">
        <f t="shared" si="54"/>
        <v>1015456</v>
      </c>
      <c r="BF74" s="87">
        <f t="shared" si="54"/>
        <v>4269926</v>
      </c>
      <c r="BG74" s="87">
        <f t="shared" si="54"/>
        <v>1012856</v>
      </c>
      <c r="BH74" s="87">
        <f t="shared" si="54"/>
        <v>28217673</v>
      </c>
    </row>
  </sheetData>
  <mergeCells count="28">
    <mergeCell ref="L4:L5"/>
    <mergeCell ref="Q4:Q5"/>
    <mergeCell ref="R4:R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  <mergeCell ref="A74:C7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&amp;L&amp;16廃棄物事業経費（市町村及び事務組合の合計）【歳出】（平成１３年度実績）&amp;R&amp;D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E57"/>
  <sheetViews>
    <sheetView showGridLines="0" workbookViewId="0" topLeftCell="A1">
      <pane xSplit="3" ySplit="6" topLeftCell="D7" activePane="bottomRight" state="frozen"/>
      <selection pane="topLeft" activeCell="D3304" sqref="D3304"/>
      <selection pane="topRight" activeCell="D3304" sqref="D3304"/>
      <selection pane="bottomLeft" activeCell="D3304" sqref="D3304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12.625" style="57" customWidth="1"/>
    <col min="4" max="9" width="10.625" style="57" customWidth="1"/>
    <col min="10" max="10" width="6.625" style="41" customWidth="1"/>
    <col min="11" max="11" width="35.625" style="41" customWidth="1"/>
    <col min="12" max="12" width="10.625" style="42" customWidth="1"/>
    <col min="13" max="13" width="10.625" style="43" customWidth="1"/>
    <col min="14" max="17" width="10.625" style="42" customWidth="1"/>
    <col min="18" max="18" width="6.625" style="41" customWidth="1"/>
    <col min="19" max="19" width="35.625" style="41" customWidth="1"/>
    <col min="20" max="20" width="10.625" style="42" customWidth="1"/>
    <col min="21" max="21" width="10.625" style="43" customWidth="1"/>
    <col min="22" max="25" width="10.625" style="42" customWidth="1"/>
    <col min="26" max="26" width="6.625" style="41" customWidth="1"/>
    <col min="27" max="27" width="35.625" style="41" customWidth="1"/>
    <col min="28" max="28" width="10.625" style="42" customWidth="1"/>
    <col min="29" max="29" width="10.625" style="43" customWidth="1"/>
    <col min="30" max="33" width="10.625" style="42" customWidth="1"/>
    <col min="34" max="34" width="6.625" style="41" customWidth="1"/>
    <col min="35" max="35" width="35.625" style="41" customWidth="1"/>
    <col min="36" max="36" width="10.625" style="42" customWidth="1"/>
    <col min="37" max="37" width="10.625" style="43" customWidth="1"/>
    <col min="38" max="41" width="10.625" style="42" customWidth="1"/>
    <col min="42" max="42" width="6.625" style="41" customWidth="1"/>
    <col min="43" max="43" width="35.625" style="41" customWidth="1"/>
    <col min="44" max="44" width="10.625" style="42" customWidth="1"/>
    <col min="45" max="45" width="10.625" style="43" customWidth="1"/>
    <col min="46" max="49" width="10.625" style="42" customWidth="1"/>
    <col min="50" max="50" width="6.625" style="41" customWidth="1"/>
    <col min="51" max="51" width="35.625" style="41" customWidth="1"/>
    <col min="52" max="52" width="10.625" style="42" customWidth="1"/>
    <col min="53" max="53" width="10.625" style="43" customWidth="1"/>
    <col min="54" max="57" width="10.625" style="42" customWidth="1"/>
    <col min="58" max="16384" width="9.00390625" style="71" customWidth="1"/>
  </cols>
  <sheetData>
    <row r="1" spans="1:9" ht="17.25">
      <c r="A1" s="1" t="s">
        <v>247</v>
      </c>
      <c r="B1" s="1"/>
      <c r="C1" s="1"/>
      <c r="D1" s="1"/>
      <c r="E1" s="1"/>
      <c r="F1" s="1"/>
      <c r="G1" s="1"/>
      <c r="H1" s="1"/>
      <c r="I1" s="1"/>
    </row>
    <row r="2" spans="1:57" s="70" customFormat="1" ht="22.5" customHeight="1">
      <c r="A2" s="117" t="s">
        <v>81</v>
      </c>
      <c r="B2" s="114" t="s">
        <v>22</v>
      </c>
      <c r="C2" s="121" t="s">
        <v>56</v>
      </c>
      <c r="D2" s="44" t="s">
        <v>120</v>
      </c>
      <c r="E2" s="45"/>
      <c r="F2" s="45"/>
      <c r="G2" s="45"/>
      <c r="H2" s="45"/>
      <c r="I2" s="45"/>
      <c r="J2" s="44" t="s">
        <v>121</v>
      </c>
      <c r="K2" s="46"/>
      <c r="L2" s="46"/>
      <c r="M2" s="46"/>
      <c r="N2" s="46"/>
      <c r="O2" s="46"/>
      <c r="P2" s="46"/>
      <c r="Q2" s="47"/>
      <c r="R2" s="48" t="s">
        <v>122</v>
      </c>
      <c r="S2" s="46"/>
      <c r="T2" s="46"/>
      <c r="U2" s="46"/>
      <c r="V2" s="46"/>
      <c r="W2" s="46"/>
      <c r="X2" s="46"/>
      <c r="Y2" s="47"/>
      <c r="Z2" s="44" t="s">
        <v>123</v>
      </c>
      <c r="AA2" s="46"/>
      <c r="AB2" s="46"/>
      <c r="AC2" s="46"/>
      <c r="AD2" s="46"/>
      <c r="AE2" s="46"/>
      <c r="AF2" s="46"/>
      <c r="AG2" s="47"/>
      <c r="AH2" s="44" t="s">
        <v>124</v>
      </c>
      <c r="AI2" s="46"/>
      <c r="AJ2" s="46"/>
      <c r="AK2" s="46"/>
      <c r="AL2" s="46"/>
      <c r="AM2" s="46"/>
      <c r="AN2" s="46"/>
      <c r="AO2" s="47"/>
      <c r="AP2" s="44" t="s">
        <v>125</v>
      </c>
      <c r="AQ2" s="46"/>
      <c r="AR2" s="46"/>
      <c r="AS2" s="46"/>
      <c r="AT2" s="46"/>
      <c r="AU2" s="46"/>
      <c r="AV2" s="46"/>
      <c r="AW2" s="47"/>
      <c r="AX2" s="44" t="s">
        <v>126</v>
      </c>
      <c r="AY2" s="46"/>
      <c r="AZ2" s="46"/>
      <c r="BA2" s="46"/>
      <c r="BB2" s="46"/>
      <c r="BC2" s="46"/>
      <c r="BD2" s="46"/>
      <c r="BE2" s="47"/>
    </row>
    <row r="3" spans="1:57" s="70" customFormat="1" ht="22.5" customHeight="1">
      <c r="A3" s="118"/>
      <c r="B3" s="115"/>
      <c r="C3" s="122"/>
      <c r="D3" s="44"/>
      <c r="E3" s="45"/>
      <c r="F3" s="67"/>
      <c r="G3" s="45"/>
      <c r="H3" s="45"/>
      <c r="I3" s="67"/>
      <c r="J3" s="66"/>
      <c r="K3" s="68"/>
      <c r="L3" s="46"/>
      <c r="M3" s="46"/>
      <c r="N3" s="68"/>
      <c r="O3" s="46"/>
      <c r="P3" s="46"/>
      <c r="Q3" s="50"/>
      <c r="R3" s="69"/>
      <c r="S3" s="68"/>
      <c r="T3" s="46"/>
      <c r="U3" s="46"/>
      <c r="V3" s="68"/>
      <c r="W3" s="46"/>
      <c r="X3" s="46"/>
      <c r="Y3" s="50"/>
      <c r="Z3" s="66"/>
      <c r="AA3" s="68"/>
      <c r="AB3" s="46"/>
      <c r="AC3" s="46"/>
      <c r="AD3" s="68"/>
      <c r="AE3" s="46"/>
      <c r="AF3" s="46"/>
      <c r="AG3" s="50"/>
      <c r="AH3" s="66"/>
      <c r="AI3" s="68"/>
      <c r="AJ3" s="46"/>
      <c r="AK3" s="46"/>
      <c r="AL3" s="68"/>
      <c r="AM3" s="46"/>
      <c r="AN3" s="46"/>
      <c r="AO3" s="50"/>
      <c r="AP3" s="66"/>
      <c r="AQ3" s="68"/>
      <c r="AR3" s="46"/>
      <c r="AS3" s="46"/>
      <c r="AT3" s="68"/>
      <c r="AU3" s="46"/>
      <c r="AV3" s="46"/>
      <c r="AW3" s="50"/>
      <c r="AX3" s="66"/>
      <c r="AY3" s="68"/>
      <c r="AZ3" s="46"/>
      <c r="BA3" s="46"/>
      <c r="BB3" s="68"/>
      <c r="BC3" s="46"/>
      <c r="BD3" s="46"/>
      <c r="BE3" s="50"/>
    </row>
    <row r="4" spans="1:57" s="70" customFormat="1" ht="22.5" customHeight="1">
      <c r="A4" s="118"/>
      <c r="B4" s="115"/>
      <c r="C4" s="118"/>
      <c r="D4" s="49" t="s">
        <v>57</v>
      </c>
      <c r="E4" s="59"/>
      <c r="F4" s="50"/>
      <c r="G4" s="49" t="s">
        <v>2</v>
      </c>
      <c r="H4" s="59"/>
      <c r="I4" s="50"/>
      <c r="J4" s="114" t="s">
        <v>127</v>
      </c>
      <c r="K4" s="117" t="s">
        <v>128</v>
      </c>
      <c r="L4" s="49" t="s">
        <v>58</v>
      </c>
      <c r="M4" s="59"/>
      <c r="N4" s="50"/>
      <c r="O4" s="49" t="s">
        <v>2</v>
      </c>
      <c r="P4" s="59"/>
      <c r="Q4" s="50"/>
      <c r="R4" s="114" t="s">
        <v>127</v>
      </c>
      <c r="S4" s="117" t="s">
        <v>128</v>
      </c>
      <c r="T4" s="49" t="s">
        <v>58</v>
      </c>
      <c r="U4" s="59"/>
      <c r="V4" s="50"/>
      <c r="W4" s="49" t="s">
        <v>2</v>
      </c>
      <c r="X4" s="59"/>
      <c r="Y4" s="50"/>
      <c r="Z4" s="114" t="s">
        <v>127</v>
      </c>
      <c r="AA4" s="117" t="s">
        <v>128</v>
      </c>
      <c r="AB4" s="49" t="s">
        <v>58</v>
      </c>
      <c r="AC4" s="59"/>
      <c r="AD4" s="50"/>
      <c r="AE4" s="49" t="s">
        <v>2</v>
      </c>
      <c r="AF4" s="59"/>
      <c r="AG4" s="50"/>
      <c r="AH4" s="114" t="s">
        <v>127</v>
      </c>
      <c r="AI4" s="117" t="s">
        <v>128</v>
      </c>
      <c r="AJ4" s="49" t="s">
        <v>58</v>
      </c>
      <c r="AK4" s="59"/>
      <c r="AL4" s="50"/>
      <c r="AM4" s="49" t="s">
        <v>2</v>
      </c>
      <c r="AN4" s="59"/>
      <c r="AO4" s="50"/>
      <c r="AP4" s="114" t="s">
        <v>127</v>
      </c>
      <c r="AQ4" s="117" t="s">
        <v>128</v>
      </c>
      <c r="AR4" s="49" t="s">
        <v>58</v>
      </c>
      <c r="AS4" s="59"/>
      <c r="AT4" s="50"/>
      <c r="AU4" s="49" t="s">
        <v>2</v>
      </c>
      <c r="AV4" s="59"/>
      <c r="AW4" s="50"/>
      <c r="AX4" s="114" t="s">
        <v>127</v>
      </c>
      <c r="AY4" s="117" t="s">
        <v>128</v>
      </c>
      <c r="AZ4" s="49" t="s">
        <v>58</v>
      </c>
      <c r="BA4" s="59"/>
      <c r="BB4" s="50"/>
      <c r="BC4" s="49" t="s">
        <v>2</v>
      </c>
      <c r="BD4" s="59"/>
      <c r="BE4" s="50"/>
    </row>
    <row r="5" spans="1:57" s="70" customFormat="1" ht="22.5" customHeight="1">
      <c r="A5" s="118"/>
      <c r="B5" s="115"/>
      <c r="C5" s="118"/>
      <c r="D5" s="51" t="s">
        <v>129</v>
      </c>
      <c r="E5" s="19" t="s">
        <v>130</v>
      </c>
      <c r="F5" s="52" t="s">
        <v>3</v>
      </c>
      <c r="G5" s="51" t="s">
        <v>129</v>
      </c>
      <c r="H5" s="19" t="s">
        <v>130</v>
      </c>
      <c r="I5" s="38" t="s">
        <v>3</v>
      </c>
      <c r="J5" s="115"/>
      <c r="K5" s="118"/>
      <c r="L5" s="51" t="s">
        <v>129</v>
      </c>
      <c r="M5" s="19" t="s">
        <v>130</v>
      </c>
      <c r="N5" s="38" t="s">
        <v>131</v>
      </c>
      <c r="O5" s="51" t="s">
        <v>129</v>
      </c>
      <c r="P5" s="19" t="s">
        <v>130</v>
      </c>
      <c r="Q5" s="38" t="s">
        <v>131</v>
      </c>
      <c r="R5" s="115"/>
      <c r="S5" s="118"/>
      <c r="T5" s="51" t="s">
        <v>129</v>
      </c>
      <c r="U5" s="19" t="s">
        <v>130</v>
      </c>
      <c r="V5" s="38" t="s">
        <v>131</v>
      </c>
      <c r="W5" s="51" t="s">
        <v>129</v>
      </c>
      <c r="X5" s="19" t="s">
        <v>130</v>
      </c>
      <c r="Y5" s="38" t="s">
        <v>131</v>
      </c>
      <c r="Z5" s="115"/>
      <c r="AA5" s="118"/>
      <c r="AB5" s="51" t="s">
        <v>129</v>
      </c>
      <c r="AC5" s="19" t="s">
        <v>130</v>
      </c>
      <c r="AD5" s="38" t="s">
        <v>131</v>
      </c>
      <c r="AE5" s="51" t="s">
        <v>129</v>
      </c>
      <c r="AF5" s="19" t="s">
        <v>130</v>
      </c>
      <c r="AG5" s="38" t="s">
        <v>131</v>
      </c>
      <c r="AH5" s="115"/>
      <c r="AI5" s="118"/>
      <c r="AJ5" s="51" t="s">
        <v>129</v>
      </c>
      <c r="AK5" s="19" t="s">
        <v>130</v>
      </c>
      <c r="AL5" s="38" t="s">
        <v>131</v>
      </c>
      <c r="AM5" s="51" t="s">
        <v>129</v>
      </c>
      <c r="AN5" s="19" t="s">
        <v>130</v>
      </c>
      <c r="AO5" s="38" t="s">
        <v>131</v>
      </c>
      <c r="AP5" s="115"/>
      <c r="AQ5" s="118"/>
      <c r="AR5" s="51" t="s">
        <v>129</v>
      </c>
      <c r="AS5" s="19" t="s">
        <v>130</v>
      </c>
      <c r="AT5" s="38" t="s">
        <v>131</v>
      </c>
      <c r="AU5" s="51" t="s">
        <v>129</v>
      </c>
      <c r="AV5" s="19" t="s">
        <v>130</v>
      </c>
      <c r="AW5" s="38" t="s">
        <v>131</v>
      </c>
      <c r="AX5" s="115"/>
      <c r="AY5" s="118"/>
      <c r="AZ5" s="51" t="s">
        <v>129</v>
      </c>
      <c r="BA5" s="19" t="s">
        <v>130</v>
      </c>
      <c r="BB5" s="38" t="s">
        <v>131</v>
      </c>
      <c r="BC5" s="51" t="s">
        <v>129</v>
      </c>
      <c r="BD5" s="19" t="s">
        <v>130</v>
      </c>
      <c r="BE5" s="38" t="s">
        <v>131</v>
      </c>
    </row>
    <row r="6" spans="1:57" s="70" customFormat="1" ht="22.5" customHeight="1">
      <c r="A6" s="120"/>
      <c r="B6" s="116"/>
      <c r="C6" s="119"/>
      <c r="D6" s="54" t="s">
        <v>7</v>
      </c>
      <c r="E6" s="55" t="s">
        <v>7</v>
      </c>
      <c r="F6" s="55" t="s">
        <v>7</v>
      </c>
      <c r="G6" s="54" t="s">
        <v>7</v>
      </c>
      <c r="H6" s="55" t="s">
        <v>7</v>
      </c>
      <c r="I6" s="55" t="s">
        <v>7</v>
      </c>
      <c r="J6" s="116"/>
      <c r="K6" s="119"/>
      <c r="L6" s="54" t="s">
        <v>7</v>
      </c>
      <c r="M6" s="55" t="s">
        <v>7</v>
      </c>
      <c r="N6" s="55" t="s">
        <v>7</v>
      </c>
      <c r="O6" s="54" t="s">
        <v>7</v>
      </c>
      <c r="P6" s="55" t="s">
        <v>7</v>
      </c>
      <c r="Q6" s="55" t="s">
        <v>7</v>
      </c>
      <c r="R6" s="116"/>
      <c r="S6" s="119"/>
      <c r="T6" s="54" t="s">
        <v>7</v>
      </c>
      <c r="U6" s="55" t="s">
        <v>7</v>
      </c>
      <c r="V6" s="55" t="s">
        <v>7</v>
      </c>
      <c r="W6" s="54" t="s">
        <v>7</v>
      </c>
      <c r="X6" s="55" t="s">
        <v>7</v>
      </c>
      <c r="Y6" s="55" t="s">
        <v>7</v>
      </c>
      <c r="Z6" s="116"/>
      <c r="AA6" s="119"/>
      <c r="AB6" s="54" t="s">
        <v>7</v>
      </c>
      <c r="AC6" s="55" t="s">
        <v>7</v>
      </c>
      <c r="AD6" s="55" t="s">
        <v>7</v>
      </c>
      <c r="AE6" s="54" t="s">
        <v>7</v>
      </c>
      <c r="AF6" s="55" t="s">
        <v>7</v>
      </c>
      <c r="AG6" s="55" t="s">
        <v>7</v>
      </c>
      <c r="AH6" s="116"/>
      <c r="AI6" s="119"/>
      <c r="AJ6" s="54" t="s">
        <v>7</v>
      </c>
      <c r="AK6" s="55" t="s">
        <v>7</v>
      </c>
      <c r="AL6" s="55" t="s">
        <v>7</v>
      </c>
      <c r="AM6" s="54" t="s">
        <v>7</v>
      </c>
      <c r="AN6" s="55" t="s">
        <v>7</v>
      </c>
      <c r="AO6" s="55" t="s">
        <v>7</v>
      </c>
      <c r="AP6" s="116"/>
      <c r="AQ6" s="119"/>
      <c r="AR6" s="54" t="s">
        <v>7</v>
      </c>
      <c r="AS6" s="55" t="s">
        <v>7</v>
      </c>
      <c r="AT6" s="55" t="s">
        <v>7</v>
      </c>
      <c r="AU6" s="54" t="s">
        <v>7</v>
      </c>
      <c r="AV6" s="55" t="s">
        <v>7</v>
      </c>
      <c r="AW6" s="55" t="s">
        <v>7</v>
      </c>
      <c r="AX6" s="116"/>
      <c r="AY6" s="119"/>
      <c r="AZ6" s="54" t="s">
        <v>7</v>
      </c>
      <c r="BA6" s="55" t="s">
        <v>7</v>
      </c>
      <c r="BB6" s="55" t="s">
        <v>7</v>
      </c>
      <c r="BC6" s="54" t="s">
        <v>7</v>
      </c>
      <c r="BD6" s="55" t="s">
        <v>7</v>
      </c>
      <c r="BE6" s="55" t="s">
        <v>7</v>
      </c>
    </row>
    <row r="7" spans="1:57" ht="13.5">
      <c r="A7" s="82" t="s">
        <v>133</v>
      </c>
      <c r="B7" s="76" t="s">
        <v>134</v>
      </c>
      <c r="C7" s="77" t="s">
        <v>135</v>
      </c>
      <c r="D7" s="18">
        <f>L7+T7+AB7+AJ7+AR7+AZ7</f>
        <v>0</v>
      </c>
      <c r="E7" s="18">
        <f>M7+U7+AC7+AK7+AS7+BA7</f>
        <v>0</v>
      </c>
      <c r="F7" s="18">
        <f>D7+E7</f>
        <v>0</v>
      </c>
      <c r="G7" s="18">
        <f>O7+W7+AE7+AM7+AU7+BC7</f>
        <v>0</v>
      </c>
      <c r="H7" s="18">
        <f>P7+X7+AF7+AN7+AV7+BD7</f>
        <v>0</v>
      </c>
      <c r="I7" s="18">
        <f>G7+H7</f>
        <v>0</v>
      </c>
      <c r="J7" s="86" t="s">
        <v>0</v>
      </c>
      <c r="K7" s="80"/>
      <c r="L7" s="18"/>
      <c r="M7" s="18"/>
      <c r="N7" s="18">
        <f>SUM(L7:M7)</f>
        <v>0</v>
      </c>
      <c r="O7" s="18"/>
      <c r="P7" s="18"/>
      <c r="Q7" s="18">
        <f>SUM(O7:P7)</f>
        <v>0</v>
      </c>
      <c r="R7" s="86" t="s">
        <v>0</v>
      </c>
      <c r="S7" s="80"/>
      <c r="T7" s="18"/>
      <c r="U7" s="18"/>
      <c r="V7" s="18">
        <f>SUM(T7:U7)</f>
        <v>0</v>
      </c>
      <c r="W7" s="18"/>
      <c r="X7" s="18"/>
      <c r="Y7" s="18">
        <f>SUM(W7:X7)</f>
        <v>0</v>
      </c>
      <c r="Z7" s="86" t="s">
        <v>0</v>
      </c>
      <c r="AA7" s="80"/>
      <c r="AB7" s="18"/>
      <c r="AC7" s="18"/>
      <c r="AD7" s="18">
        <f>SUM(AB7:AC7)</f>
        <v>0</v>
      </c>
      <c r="AE7" s="18"/>
      <c r="AF7" s="18"/>
      <c r="AG7" s="18">
        <f>SUM(AE7:AF7)</f>
        <v>0</v>
      </c>
      <c r="AH7" s="86" t="s">
        <v>0</v>
      </c>
      <c r="AI7" s="80"/>
      <c r="AJ7" s="18"/>
      <c r="AK7" s="18"/>
      <c r="AL7" s="18">
        <f>SUM(AJ7:AK7)</f>
        <v>0</v>
      </c>
      <c r="AM7" s="18"/>
      <c r="AN7" s="18"/>
      <c r="AO7" s="18">
        <f>SUM(AM7:AN7)</f>
        <v>0</v>
      </c>
      <c r="AP7" s="86" t="s">
        <v>0</v>
      </c>
      <c r="AQ7" s="80"/>
      <c r="AR7" s="18"/>
      <c r="AS7" s="18"/>
      <c r="AT7" s="18">
        <f>SUM(AR7:AS7)</f>
        <v>0</v>
      </c>
      <c r="AU7" s="18"/>
      <c r="AV7" s="18"/>
      <c r="AW7" s="18">
        <f>SUM(AU7:AV7)</f>
        <v>0</v>
      </c>
      <c r="AX7" s="86" t="s">
        <v>0</v>
      </c>
      <c r="AY7" s="80"/>
      <c r="AZ7" s="18"/>
      <c r="BA7" s="18"/>
      <c r="BB7" s="18">
        <f>SUM(AZ7:BA7)</f>
        <v>0</v>
      </c>
      <c r="BC7" s="18"/>
      <c r="BD7" s="18"/>
      <c r="BE7" s="18">
        <f>SUM(BC7:BD7)</f>
        <v>0</v>
      </c>
    </row>
    <row r="8" spans="1:57" ht="13.5">
      <c r="A8" s="82" t="s">
        <v>133</v>
      </c>
      <c r="B8" s="76" t="s">
        <v>136</v>
      </c>
      <c r="C8" s="77" t="s">
        <v>137</v>
      </c>
      <c r="D8" s="18">
        <f aca="true" t="shared" si="0" ref="D8:D56">L8+T8+AB8+AJ8+AR8+AZ8</f>
        <v>0</v>
      </c>
      <c r="E8" s="18">
        <f aca="true" t="shared" si="1" ref="E8:E56">M8+U8+AC8+AK8+AS8+BA8</f>
        <v>0</v>
      </c>
      <c r="F8" s="18">
        <f aca="true" t="shared" si="2" ref="F8:F56">D8+E8</f>
        <v>0</v>
      </c>
      <c r="G8" s="18">
        <f aca="true" t="shared" si="3" ref="G8:G56">O8+W8+AE8+AM8+AU8+BC8</f>
        <v>0</v>
      </c>
      <c r="H8" s="18">
        <f aca="true" t="shared" si="4" ref="H8:H56">P8+X8+AF8+AN8+AV8+BD8</f>
        <v>228394</v>
      </c>
      <c r="I8" s="18">
        <f aca="true" t="shared" si="5" ref="I8:I56">G8+H8</f>
        <v>228394</v>
      </c>
      <c r="J8" s="86" t="s">
        <v>115</v>
      </c>
      <c r="K8" s="80" t="s">
        <v>116</v>
      </c>
      <c r="L8" s="18">
        <v>0</v>
      </c>
      <c r="M8" s="18">
        <v>0</v>
      </c>
      <c r="N8" s="18">
        <f aca="true" t="shared" si="6" ref="N8:N56">SUM(L8:M8)</f>
        <v>0</v>
      </c>
      <c r="O8" s="18">
        <v>0</v>
      </c>
      <c r="P8" s="18">
        <v>228394</v>
      </c>
      <c r="Q8" s="18">
        <f aca="true" t="shared" si="7" ref="Q8:Q56">SUM(O8:P8)</f>
        <v>228394</v>
      </c>
      <c r="R8" s="86" t="s">
        <v>0</v>
      </c>
      <c r="S8" s="80"/>
      <c r="T8" s="18"/>
      <c r="U8" s="18"/>
      <c r="V8" s="18">
        <f aca="true" t="shared" si="8" ref="V8:V56">SUM(T8:U8)</f>
        <v>0</v>
      </c>
      <c r="W8" s="18"/>
      <c r="X8" s="18"/>
      <c r="Y8" s="18">
        <f aca="true" t="shared" si="9" ref="Y8:Y56">SUM(W8:X8)</f>
        <v>0</v>
      </c>
      <c r="Z8" s="86" t="s">
        <v>0</v>
      </c>
      <c r="AA8" s="80"/>
      <c r="AB8" s="18"/>
      <c r="AC8" s="18"/>
      <c r="AD8" s="18">
        <f aca="true" t="shared" si="10" ref="AD8:AD56">SUM(AB8:AC8)</f>
        <v>0</v>
      </c>
      <c r="AE8" s="18"/>
      <c r="AF8" s="18"/>
      <c r="AG8" s="18">
        <f aca="true" t="shared" si="11" ref="AG8:AG56">SUM(AE8:AF8)</f>
        <v>0</v>
      </c>
      <c r="AH8" s="86" t="s">
        <v>0</v>
      </c>
      <c r="AI8" s="80"/>
      <c r="AJ8" s="18"/>
      <c r="AK8" s="18"/>
      <c r="AL8" s="18">
        <f aca="true" t="shared" si="12" ref="AL8:AL56">SUM(AJ8:AK8)</f>
        <v>0</v>
      </c>
      <c r="AM8" s="18"/>
      <c r="AN8" s="18"/>
      <c r="AO8" s="18">
        <f aca="true" t="shared" si="13" ref="AO8:AO56">SUM(AM8:AN8)</f>
        <v>0</v>
      </c>
      <c r="AP8" s="86" t="s">
        <v>0</v>
      </c>
      <c r="AQ8" s="80"/>
      <c r="AR8" s="18"/>
      <c r="AS8" s="18"/>
      <c r="AT8" s="18">
        <f aca="true" t="shared" si="14" ref="AT8:AT56">SUM(AR8:AS8)</f>
        <v>0</v>
      </c>
      <c r="AU8" s="18"/>
      <c r="AV8" s="18"/>
      <c r="AW8" s="18">
        <f aca="true" t="shared" si="15" ref="AW8:AW56">SUM(AU8:AV8)</f>
        <v>0</v>
      </c>
      <c r="AX8" s="86" t="s">
        <v>0</v>
      </c>
      <c r="AY8" s="80"/>
      <c r="AZ8" s="18"/>
      <c r="BA8" s="18"/>
      <c r="BB8" s="18">
        <f aca="true" t="shared" si="16" ref="BB8:BB56">SUM(AZ8:BA8)</f>
        <v>0</v>
      </c>
      <c r="BC8" s="18"/>
      <c r="BD8" s="18"/>
      <c r="BE8" s="18">
        <f aca="true" t="shared" si="17" ref="BE8:BE56">SUM(BC8:BD8)</f>
        <v>0</v>
      </c>
    </row>
    <row r="9" spans="1:57" ht="13.5">
      <c r="A9" s="82" t="s">
        <v>133</v>
      </c>
      <c r="B9" s="76" t="s">
        <v>138</v>
      </c>
      <c r="C9" s="77" t="s">
        <v>139</v>
      </c>
      <c r="D9" s="18">
        <f t="shared" si="0"/>
        <v>0</v>
      </c>
      <c r="E9" s="18">
        <f t="shared" si="1"/>
        <v>0</v>
      </c>
      <c r="F9" s="18">
        <f t="shared" si="2"/>
        <v>0</v>
      </c>
      <c r="G9" s="18">
        <f t="shared" si="3"/>
        <v>0</v>
      </c>
      <c r="H9" s="18">
        <f t="shared" si="4"/>
        <v>119039</v>
      </c>
      <c r="I9" s="18">
        <f t="shared" si="5"/>
        <v>119039</v>
      </c>
      <c r="J9" s="86" t="s">
        <v>227</v>
      </c>
      <c r="K9" s="80" t="s">
        <v>228</v>
      </c>
      <c r="L9" s="18"/>
      <c r="M9" s="18"/>
      <c r="N9" s="18">
        <f t="shared" si="6"/>
        <v>0</v>
      </c>
      <c r="O9" s="18">
        <v>0</v>
      </c>
      <c r="P9" s="18">
        <v>119039</v>
      </c>
      <c r="Q9" s="18">
        <f t="shared" si="7"/>
        <v>119039</v>
      </c>
      <c r="R9" s="86" t="s">
        <v>0</v>
      </c>
      <c r="S9" s="80"/>
      <c r="T9" s="18"/>
      <c r="U9" s="18"/>
      <c r="V9" s="18">
        <f t="shared" si="8"/>
        <v>0</v>
      </c>
      <c r="W9" s="18"/>
      <c r="X9" s="18"/>
      <c r="Y9" s="18">
        <f t="shared" si="9"/>
        <v>0</v>
      </c>
      <c r="Z9" s="86" t="s">
        <v>0</v>
      </c>
      <c r="AA9" s="80"/>
      <c r="AB9" s="18"/>
      <c r="AC9" s="18"/>
      <c r="AD9" s="18">
        <f t="shared" si="10"/>
        <v>0</v>
      </c>
      <c r="AE9" s="18"/>
      <c r="AF9" s="18"/>
      <c r="AG9" s="18">
        <f t="shared" si="11"/>
        <v>0</v>
      </c>
      <c r="AH9" s="86" t="s">
        <v>0</v>
      </c>
      <c r="AI9" s="80"/>
      <c r="AJ9" s="18"/>
      <c r="AK9" s="18"/>
      <c r="AL9" s="18">
        <f t="shared" si="12"/>
        <v>0</v>
      </c>
      <c r="AM9" s="18"/>
      <c r="AN9" s="18"/>
      <c r="AO9" s="18">
        <f t="shared" si="13"/>
        <v>0</v>
      </c>
      <c r="AP9" s="86" t="s">
        <v>0</v>
      </c>
      <c r="AQ9" s="80"/>
      <c r="AR9" s="18"/>
      <c r="AS9" s="18"/>
      <c r="AT9" s="18">
        <f t="shared" si="14"/>
        <v>0</v>
      </c>
      <c r="AU9" s="18"/>
      <c r="AV9" s="18"/>
      <c r="AW9" s="18">
        <f t="shared" si="15"/>
        <v>0</v>
      </c>
      <c r="AX9" s="86" t="s">
        <v>0</v>
      </c>
      <c r="AY9" s="80"/>
      <c r="AZ9" s="18"/>
      <c r="BA9" s="18"/>
      <c r="BB9" s="18">
        <f t="shared" si="16"/>
        <v>0</v>
      </c>
      <c r="BC9" s="18"/>
      <c r="BD9" s="18"/>
      <c r="BE9" s="18">
        <f t="shared" si="17"/>
        <v>0</v>
      </c>
    </row>
    <row r="10" spans="1:57" ht="13.5">
      <c r="A10" s="82" t="s">
        <v>133</v>
      </c>
      <c r="B10" s="76" t="s">
        <v>140</v>
      </c>
      <c r="C10" s="77" t="s">
        <v>141</v>
      </c>
      <c r="D10" s="18">
        <f t="shared" si="0"/>
        <v>0</v>
      </c>
      <c r="E10" s="18">
        <f t="shared" si="1"/>
        <v>229081</v>
      </c>
      <c r="F10" s="18">
        <f t="shared" si="2"/>
        <v>229081</v>
      </c>
      <c r="G10" s="18">
        <f t="shared" si="3"/>
        <v>0</v>
      </c>
      <c r="H10" s="18">
        <f t="shared" si="4"/>
        <v>108504</v>
      </c>
      <c r="I10" s="18">
        <f t="shared" si="5"/>
        <v>108504</v>
      </c>
      <c r="J10" s="86" t="s">
        <v>109</v>
      </c>
      <c r="K10" s="80" t="s">
        <v>110</v>
      </c>
      <c r="L10" s="18">
        <v>0</v>
      </c>
      <c r="M10" s="18">
        <v>229081</v>
      </c>
      <c r="N10" s="18">
        <f t="shared" si="6"/>
        <v>229081</v>
      </c>
      <c r="O10" s="18">
        <v>0</v>
      </c>
      <c r="P10" s="18">
        <v>108504</v>
      </c>
      <c r="Q10" s="18">
        <f t="shared" si="7"/>
        <v>108504</v>
      </c>
      <c r="R10" s="86" t="s">
        <v>0</v>
      </c>
      <c r="S10" s="80"/>
      <c r="T10" s="18"/>
      <c r="U10" s="18"/>
      <c r="V10" s="18">
        <f t="shared" si="8"/>
        <v>0</v>
      </c>
      <c r="W10" s="18"/>
      <c r="X10" s="18"/>
      <c r="Y10" s="18">
        <f t="shared" si="9"/>
        <v>0</v>
      </c>
      <c r="Z10" s="86" t="s">
        <v>0</v>
      </c>
      <c r="AA10" s="80"/>
      <c r="AB10" s="18"/>
      <c r="AC10" s="18"/>
      <c r="AD10" s="18">
        <f t="shared" si="10"/>
        <v>0</v>
      </c>
      <c r="AE10" s="18"/>
      <c r="AF10" s="18"/>
      <c r="AG10" s="18">
        <f t="shared" si="11"/>
        <v>0</v>
      </c>
      <c r="AH10" s="86" t="s">
        <v>0</v>
      </c>
      <c r="AI10" s="80"/>
      <c r="AJ10" s="18"/>
      <c r="AK10" s="18"/>
      <c r="AL10" s="18">
        <f t="shared" si="12"/>
        <v>0</v>
      </c>
      <c r="AM10" s="18"/>
      <c r="AN10" s="18"/>
      <c r="AO10" s="18">
        <f t="shared" si="13"/>
        <v>0</v>
      </c>
      <c r="AP10" s="86" t="s">
        <v>0</v>
      </c>
      <c r="AQ10" s="80"/>
      <c r="AR10" s="18"/>
      <c r="AS10" s="18"/>
      <c r="AT10" s="18">
        <f t="shared" si="14"/>
        <v>0</v>
      </c>
      <c r="AU10" s="18"/>
      <c r="AV10" s="18"/>
      <c r="AW10" s="18">
        <f t="shared" si="15"/>
        <v>0</v>
      </c>
      <c r="AX10" s="86" t="s">
        <v>0</v>
      </c>
      <c r="AY10" s="80"/>
      <c r="AZ10" s="18"/>
      <c r="BA10" s="18"/>
      <c r="BB10" s="18">
        <f t="shared" si="16"/>
        <v>0</v>
      </c>
      <c r="BC10" s="18"/>
      <c r="BD10" s="18"/>
      <c r="BE10" s="18">
        <f t="shared" si="17"/>
        <v>0</v>
      </c>
    </row>
    <row r="11" spans="1:57" ht="13.5">
      <c r="A11" s="82" t="s">
        <v>133</v>
      </c>
      <c r="B11" s="76" t="s">
        <v>142</v>
      </c>
      <c r="C11" s="77" t="s">
        <v>143</v>
      </c>
      <c r="D11" s="18">
        <f t="shared" si="0"/>
        <v>1377</v>
      </c>
      <c r="E11" s="18">
        <f t="shared" si="1"/>
        <v>220531</v>
      </c>
      <c r="F11" s="18">
        <f t="shared" si="2"/>
        <v>221908</v>
      </c>
      <c r="G11" s="18">
        <f t="shared" si="3"/>
        <v>2350</v>
      </c>
      <c r="H11" s="18">
        <f t="shared" si="4"/>
        <v>92723</v>
      </c>
      <c r="I11" s="18">
        <f t="shared" si="5"/>
        <v>95073</v>
      </c>
      <c r="J11" s="86" t="s">
        <v>104</v>
      </c>
      <c r="K11" s="80" t="s">
        <v>88</v>
      </c>
      <c r="L11" s="18">
        <v>1377</v>
      </c>
      <c r="M11" s="18">
        <v>220531</v>
      </c>
      <c r="N11" s="18">
        <f t="shared" si="6"/>
        <v>221908</v>
      </c>
      <c r="O11" s="18">
        <v>2350</v>
      </c>
      <c r="P11" s="18">
        <v>92723</v>
      </c>
      <c r="Q11" s="18">
        <f t="shared" si="7"/>
        <v>95073</v>
      </c>
      <c r="R11" s="86" t="s">
        <v>0</v>
      </c>
      <c r="S11" s="80"/>
      <c r="T11" s="18"/>
      <c r="U11" s="18"/>
      <c r="V11" s="18">
        <f t="shared" si="8"/>
        <v>0</v>
      </c>
      <c r="W11" s="18"/>
      <c r="X11" s="18"/>
      <c r="Y11" s="18">
        <f t="shared" si="9"/>
        <v>0</v>
      </c>
      <c r="Z11" s="86" t="s">
        <v>0</v>
      </c>
      <c r="AA11" s="80"/>
      <c r="AB11" s="18"/>
      <c r="AC11" s="18"/>
      <c r="AD11" s="18">
        <f t="shared" si="10"/>
        <v>0</v>
      </c>
      <c r="AE11" s="18"/>
      <c r="AF11" s="18"/>
      <c r="AG11" s="18">
        <f t="shared" si="11"/>
        <v>0</v>
      </c>
      <c r="AH11" s="86" t="s">
        <v>0</v>
      </c>
      <c r="AI11" s="80"/>
      <c r="AJ11" s="18"/>
      <c r="AK11" s="18"/>
      <c r="AL11" s="18">
        <f t="shared" si="12"/>
        <v>0</v>
      </c>
      <c r="AM11" s="18"/>
      <c r="AN11" s="18"/>
      <c r="AO11" s="18">
        <f t="shared" si="13"/>
        <v>0</v>
      </c>
      <c r="AP11" s="86" t="s">
        <v>0</v>
      </c>
      <c r="AQ11" s="80"/>
      <c r="AR11" s="18"/>
      <c r="AS11" s="18"/>
      <c r="AT11" s="18">
        <f t="shared" si="14"/>
        <v>0</v>
      </c>
      <c r="AU11" s="18"/>
      <c r="AV11" s="18"/>
      <c r="AW11" s="18">
        <f t="shared" si="15"/>
        <v>0</v>
      </c>
      <c r="AX11" s="86" t="s">
        <v>0</v>
      </c>
      <c r="AY11" s="80"/>
      <c r="AZ11" s="18"/>
      <c r="BA11" s="18"/>
      <c r="BB11" s="18">
        <f t="shared" si="16"/>
        <v>0</v>
      </c>
      <c r="BC11" s="18"/>
      <c r="BD11" s="18"/>
      <c r="BE11" s="18">
        <f t="shared" si="17"/>
        <v>0</v>
      </c>
    </row>
    <row r="12" spans="1:57" ht="13.5">
      <c r="A12" s="82" t="s">
        <v>133</v>
      </c>
      <c r="B12" s="76" t="s">
        <v>144</v>
      </c>
      <c r="C12" s="77" t="s">
        <v>145</v>
      </c>
      <c r="D12" s="18">
        <f t="shared" si="0"/>
        <v>0</v>
      </c>
      <c r="E12" s="18">
        <f t="shared" si="1"/>
        <v>0</v>
      </c>
      <c r="F12" s="18">
        <f t="shared" si="2"/>
        <v>0</v>
      </c>
      <c r="G12" s="18">
        <f t="shared" si="3"/>
        <v>0</v>
      </c>
      <c r="H12" s="18">
        <f t="shared" si="4"/>
        <v>167048</v>
      </c>
      <c r="I12" s="18">
        <f t="shared" si="5"/>
        <v>167048</v>
      </c>
      <c r="J12" s="86" t="s">
        <v>111</v>
      </c>
      <c r="K12" s="80" t="s">
        <v>112</v>
      </c>
      <c r="L12" s="18">
        <v>0</v>
      </c>
      <c r="M12" s="18">
        <v>0</v>
      </c>
      <c r="N12" s="18">
        <f t="shared" si="6"/>
        <v>0</v>
      </c>
      <c r="O12" s="18">
        <v>0</v>
      </c>
      <c r="P12" s="18">
        <v>167048</v>
      </c>
      <c r="Q12" s="18">
        <f t="shared" si="7"/>
        <v>167048</v>
      </c>
      <c r="R12" s="86" t="s">
        <v>0</v>
      </c>
      <c r="S12" s="80"/>
      <c r="T12" s="18"/>
      <c r="U12" s="18"/>
      <c r="V12" s="18">
        <f t="shared" si="8"/>
        <v>0</v>
      </c>
      <c r="W12" s="18"/>
      <c r="X12" s="18"/>
      <c r="Y12" s="18">
        <f t="shared" si="9"/>
        <v>0</v>
      </c>
      <c r="Z12" s="86" t="s">
        <v>0</v>
      </c>
      <c r="AA12" s="80"/>
      <c r="AB12" s="18"/>
      <c r="AC12" s="18"/>
      <c r="AD12" s="18">
        <f t="shared" si="10"/>
        <v>0</v>
      </c>
      <c r="AE12" s="18"/>
      <c r="AF12" s="18"/>
      <c r="AG12" s="18">
        <f t="shared" si="11"/>
        <v>0</v>
      </c>
      <c r="AH12" s="86" t="s">
        <v>0</v>
      </c>
      <c r="AI12" s="80"/>
      <c r="AJ12" s="18"/>
      <c r="AK12" s="18"/>
      <c r="AL12" s="18">
        <f t="shared" si="12"/>
        <v>0</v>
      </c>
      <c r="AM12" s="18"/>
      <c r="AN12" s="18"/>
      <c r="AO12" s="18">
        <f t="shared" si="13"/>
        <v>0</v>
      </c>
      <c r="AP12" s="86" t="s">
        <v>0</v>
      </c>
      <c r="AQ12" s="80"/>
      <c r="AR12" s="18"/>
      <c r="AS12" s="18"/>
      <c r="AT12" s="18">
        <f t="shared" si="14"/>
        <v>0</v>
      </c>
      <c r="AU12" s="18"/>
      <c r="AV12" s="18"/>
      <c r="AW12" s="18">
        <f t="shared" si="15"/>
        <v>0</v>
      </c>
      <c r="AX12" s="86" t="s">
        <v>0</v>
      </c>
      <c r="AY12" s="80"/>
      <c r="AZ12" s="18"/>
      <c r="BA12" s="18"/>
      <c r="BB12" s="18">
        <f t="shared" si="16"/>
        <v>0</v>
      </c>
      <c r="BC12" s="18"/>
      <c r="BD12" s="18"/>
      <c r="BE12" s="18">
        <f t="shared" si="17"/>
        <v>0</v>
      </c>
    </row>
    <row r="13" spans="1:57" ht="13.5">
      <c r="A13" s="82" t="s">
        <v>133</v>
      </c>
      <c r="B13" s="76" t="s">
        <v>146</v>
      </c>
      <c r="C13" s="77" t="s">
        <v>147</v>
      </c>
      <c r="D13" s="18">
        <f t="shared" si="0"/>
        <v>0</v>
      </c>
      <c r="E13" s="18">
        <f t="shared" si="1"/>
        <v>0</v>
      </c>
      <c r="F13" s="18">
        <f t="shared" si="2"/>
        <v>0</v>
      </c>
      <c r="G13" s="18">
        <f t="shared" si="3"/>
        <v>0</v>
      </c>
      <c r="H13" s="18">
        <f t="shared" si="4"/>
        <v>71649</v>
      </c>
      <c r="I13" s="18">
        <f t="shared" si="5"/>
        <v>71649</v>
      </c>
      <c r="J13" s="86" t="s">
        <v>98</v>
      </c>
      <c r="K13" s="80" t="s">
        <v>99</v>
      </c>
      <c r="L13" s="18"/>
      <c r="M13" s="18"/>
      <c r="N13" s="18">
        <f t="shared" si="6"/>
        <v>0</v>
      </c>
      <c r="O13" s="18"/>
      <c r="P13" s="18">
        <v>71649</v>
      </c>
      <c r="Q13" s="18">
        <f t="shared" si="7"/>
        <v>71649</v>
      </c>
      <c r="R13" s="86" t="s">
        <v>0</v>
      </c>
      <c r="S13" s="80"/>
      <c r="T13" s="18"/>
      <c r="U13" s="18"/>
      <c r="V13" s="18">
        <f t="shared" si="8"/>
        <v>0</v>
      </c>
      <c r="W13" s="18"/>
      <c r="X13" s="18"/>
      <c r="Y13" s="18">
        <f t="shared" si="9"/>
        <v>0</v>
      </c>
      <c r="Z13" s="86" t="s">
        <v>0</v>
      </c>
      <c r="AA13" s="80"/>
      <c r="AB13" s="18"/>
      <c r="AC13" s="18"/>
      <c r="AD13" s="18">
        <f t="shared" si="10"/>
        <v>0</v>
      </c>
      <c r="AE13" s="18"/>
      <c r="AF13" s="18"/>
      <c r="AG13" s="18">
        <f t="shared" si="11"/>
        <v>0</v>
      </c>
      <c r="AH13" s="86" t="s">
        <v>0</v>
      </c>
      <c r="AI13" s="80"/>
      <c r="AJ13" s="18"/>
      <c r="AK13" s="18"/>
      <c r="AL13" s="18">
        <f t="shared" si="12"/>
        <v>0</v>
      </c>
      <c r="AM13" s="18"/>
      <c r="AN13" s="18"/>
      <c r="AO13" s="18">
        <f t="shared" si="13"/>
        <v>0</v>
      </c>
      <c r="AP13" s="86" t="s">
        <v>0</v>
      </c>
      <c r="AQ13" s="80"/>
      <c r="AR13" s="18"/>
      <c r="AS13" s="18"/>
      <c r="AT13" s="18">
        <f t="shared" si="14"/>
        <v>0</v>
      </c>
      <c r="AU13" s="18"/>
      <c r="AV13" s="18"/>
      <c r="AW13" s="18">
        <f t="shared" si="15"/>
        <v>0</v>
      </c>
      <c r="AX13" s="86" t="s">
        <v>0</v>
      </c>
      <c r="AY13" s="80"/>
      <c r="AZ13" s="18"/>
      <c r="BA13" s="18"/>
      <c r="BB13" s="18">
        <f t="shared" si="16"/>
        <v>0</v>
      </c>
      <c r="BC13" s="18"/>
      <c r="BD13" s="18"/>
      <c r="BE13" s="18">
        <f t="shared" si="17"/>
        <v>0</v>
      </c>
    </row>
    <row r="14" spans="1:57" ht="13.5">
      <c r="A14" s="82" t="s">
        <v>133</v>
      </c>
      <c r="B14" s="76" t="s">
        <v>148</v>
      </c>
      <c r="C14" s="77" t="s">
        <v>149</v>
      </c>
      <c r="D14" s="18">
        <f t="shared" si="0"/>
        <v>0</v>
      </c>
      <c r="E14" s="18">
        <f t="shared" si="1"/>
        <v>0</v>
      </c>
      <c r="F14" s="18">
        <f t="shared" si="2"/>
        <v>0</v>
      </c>
      <c r="G14" s="18">
        <f t="shared" si="3"/>
        <v>62582</v>
      </c>
      <c r="H14" s="18">
        <f t="shared" si="4"/>
        <v>0</v>
      </c>
      <c r="I14" s="18">
        <f t="shared" si="5"/>
        <v>62582</v>
      </c>
      <c r="J14" s="86" t="s">
        <v>115</v>
      </c>
      <c r="K14" s="80" t="s">
        <v>116</v>
      </c>
      <c r="L14" s="18">
        <v>0</v>
      </c>
      <c r="M14" s="18">
        <v>0</v>
      </c>
      <c r="N14" s="18">
        <f t="shared" si="6"/>
        <v>0</v>
      </c>
      <c r="O14" s="18">
        <v>62582</v>
      </c>
      <c r="P14" s="18">
        <v>0</v>
      </c>
      <c r="Q14" s="18">
        <f t="shared" si="7"/>
        <v>62582</v>
      </c>
      <c r="R14" s="86" t="s">
        <v>0</v>
      </c>
      <c r="S14" s="80"/>
      <c r="T14" s="18"/>
      <c r="U14" s="18"/>
      <c r="V14" s="18">
        <f t="shared" si="8"/>
        <v>0</v>
      </c>
      <c r="W14" s="18"/>
      <c r="X14" s="18"/>
      <c r="Y14" s="18">
        <f t="shared" si="9"/>
        <v>0</v>
      </c>
      <c r="Z14" s="86" t="s">
        <v>0</v>
      </c>
      <c r="AA14" s="80"/>
      <c r="AB14" s="18"/>
      <c r="AC14" s="18"/>
      <c r="AD14" s="18">
        <f t="shared" si="10"/>
        <v>0</v>
      </c>
      <c r="AE14" s="18"/>
      <c r="AF14" s="18"/>
      <c r="AG14" s="18">
        <f t="shared" si="11"/>
        <v>0</v>
      </c>
      <c r="AH14" s="86" t="s">
        <v>0</v>
      </c>
      <c r="AI14" s="80"/>
      <c r="AJ14" s="18"/>
      <c r="AK14" s="18"/>
      <c r="AL14" s="18">
        <f t="shared" si="12"/>
        <v>0</v>
      </c>
      <c r="AM14" s="18"/>
      <c r="AN14" s="18"/>
      <c r="AO14" s="18">
        <f t="shared" si="13"/>
        <v>0</v>
      </c>
      <c r="AP14" s="86" t="s">
        <v>0</v>
      </c>
      <c r="AQ14" s="80"/>
      <c r="AR14" s="18"/>
      <c r="AS14" s="18"/>
      <c r="AT14" s="18">
        <f t="shared" si="14"/>
        <v>0</v>
      </c>
      <c r="AU14" s="18"/>
      <c r="AV14" s="18"/>
      <c r="AW14" s="18">
        <f t="shared" si="15"/>
        <v>0</v>
      </c>
      <c r="AX14" s="86" t="s">
        <v>0</v>
      </c>
      <c r="AY14" s="80"/>
      <c r="AZ14" s="18"/>
      <c r="BA14" s="18"/>
      <c r="BB14" s="18">
        <f t="shared" si="16"/>
        <v>0</v>
      </c>
      <c r="BC14" s="18"/>
      <c r="BD14" s="18"/>
      <c r="BE14" s="18">
        <f t="shared" si="17"/>
        <v>0</v>
      </c>
    </row>
    <row r="15" spans="1:57" ht="13.5">
      <c r="A15" s="82" t="s">
        <v>133</v>
      </c>
      <c r="B15" s="76" t="s">
        <v>150</v>
      </c>
      <c r="C15" s="77" t="s">
        <v>151</v>
      </c>
      <c r="D15" s="18">
        <f t="shared" si="0"/>
        <v>0</v>
      </c>
      <c r="E15" s="18">
        <f t="shared" si="1"/>
        <v>0</v>
      </c>
      <c r="F15" s="18">
        <f t="shared" si="2"/>
        <v>0</v>
      </c>
      <c r="G15" s="18">
        <f t="shared" si="3"/>
        <v>0</v>
      </c>
      <c r="H15" s="18">
        <f t="shared" si="4"/>
        <v>31514</v>
      </c>
      <c r="I15" s="18">
        <f t="shared" si="5"/>
        <v>31514</v>
      </c>
      <c r="J15" s="86" t="s">
        <v>115</v>
      </c>
      <c r="K15" s="80" t="s">
        <v>116</v>
      </c>
      <c r="L15" s="18">
        <v>0</v>
      </c>
      <c r="M15" s="18">
        <v>0</v>
      </c>
      <c r="N15" s="18">
        <f t="shared" si="6"/>
        <v>0</v>
      </c>
      <c r="O15" s="18">
        <v>0</v>
      </c>
      <c r="P15" s="18">
        <v>31514</v>
      </c>
      <c r="Q15" s="18">
        <f t="shared" si="7"/>
        <v>31514</v>
      </c>
      <c r="R15" s="86" t="s">
        <v>0</v>
      </c>
      <c r="S15" s="80"/>
      <c r="T15" s="18">
        <v>0</v>
      </c>
      <c r="U15" s="18">
        <v>0</v>
      </c>
      <c r="V15" s="18">
        <f t="shared" si="8"/>
        <v>0</v>
      </c>
      <c r="W15" s="18">
        <v>0</v>
      </c>
      <c r="X15" s="18">
        <v>0</v>
      </c>
      <c r="Y15" s="18">
        <f t="shared" si="9"/>
        <v>0</v>
      </c>
      <c r="Z15" s="86" t="s">
        <v>0</v>
      </c>
      <c r="AA15" s="80"/>
      <c r="AB15" s="18">
        <v>0</v>
      </c>
      <c r="AC15" s="18">
        <v>0</v>
      </c>
      <c r="AD15" s="18">
        <f t="shared" si="10"/>
        <v>0</v>
      </c>
      <c r="AE15" s="18">
        <v>0</v>
      </c>
      <c r="AF15" s="18">
        <v>0</v>
      </c>
      <c r="AG15" s="18">
        <f t="shared" si="11"/>
        <v>0</v>
      </c>
      <c r="AH15" s="86" t="s">
        <v>0</v>
      </c>
      <c r="AI15" s="80"/>
      <c r="AJ15" s="18">
        <v>0</v>
      </c>
      <c r="AK15" s="18">
        <v>0</v>
      </c>
      <c r="AL15" s="18">
        <f t="shared" si="12"/>
        <v>0</v>
      </c>
      <c r="AM15" s="18">
        <v>0</v>
      </c>
      <c r="AN15" s="18">
        <v>0</v>
      </c>
      <c r="AO15" s="18">
        <f t="shared" si="13"/>
        <v>0</v>
      </c>
      <c r="AP15" s="86" t="s">
        <v>0</v>
      </c>
      <c r="AQ15" s="80"/>
      <c r="AR15" s="18">
        <v>0</v>
      </c>
      <c r="AS15" s="18">
        <v>0</v>
      </c>
      <c r="AT15" s="18">
        <f t="shared" si="14"/>
        <v>0</v>
      </c>
      <c r="AU15" s="18">
        <v>0</v>
      </c>
      <c r="AV15" s="18">
        <v>0</v>
      </c>
      <c r="AW15" s="18">
        <f t="shared" si="15"/>
        <v>0</v>
      </c>
      <c r="AX15" s="86" t="s">
        <v>0</v>
      </c>
      <c r="AY15" s="80"/>
      <c r="AZ15" s="18">
        <v>0</v>
      </c>
      <c r="BA15" s="18">
        <v>0</v>
      </c>
      <c r="BB15" s="18">
        <f t="shared" si="16"/>
        <v>0</v>
      </c>
      <c r="BC15" s="18">
        <v>0</v>
      </c>
      <c r="BD15" s="18">
        <v>0</v>
      </c>
      <c r="BE15" s="18">
        <f t="shared" si="17"/>
        <v>0</v>
      </c>
    </row>
    <row r="16" spans="1:57" ht="13.5">
      <c r="A16" s="82" t="s">
        <v>133</v>
      </c>
      <c r="B16" s="76" t="s">
        <v>152</v>
      </c>
      <c r="C16" s="77" t="s">
        <v>80</v>
      </c>
      <c r="D16" s="18">
        <f t="shared" si="0"/>
        <v>0</v>
      </c>
      <c r="E16" s="18">
        <f t="shared" si="1"/>
        <v>0</v>
      </c>
      <c r="F16" s="18">
        <f t="shared" si="2"/>
        <v>0</v>
      </c>
      <c r="G16" s="18">
        <f t="shared" si="3"/>
        <v>2335</v>
      </c>
      <c r="H16" s="18">
        <f t="shared" si="4"/>
        <v>15502</v>
      </c>
      <c r="I16" s="18">
        <f t="shared" si="5"/>
        <v>17837</v>
      </c>
      <c r="J16" s="86" t="s">
        <v>115</v>
      </c>
      <c r="K16" s="80" t="s">
        <v>116</v>
      </c>
      <c r="L16" s="18"/>
      <c r="M16" s="18"/>
      <c r="N16" s="18">
        <f t="shared" si="6"/>
        <v>0</v>
      </c>
      <c r="O16" s="18">
        <v>2335</v>
      </c>
      <c r="P16" s="18">
        <v>15502</v>
      </c>
      <c r="Q16" s="18">
        <f t="shared" si="7"/>
        <v>17837</v>
      </c>
      <c r="R16" s="86" t="s">
        <v>0</v>
      </c>
      <c r="S16" s="80"/>
      <c r="T16" s="18"/>
      <c r="U16" s="18"/>
      <c r="V16" s="18">
        <f t="shared" si="8"/>
        <v>0</v>
      </c>
      <c r="W16" s="18"/>
      <c r="X16" s="18"/>
      <c r="Y16" s="18">
        <f t="shared" si="9"/>
        <v>0</v>
      </c>
      <c r="Z16" s="86" t="s">
        <v>0</v>
      </c>
      <c r="AA16" s="80"/>
      <c r="AB16" s="18"/>
      <c r="AC16" s="18"/>
      <c r="AD16" s="18">
        <f t="shared" si="10"/>
        <v>0</v>
      </c>
      <c r="AE16" s="18"/>
      <c r="AF16" s="18"/>
      <c r="AG16" s="18">
        <f t="shared" si="11"/>
        <v>0</v>
      </c>
      <c r="AH16" s="86" t="s">
        <v>0</v>
      </c>
      <c r="AI16" s="80"/>
      <c r="AJ16" s="18"/>
      <c r="AK16" s="18"/>
      <c r="AL16" s="18">
        <f t="shared" si="12"/>
        <v>0</v>
      </c>
      <c r="AM16" s="18"/>
      <c r="AN16" s="18"/>
      <c r="AO16" s="18">
        <f t="shared" si="13"/>
        <v>0</v>
      </c>
      <c r="AP16" s="86" t="s">
        <v>0</v>
      </c>
      <c r="AQ16" s="80"/>
      <c r="AR16" s="18"/>
      <c r="AS16" s="18"/>
      <c r="AT16" s="18">
        <f t="shared" si="14"/>
        <v>0</v>
      </c>
      <c r="AU16" s="18"/>
      <c r="AV16" s="18"/>
      <c r="AW16" s="18">
        <f t="shared" si="15"/>
        <v>0</v>
      </c>
      <c r="AX16" s="86" t="s">
        <v>0</v>
      </c>
      <c r="AY16" s="80"/>
      <c r="AZ16" s="18"/>
      <c r="BA16" s="18"/>
      <c r="BB16" s="18">
        <f t="shared" si="16"/>
        <v>0</v>
      </c>
      <c r="BC16" s="18"/>
      <c r="BD16" s="18"/>
      <c r="BE16" s="18">
        <f t="shared" si="17"/>
        <v>0</v>
      </c>
    </row>
    <row r="17" spans="1:57" ht="13.5">
      <c r="A17" s="82" t="s">
        <v>133</v>
      </c>
      <c r="B17" s="76" t="s">
        <v>153</v>
      </c>
      <c r="C17" s="77" t="s">
        <v>154</v>
      </c>
      <c r="D17" s="18">
        <f t="shared" si="0"/>
        <v>0</v>
      </c>
      <c r="E17" s="18">
        <f t="shared" si="1"/>
        <v>0</v>
      </c>
      <c r="F17" s="18">
        <f t="shared" si="2"/>
        <v>0</v>
      </c>
      <c r="G17" s="18">
        <f t="shared" si="3"/>
        <v>437</v>
      </c>
      <c r="H17" s="18">
        <f t="shared" si="4"/>
        <v>48275</v>
      </c>
      <c r="I17" s="18">
        <f t="shared" si="5"/>
        <v>48712</v>
      </c>
      <c r="J17" s="86" t="s">
        <v>225</v>
      </c>
      <c r="K17" s="80" t="s">
        <v>226</v>
      </c>
      <c r="L17" s="18">
        <v>0</v>
      </c>
      <c r="M17" s="18">
        <v>0</v>
      </c>
      <c r="N17" s="18">
        <f t="shared" si="6"/>
        <v>0</v>
      </c>
      <c r="O17" s="18">
        <v>437</v>
      </c>
      <c r="P17" s="18">
        <v>48275</v>
      </c>
      <c r="Q17" s="18">
        <f t="shared" si="7"/>
        <v>48712</v>
      </c>
      <c r="R17" s="86" t="s">
        <v>0</v>
      </c>
      <c r="S17" s="80"/>
      <c r="T17" s="18"/>
      <c r="U17" s="18"/>
      <c r="V17" s="18">
        <f t="shared" si="8"/>
        <v>0</v>
      </c>
      <c r="W17" s="18"/>
      <c r="X17" s="18"/>
      <c r="Y17" s="18">
        <f t="shared" si="9"/>
        <v>0</v>
      </c>
      <c r="Z17" s="86" t="s">
        <v>0</v>
      </c>
      <c r="AA17" s="80"/>
      <c r="AB17" s="18"/>
      <c r="AC17" s="18"/>
      <c r="AD17" s="18">
        <f t="shared" si="10"/>
        <v>0</v>
      </c>
      <c r="AE17" s="18"/>
      <c r="AF17" s="18"/>
      <c r="AG17" s="18">
        <f t="shared" si="11"/>
        <v>0</v>
      </c>
      <c r="AH17" s="86" t="s">
        <v>0</v>
      </c>
      <c r="AI17" s="80"/>
      <c r="AJ17" s="18"/>
      <c r="AK17" s="18"/>
      <c r="AL17" s="18">
        <f t="shared" si="12"/>
        <v>0</v>
      </c>
      <c r="AM17" s="18"/>
      <c r="AN17" s="18"/>
      <c r="AO17" s="18">
        <f t="shared" si="13"/>
        <v>0</v>
      </c>
      <c r="AP17" s="86" t="s">
        <v>0</v>
      </c>
      <c r="AQ17" s="80"/>
      <c r="AR17" s="18"/>
      <c r="AS17" s="18"/>
      <c r="AT17" s="18">
        <f t="shared" si="14"/>
        <v>0</v>
      </c>
      <c r="AU17" s="18"/>
      <c r="AV17" s="18"/>
      <c r="AW17" s="18">
        <f t="shared" si="15"/>
        <v>0</v>
      </c>
      <c r="AX17" s="86" t="s">
        <v>0</v>
      </c>
      <c r="AY17" s="80"/>
      <c r="AZ17" s="18"/>
      <c r="BA17" s="18"/>
      <c r="BB17" s="18">
        <f t="shared" si="16"/>
        <v>0</v>
      </c>
      <c r="BC17" s="18"/>
      <c r="BD17" s="18"/>
      <c r="BE17" s="18">
        <f t="shared" si="17"/>
        <v>0</v>
      </c>
    </row>
    <row r="18" spans="1:57" ht="13.5">
      <c r="A18" s="82" t="s">
        <v>133</v>
      </c>
      <c r="B18" s="76" t="s">
        <v>155</v>
      </c>
      <c r="C18" s="77" t="s">
        <v>156</v>
      </c>
      <c r="D18" s="18">
        <f t="shared" si="0"/>
        <v>0</v>
      </c>
      <c r="E18" s="18">
        <f t="shared" si="1"/>
        <v>0</v>
      </c>
      <c r="F18" s="18">
        <f t="shared" si="2"/>
        <v>0</v>
      </c>
      <c r="G18" s="18">
        <f t="shared" si="3"/>
        <v>451</v>
      </c>
      <c r="H18" s="18">
        <f t="shared" si="4"/>
        <v>49867</v>
      </c>
      <c r="I18" s="18">
        <f t="shared" si="5"/>
        <v>50318</v>
      </c>
      <c r="J18" s="86" t="s">
        <v>225</v>
      </c>
      <c r="K18" s="80" t="s">
        <v>226</v>
      </c>
      <c r="L18" s="18">
        <v>0</v>
      </c>
      <c r="M18" s="18">
        <v>0</v>
      </c>
      <c r="N18" s="18">
        <f t="shared" si="6"/>
        <v>0</v>
      </c>
      <c r="O18" s="18">
        <v>451</v>
      </c>
      <c r="P18" s="18">
        <v>49867</v>
      </c>
      <c r="Q18" s="18">
        <f t="shared" si="7"/>
        <v>50318</v>
      </c>
      <c r="R18" s="86" t="s">
        <v>0</v>
      </c>
      <c r="S18" s="80"/>
      <c r="T18" s="18"/>
      <c r="U18" s="18"/>
      <c r="V18" s="18">
        <f t="shared" si="8"/>
        <v>0</v>
      </c>
      <c r="W18" s="18"/>
      <c r="X18" s="18"/>
      <c r="Y18" s="18">
        <f t="shared" si="9"/>
        <v>0</v>
      </c>
      <c r="Z18" s="86" t="s">
        <v>0</v>
      </c>
      <c r="AA18" s="80"/>
      <c r="AB18" s="18"/>
      <c r="AC18" s="18"/>
      <c r="AD18" s="18">
        <f t="shared" si="10"/>
        <v>0</v>
      </c>
      <c r="AE18" s="18"/>
      <c r="AF18" s="18"/>
      <c r="AG18" s="18">
        <f t="shared" si="11"/>
        <v>0</v>
      </c>
      <c r="AH18" s="86" t="s">
        <v>0</v>
      </c>
      <c r="AI18" s="80"/>
      <c r="AJ18" s="18"/>
      <c r="AK18" s="18"/>
      <c r="AL18" s="18">
        <f t="shared" si="12"/>
        <v>0</v>
      </c>
      <c r="AM18" s="18"/>
      <c r="AN18" s="18"/>
      <c r="AO18" s="18">
        <f t="shared" si="13"/>
        <v>0</v>
      </c>
      <c r="AP18" s="86" t="s">
        <v>0</v>
      </c>
      <c r="AQ18" s="80"/>
      <c r="AR18" s="18"/>
      <c r="AS18" s="18"/>
      <c r="AT18" s="18">
        <f t="shared" si="14"/>
        <v>0</v>
      </c>
      <c r="AU18" s="18"/>
      <c r="AV18" s="18"/>
      <c r="AW18" s="18">
        <f t="shared" si="15"/>
        <v>0</v>
      </c>
      <c r="AX18" s="86" t="s">
        <v>0</v>
      </c>
      <c r="AY18" s="80"/>
      <c r="AZ18" s="18"/>
      <c r="BA18" s="18"/>
      <c r="BB18" s="18">
        <f t="shared" si="16"/>
        <v>0</v>
      </c>
      <c r="BC18" s="18"/>
      <c r="BD18" s="18"/>
      <c r="BE18" s="18">
        <f t="shared" si="17"/>
        <v>0</v>
      </c>
    </row>
    <row r="19" spans="1:57" ht="13.5">
      <c r="A19" s="82" t="s">
        <v>133</v>
      </c>
      <c r="B19" s="76" t="s">
        <v>157</v>
      </c>
      <c r="C19" s="77" t="s">
        <v>158</v>
      </c>
      <c r="D19" s="18">
        <f t="shared" si="0"/>
        <v>0</v>
      </c>
      <c r="E19" s="18">
        <f t="shared" si="1"/>
        <v>0</v>
      </c>
      <c r="F19" s="18">
        <f t="shared" si="2"/>
        <v>0</v>
      </c>
      <c r="G19" s="18">
        <f t="shared" si="3"/>
        <v>0</v>
      </c>
      <c r="H19" s="18">
        <f t="shared" si="4"/>
        <v>25441</v>
      </c>
      <c r="I19" s="18">
        <f t="shared" si="5"/>
        <v>25441</v>
      </c>
      <c r="J19" s="86" t="s">
        <v>225</v>
      </c>
      <c r="K19" s="80" t="s">
        <v>226</v>
      </c>
      <c r="L19" s="18"/>
      <c r="M19" s="18"/>
      <c r="N19" s="18">
        <f t="shared" si="6"/>
        <v>0</v>
      </c>
      <c r="O19" s="18"/>
      <c r="P19" s="18">
        <v>25441</v>
      </c>
      <c r="Q19" s="18">
        <f t="shared" si="7"/>
        <v>25441</v>
      </c>
      <c r="R19" s="86" t="s">
        <v>0</v>
      </c>
      <c r="S19" s="80"/>
      <c r="T19" s="18"/>
      <c r="U19" s="18"/>
      <c r="V19" s="18">
        <f t="shared" si="8"/>
        <v>0</v>
      </c>
      <c r="W19" s="18"/>
      <c r="X19" s="18"/>
      <c r="Y19" s="18">
        <f t="shared" si="9"/>
        <v>0</v>
      </c>
      <c r="Z19" s="86" t="s">
        <v>0</v>
      </c>
      <c r="AA19" s="80"/>
      <c r="AB19" s="18"/>
      <c r="AC19" s="18"/>
      <c r="AD19" s="18">
        <f t="shared" si="10"/>
        <v>0</v>
      </c>
      <c r="AE19" s="18"/>
      <c r="AF19" s="18"/>
      <c r="AG19" s="18">
        <f t="shared" si="11"/>
        <v>0</v>
      </c>
      <c r="AH19" s="86" t="s">
        <v>0</v>
      </c>
      <c r="AI19" s="80"/>
      <c r="AJ19" s="18"/>
      <c r="AK19" s="18"/>
      <c r="AL19" s="18">
        <f t="shared" si="12"/>
        <v>0</v>
      </c>
      <c r="AM19" s="18"/>
      <c r="AN19" s="18"/>
      <c r="AO19" s="18">
        <f t="shared" si="13"/>
        <v>0</v>
      </c>
      <c r="AP19" s="86" t="s">
        <v>0</v>
      </c>
      <c r="AQ19" s="80"/>
      <c r="AR19" s="18"/>
      <c r="AS19" s="18"/>
      <c r="AT19" s="18">
        <f t="shared" si="14"/>
        <v>0</v>
      </c>
      <c r="AU19" s="18"/>
      <c r="AV19" s="18"/>
      <c r="AW19" s="18">
        <f t="shared" si="15"/>
        <v>0</v>
      </c>
      <c r="AX19" s="86" t="s">
        <v>0</v>
      </c>
      <c r="AY19" s="80"/>
      <c r="AZ19" s="18"/>
      <c r="BA19" s="18"/>
      <c r="BB19" s="18">
        <f t="shared" si="16"/>
        <v>0</v>
      </c>
      <c r="BC19" s="18"/>
      <c r="BD19" s="18"/>
      <c r="BE19" s="18">
        <f t="shared" si="17"/>
        <v>0</v>
      </c>
    </row>
    <row r="20" spans="1:57" ht="13.5">
      <c r="A20" s="82" t="s">
        <v>133</v>
      </c>
      <c r="B20" s="76" t="s">
        <v>159</v>
      </c>
      <c r="C20" s="77" t="s">
        <v>160</v>
      </c>
      <c r="D20" s="18">
        <f t="shared" si="0"/>
        <v>3914</v>
      </c>
      <c r="E20" s="18">
        <f t="shared" si="1"/>
        <v>60124</v>
      </c>
      <c r="F20" s="18">
        <f t="shared" si="2"/>
        <v>64038</v>
      </c>
      <c r="G20" s="18">
        <f t="shared" si="3"/>
        <v>709</v>
      </c>
      <c r="H20" s="18">
        <f t="shared" si="4"/>
        <v>78428</v>
      </c>
      <c r="I20" s="18">
        <f t="shared" si="5"/>
        <v>79137</v>
      </c>
      <c r="J20" s="86" t="s">
        <v>225</v>
      </c>
      <c r="K20" s="80" t="s">
        <v>226</v>
      </c>
      <c r="L20" s="18"/>
      <c r="M20" s="18"/>
      <c r="N20" s="18">
        <f t="shared" si="6"/>
        <v>0</v>
      </c>
      <c r="O20" s="18">
        <v>709</v>
      </c>
      <c r="P20" s="18">
        <v>78428</v>
      </c>
      <c r="Q20" s="18">
        <f t="shared" si="7"/>
        <v>79137</v>
      </c>
      <c r="R20" s="86" t="s">
        <v>102</v>
      </c>
      <c r="S20" s="80" t="s">
        <v>103</v>
      </c>
      <c r="T20" s="18">
        <v>3914</v>
      </c>
      <c r="U20" s="18">
        <v>60124</v>
      </c>
      <c r="V20" s="18">
        <f t="shared" si="8"/>
        <v>64038</v>
      </c>
      <c r="W20" s="18"/>
      <c r="X20" s="18"/>
      <c r="Y20" s="18">
        <f t="shared" si="9"/>
        <v>0</v>
      </c>
      <c r="Z20" s="86" t="s">
        <v>0</v>
      </c>
      <c r="AA20" s="80"/>
      <c r="AB20" s="18"/>
      <c r="AC20" s="18"/>
      <c r="AD20" s="18">
        <f t="shared" si="10"/>
        <v>0</v>
      </c>
      <c r="AE20" s="18"/>
      <c r="AF20" s="18"/>
      <c r="AG20" s="18">
        <f t="shared" si="11"/>
        <v>0</v>
      </c>
      <c r="AH20" s="86" t="s">
        <v>0</v>
      </c>
      <c r="AI20" s="80"/>
      <c r="AJ20" s="18"/>
      <c r="AK20" s="18"/>
      <c r="AL20" s="18">
        <f t="shared" si="12"/>
        <v>0</v>
      </c>
      <c r="AM20" s="18"/>
      <c r="AN20" s="18"/>
      <c r="AO20" s="18">
        <f t="shared" si="13"/>
        <v>0</v>
      </c>
      <c r="AP20" s="86" t="s">
        <v>0</v>
      </c>
      <c r="AQ20" s="80"/>
      <c r="AR20" s="18"/>
      <c r="AS20" s="18"/>
      <c r="AT20" s="18">
        <f t="shared" si="14"/>
        <v>0</v>
      </c>
      <c r="AU20" s="18"/>
      <c r="AV20" s="18"/>
      <c r="AW20" s="18">
        <f t="shared" si="15"/>
        <v>0</v>
      </c>
      <c r="AX20" s="86" t="s">
        <v>0</v>
      </c>
      <c r="AY20" s="80"/>
      <c r="AZ20" s="18"/>
      <c r="BA20" s="18"/>
      <c r="BB20" s="18">
        <f t="shared" si="16"/>
        <v>0</v>
      </c>
      <c r="BC20" s="18"/>
      <c r="BD20" s="18"/>
      <c r="BE20" s="18">
        <f t="shared" si="17"/>
        <v>0</v>
      </c>
    </row>
    <row r="21" spans="1:57" ht="13.5">
      <c r="A21" s="82" t="s">
        <v>133</v>
      </c>
      <c r="B21" s="76" t="s">
        <v>161</v>
      </c>
      <c r="C21" s="77" t="s">
        <v>162</v>
      </c>
      <c r="D21" s="18">
        <f t="shared" si="0"/>
        <v>7946</v>
      </c>
      <c r="E21" s="18">
        <f t="shared" si="1"/>
        <v>122072</v>
      </c>
      <c r="F21" s="18">
        <f t="shared" si="2"/>
        <v>130018</v>
      </c>
      <c r="G21" s="18">
        <f t="shared" si="3"/>
        <v>586</v>
      </c>
      <c r="H21" s="18">
        <f t="shared" si="4"/>
        <v>64820</v>
      </c>
      <c r="I21" s="18">
        <f t="shared" si="5"/>
        <v>65406</v>
      </c>
      <c r="J21" s="86" t="s">
        <v>102</v>
      </c>
      <c r="K21" s="80" t="s">
        <v>103</v>
      </c>
      <c r="L21" s="18">
        <v>7946</v>
      </c>
      <c r="M21" s="18">
        <v>122072</v>
      </c>
      <c r="N21" s="18">
        <f t="shared" si="6"/>
        <v>130018</v>
      </c>
      <c r="O21" s="18">
        <v>0</v>
      </c>
      <c r="P21" s="18">
        <v>0</v>
      </c>
      <c r="Q21" s="18">
        <f t="shared" si="7"/>
        <v>0</v>
      </c>
      <c r="R21" s="86" t="s">
        <v>225</v>
      </c>
      <c r="S21" s="80" t="s">
        <v>226</v>
      </c>
      <c r="T21" s="18">
        <v>0</v>
      </c>
      <c r="U21" s="18">
        <v>0</v>
      </c>
      <c r="V21" s="18">
        <f t="shared" si="8"/>
        <v>0</v>
      </c>
      <c r="W21" s="18">
        <v>586</v>
      </c>
      <c r="X21" s="18">
        <v>64820</v>
      </c>
      <c r="Y21" s="18">
        <f t="shared" si="9"/>
        <v>65406</v>
      </c>
      <c r="Z21" s="86" t="s">
        <v>0</v>
      </c>
      <c r="AA21" s="80"/>
      <c r="AB21" s="18"/>
      <c r="AC21" s="18"/>
      <c r="AD21" s="18">
        <f t="shared" si="10"/>
        <v>0</v>
      </c>
      <c r="AE21" s="18"/>
      <c r="AF21" s="18"/>
      <c r="AG21" s="18">
        <f t="shared" si="11"/>
        <v>0</v>
      </c>
      <c r="AH21" s="86" t="s">
        <v>0</v>
      </c>
      <c r="AI21" s="80"/>
      <c r="AJ21" s="18"/>
      <c r="AK21" s="18"/>
      <c r="AL21" s="18">
        <f t="shared" si="12"/>
        <v>0</v>
      </c>
      <c r="AM21" s="18"/>
      <c r="AN21" s="18"/>
      <c r="AO21" s="18">
        <f t="shared" si="13"/>
        <v>0</v>
      </c>
      <c r="AP21" s="86" t="s">
        <v>0</v>
      </c>
      <c r="AQ21" s="80"/>
      <c r="AR21" s="18"/>
      <c r="AS21" s="18"/>
      <c r="AT21" s="18">
        <f t="shared" si="14"/>
        <v>0</v>
      </c>
      <c r="AU21" s="18"/>
      <c r="AV21" s="18"/>
      <c r="AW21" s="18">
        <f t="shared" si="15"/>
        <v>0</v>
      </c>
      <c r="AX21" s="86" t="s">
        <v>0</v>
      </c>
      <c r="AY21" s="80"/>
      <c r="AZ21" s="18"/>
      <c r="BA21" s="18"/>
      <c r="BB21" s="18">
        <f t="shared" si="16"/>
        <v>0</v>
      </c>
      <c r="BC21" s="18"/>
      <c r="BD21" s="18"/>
      <c r="BE21" s="18">
        <f t="shared" si="17"/>
        <v>0</v>
      </c>
    </row>
    <row r="22" spans="1:57" ht="13.5">
      <c r="A22" s="82" t="s">
        <v>133</v>
      </c>
      <c r="B22" s="76" t="s">
        <v>163</v>
      </c>
      <c r="C22" s="77" t="s">
        <v>164</v>
      </c>
      <c r="D22" s="18">
        <f t="shared" si="0"/>
        <v>0</v>
      </c>
      <c r="E22" s="18">
        <f t="shared" si="1"/>
        <v>0</v>
      </c>
      <c r="F22" s="18">
        <f t="shared" si="2"/>
        <v>0</v>
      </c>
      <c r="G22" s="18">
        <f t="shared" si="3"/>
        <v>1279</v>
      </c>
      <c r="H22" s="18">
        <f t="shared" si="4"/>
        <v>141392</v>
      </c>
      <c r="I22" s="18">
        <f t="shared" si="5"/>
        <v>142671</v>
      </c>
      <c r="J22" s="86" t="s">
        <v>225</v>
      </c>
      <c r="K22" s="80" t="s">
        <v>226</v>
      </c>
      <c r="L22" s="18"/>
      <c r="M22" s="18"/>
      <c r="N22" s="18">
        <f t="shared" si="6"/>
        <v>0</v>
      </c>
      <c r="O22" s="18">
        <v>1279</v>
      </c>
      <c r="P22" s="18">
        <v>141392</v>
      </c>
      <c r="Q22" s="18">
        <f t="shared" si="7"/>
        <v>142671</v>
      </c>
      <c r="R22" s="86" t="s">
        <v>0</v>
      </c>
      <c r="S22" s="80"/>
      <c r="T22" s="18"/>
      <c r="U22" s="18"/>
      <c r="V22" s="18">
        <f t="shared" si="8"/>
        <v>0</v>
      </c>
      <c r="W22" s="18"/>
      <c r="X22" s="18"/>
      <c r="Y22" s="18">
        <f t="shared" si="9"/>
        <v>0</v>
      </c>
      <c r="Z22" s="86" t="s">
        <v>0</v>
      </c>
      <c r="AA22" s="80"/>
      <c r="AB22" s="18"/>
      <c r="AC22" s="18"/>
      <c r="AD22" s="18">
        <f t="shared" si="10"/>
        <v>0</v>
      </c>
      <c r="AE22" s="18"/>
      <c r="AF22" s="18"/>
      <c r="AG22" s="18">
        <f t="shared" si="11"/>
        <v>0</v>
      </c>
      <c r="AH22" s="86" t="s">
        <v>0</v>
      </c>
      <c r="AI22" s="80"/>
      <c r="AJ22" s="18"/>
      <c r="AK22" s="18"/>
      <c r="AL22" s="18">
        <f t="shared" si="12"/>
        <v>0</v>
      </c>
      <c r="AM22" s="18"/>
      <c r="AN22" s="18"/>
      <c r="AO22" s="18">
        <f t="shared" si="13"/>
        <v>0</v>
      </c>
      <c r="AP22" s="86" t="s">
        <v>0</v>
      </c>
      <c r="AQ22" s="80"/>
      <c r="AR22" s="18"/>
      <c r="AS22" s="18"/>
      <c r="AT22" s="18">
        <f t="shared" si="14"/>
        <v>0</v>
      </c>
      <c r="AU22" s="18"/>
      <c r="AV22" s="18"/>
      <c r="AW22" s="18">
        <f t="shared" si="15"/>
        <v>0</v>
      </c>
      <c r="AX22" s="86" t="s">
        <v>0</v>
      </c>
      <c r="AY22" s="80"/>
      <c r="AZ22" s="18"/>
      <c r="BA22" s="18"/>
      <c r="BB22" s="18">
        <f t="shared" si="16"/>
        <v>0</v>
      </c>
      <c r="BC22" s="18"/>
      <c r="BD22" s="18"/>
      <c r="BE22" s="18">
        <f t="shared" si="17"/>
        <v>0</v>
      </c>
    </row>
    <row r="23" spans="1:57" ht="13.5">
      <c r="A23" s="82" t="s">
        <v>133</v>
      </c>
      <c r="B23" s="76" t="s">
        <v>165</v>
      </c>
      <c r="C23" s="77" t="s">
        <v>166</v>
      </c>
      <c r="D23" s="18">
        <f t="shared" si="0"/>
        <v>0</v>
      </c>
      <c r="E23" s="18">
        <f t="shared" si="1"/>
        <v>0</v>
      </c>
      <c r="F23" s="18">
        <f t="shared" si="2"/>
        <v>0</v>
      </c>
      <c r="G23" s="18">
        <f t="shared" si="3"/>
        <v>0</v>
      </c>
      <c r="H23" s="18">
        <f t="shared" si="4"/>
        <v>70799</v>
      </c>
      <c r="I23" s="18">
        <f t="shared" si="5"/>
        <v>70799</v>
      </c>
      <c r="J23" s="86" t="s">
        <v>227</v>
      </c>
      <c r="K23" s="80" t="s">
        <v>228</v>
      </c>
      <c r="L23" s="18"/>
      <c r="M23" s="18"/>
      <c r="N23" s="18">
        <f t="shared" si="6"/>
        <v>0</v>
      </c>
      <c r="O23" s="18"/>
      <c r="P23" s="18">
        <v>70799</v>
      </c>
      <c r="Q23" s="18">
        <f t="shared" si="7"/>
        <v>70799</v>
      </c>
      <c r="R23" s="86" t="s">
        <v>119</v>
      </c>
      <c r="S23" s="80" t="s">
        <v>89</v>
      </c>
      <c r="T23" s="18">
        <v>0</v>
      </c>
      <c r="U23" s="18"/>
      <c r="V23" s="18">
        <f t="shared" si="8"/>
        <v>0</v>
      </c>
      <c r="W23" s="18"/>
      <c r="X23" s="18"/>
      <c r="Y23" s="18">
        <f t="shared" si="9"/>
        <v>0</v>
      </c>
      <c r="Z23" s="86" t="s">
        <v>0</v>
      </c>
      <c r="AA23" s="80"/>
      <c r="AB23" s="18"/>
      <c r="AC23" s="18"/>
      <c r="AD23" s="18">
        <f t="shared" si="10"/>
        <v>0</v>
      </c>
      <c r="AE23" s="18"/>
      <c r="AF23" s="18"/>
      <c r="AG23" s="18">
        <f t="shared" si="11"/>
        <v>0</v>
      </c>
      <c r="AH23" s="86" t="s">
        <v>0</v>
      </c>
      <c r="AI23" s="80"/>
      <c r="AJ23" s="18"/>
      <c r="AK23" s="18"/>
      <c r="AL23" s="18">
        <f t="shared" si="12"/>
        <v>0</v>
      </c>
      <c r="AM23" s="18"/>
      <c r="AN23" s="18"/>
      <c r="AO23" s="18">
        <f t="shared" si="13"/>
        <v>0</v>
      </c>
      <c r="AP23" s="86" t="s">
        <v>0</v>
      </c>
      <c r="AQ23" s="80"/>
      <c r="AR23" s="18"/>
      <c r="AS23" s="18"/>
      <c r="AT23" s="18">
        <f t="shared" si="14"/>
        <v>0</v>
      </c>
      <c r="AU23" s="18"/>
      <c r="AV23" s="18"/>
      <c r="AW23" s="18">
        <f t="shared" si="15"/>
        <v>0</v>
      </c>
      <c r="AX23" s="86" t="s">
        <v>0</v>
      </c>
      <c r="AY23" s="80"/>
      <c r="AZ23" s="18"/>
      <c r="BA23" s="18"/>
      <c r="BB23" s="18">
        <f t="shared" si="16"/>
        <v>0</v>
      </c>
      <c r="BC23" s="18"/>
      <c r="BD23" s="18"/>
      <c r="BE23" s="18">
        <f t="shared" si="17"/>
        <v>0</v>
      </c>
    </row>
    <row r="24" spans="1:57" ht="13.5">
      <c r="A24" s="82" t="s">
        <v>133</v>
      </c>
      <c r="B24" s="76" t="s">
        <v>167</v>
      </c>
      <c r="C24" s="77" t="s">
        <v>168</v>
      </c>
      <c r="D24" s="18">
        <f t="shared" si="0"/>
        <v>0</v>
      </c>
      <c r="E24" s="18">
        <f t="shared" si="1"/>
        <v>0</v>
      </c>
      <c r="F24" s="18">
        <f t="shared" si="2"/>
        <v>0</v>
      </c>
      <c r="G24" s="18">
        <f t="shared" si="3"/>
        <v>2839</v>
      </c>
      <c r="H24" s="18">
        <f t="shared" si="4"/>
        <v>61621</v>
      </c>
      <c r="I24" s="18">
        <f t="shared" si="5"/>
        <v>64460</v>
      </c>
      <c r="J24" s="86" t="s">
        <v>227</v>
      </c>
      <c r="K24" s="80" t="s">
        <v>228</v>
      </c>
      <c r="L24" s="18">
        <v>0</v>
      </c>
      <c r="M24" s="18">
        <v>0</v>
      </c>
      <c r="N24" s="18">
        <f t="shared" si="6"/>
        <v>0</v>
      </c>
      <c r="O24" s="18">
        <v>2839</v>
      </c>
      <c r="P24" s="18">
        <v>61621</v>
      </c>
      <c r="Q24" s="18">
        <f t="shared" si="7"/>
        <v>64460</v>
      </c>
      <c r="R24" s="86" t="s">
        <v>0</v>
      </c>
      <c r="S24" s="80"/>
      <c r="T24" s="18"/>
      <c r="U24" s="18"/>
      <c r="V24" s="18">
        <f t="shared" si="8"/>
        <v>0</v>
      </c>
      <c r="W24" s="18"/>
      <c r="X24" s="18"/>
      <c r="Y24" s="18">
        <f t="shared" si="9"/>
        <v>0</v>
      </c>
      <c r="Z24" s="86" t="s">
        <v>0</v>
      </c>
      <c r="AA24" s="80"/>
      <c r="AB24" s="18"/>
      <c r="AC24" s="18"/>
      <c r="AD24" s="18">
        <f t="shared" si="10"/>
        <v>0</v>
      </c>
      <c r="AE24" s="18"/>
      <c r="AF24" s="18"/>
      <c r="AG24" s="18">
        <f t="shared" si="11"/>
        <v>0</v>
      </c>
      <c r="AH24" s="86" t="s">
        <v>0</v>
      </c>
      <c r="AI24" s="80"/>
      <c r="AJ24" s="18"/>
      <c r="AK24" s="18"/>
      <c r="AL24" s="18">
        <f t="shared" si="12"/>
        <v>0</v>
      </c>
      <c r="AM24" s="18"/>
      <c r="AN24" s="18"/>
      <c r="AO24" s="18">
        <f t="shared" si="13"/>
        <v>0</v>
      </c>
      <c r="AP24" s="86" t="s">
        <v>0</v>
      </c>
      <c r="AQ24" s="80"/>
      <c r="AR24" s="18"/>
      <c r="AS24" s="18"/>
      <c r="AT24" s="18">
        <f t="shared" si="14"/>
        <v>0</v>
      </c>
      <c r="AU24" s="18"/>
      <c r="AV24" s="18"/>
      <c r="AW24" s="18">
        <f t="shared" si="15"/>
        <v>0</v>
      </c>
      <c r="AX24" s="86" t="s">
        <v>0</v>
      </c>
      <c r="AY24" s="80"/>
      <c r="AZ24" s="18"/>
      <c r="BA24" s="18"/>
      <c r="BB24" s="18">
        <f t="shared" si="16"/>
        <v>0</v>
      </c>
      <c r="BC24" s="18"/>
      <c r="BD24" s="18"/>
      <c r="BE24" s="18">
        <f t="shared" si="17"/>
        <v>0</v>
      </c>
    </row>
    <row r="25" spans="1:57" ht="13.5">
      <c r="A25" s="82" t="s">
        <v>133</v>
      </c>
      <c r="B25" s="76" t="s">
        <v>169</v>
      </c>
      <c r="C25" s="77" t="s">
        <v>170</v>
      </c>
      <c r="D25" s="18">
        <f t="shared" si="0"/>
        <v>0</v>
      </c>
      <c r="E25" s="18">
        <f t="shared" si="1"/>
        <v>0</v>
      </c>
      <c r="F25" s="18">
        <f t="shared" si="2"/>
        <v>0</v>
      </c>
      <c r="G25" s="18">
        <f t="shared" si="3"/>
        <v>0</v>
      </c>
      <c r="H25" s="18">
        <f t="shared" si="4"/>
        <v>31424</v>
      </c>
      <c r="I25" s="18">
        <f t="shared" si="5"/>
        <v>31424</v>
      </c>
      <c r="J25" s="86" t="s">
        <v>227</v>
      </c>
      <c r="K25" s="80" t="s">
        <v>228</v>
      </c>
      <c r="L25" s="18">
        <v>0</v>
      </c>
      <c r="M25" s="18">
        <v>0</v>
      </c>
      <c r="N25" s="18">
        <f t="shared" si="6"/>
        <v>0</v>
      </c>
      <c r="O25" s="18">
        <v>0</v>
      </c>
      <c r="P25" s="18">
        <v>31424</v>
      </c>
      <c r="Q25" s="18">
        <f t="shared" si="7"/>
        <v>31424</v>
      </c>
      <c r="R25" s="86" t="s">
        <v>0</v>
      </c>
      <c r="S25" s="80"/>
      <c r="T25" s="18"/>
      <c r="U25" s="18"/>
      <c r="V25" s="18">
        <f t="shared" si="8"/>
        <v>0</v>
      </c>
      <c r="W25" s="18"/>
      <c r="X25" s="18"/>
      <c r="Y25" s="18">
        <f t="shared" si="9"/>
        <v>0</v>
      </c>
      <c r="Z25" s="86" t="s">
        <v>0</v>
      </c>
      <c r="AA25" s="80"/>
      <c r="AB25" s="18"/>
      <c r="AC25" s="18"/>
      <c r="AD25" s="18">
        <f t="shared" si="10"/>
        <v>0</v>
      </c>
      <c r="AE25" s="18"/>
      <c r="AF25" s="18"/>
      <c r="AG25" s="18">
        <f t="shared" si="11"/>
        <v>0</v>
      </c>
      <c r="AH25" s="86" t="s">
        <v>0</v>
      </c>
      <c r="AI25" s="80"/>
      <c r="AJ25" s="18"/>
      <c r="AK25" s="18"/>
      <c r="AL25" s="18">
        <f t="shared" si="12"/>
        <v>0</v>
      </c>
      <c r="AM25" s="18"/>
      <c r="AN25" s="18"/>
      <c r="AO25" s="18">
        <f t="shared" si="13"/>
        <v>0</v>
      </c>
      <c r="AP25" s="86" t="s">
        <v>0</v>
      </c>
      <c r="AQ25" s="80"/>
      <c r="AR25" s="18"/>
      <c r="AS25" s="18"/>
      <c r="AT25" s="18">
        <f t="shared" si="14"/>
        <v>0</v>
      </c>
      <c r="AU25" s="18"/>
      <c r="AV25" s="18"/>
      <c r="AW25" s="18">
        <f t="shared" si="15"/>
        <v>0</v>
      </c>
      <c r="AX25" s="86" t="s">
        <v>0</v>
      </c>
      <c r="AY25" s="80"/>
      <c r="AZ25" s="18"/>
      <c r="BA25" s="18"/>
      <c r="BB25" s="18">
        <f t="shared" si="16"/>
        <v>0</v>
      </c>
      <c r="BC25" s="18"/>
      <c r="BD25" s="18"/>
      <c r="BE25" s="18">
        <f t="shared" si="17"/>
        <v>0</v>
      </c>
    </row>
    <row r="26" spans="1:57" ht="13.5">
      <c r="A26" s="82" t="s">
        <v>133</v>
      </c>
      <c r="B26" s="76" t="s">
        <v>171</v>
      </c>
      <c r="C26" s="77" t="s">
        <v>172</v>
      </c>
      <c r="D26" s="18">
        <f t="shared" si="0"/>
        <v>0</v>
      </c>
      <c r="E26" s="18">
        <f t="shared" si="1"/>
        <v>0</v>
      </c>
      <c r="F26" s="18">
        <f t="shared" si="2"/>
        <v>0</v>
      </c>
      <c r="G26" s="18">
        <f t="shared" si="3"/>
        <v>0</v>
      </c>
      <c r="H26" s="18">
        <f t="shared" si="4"/>
        <v>0</v>
      </c>
      <c r="I26" s="18">
        <f t="shared" si="5"/>
        <v>0</v>
      </c>
      <c r="J26" s="86" t="s">
        <v>0</v>
      </c>
      <c r="K26" s="80"/>
      <c r="L26" s="18"/>
      <c r="M26" s="18"/>
      <c r="N26" s="18">
        <f t="shared" si="6"/>
        <v>0</v>
      </c>
      <c r="O26" s="18"/>
      <c r="P26" s="18"/>
      <c r="Q26" s="18">
        <f t="shared" si="7"/>
        <v>0</v>
      </c>
      <c r="R26" s="86" t="s">
        <v>0</v>
      </c>
      <c r="S26" s="80"/>
      <c r="T26" s="18"/>
      <c r="U26" s="18"/>
      <c r="V26" s="18">
        <f t="shared" si="8"/>
        <v>0</v>
      </c>
      <c r="W26" s="18"/>
      <c r="X26" s="18"/>
      <c r="Y26" s="18">
        <f t="shared" si="9"/>
        <v>0</v>
      </c>
      <c r="Z26" s="86" t="s">
        <v>0</v>
      </c>
      <c r="AA26" s="80"/>
      <c r="AB26" s="18"/>
      <c r="AC26" s="18"/>
      <c r="AD26" s="18">
        <f t="shared" si="10"/>
        <v>0</v>
      </c>
      <c r="AE26" s="18"/>
      <c r="AF26" s="18"/>
      <c r="AG26" s="18">
        <f t="shared" si="11"/>
        <v>0</v>
      </c>
      <c r="AH26" s="86" t="s">
        <v>0</v>
      </c>
      <c r="AI26" s="80"/>
      <c r="AJ26" s="18"/>
      <c r="AK26" s="18"/>
      <c r="AL26" s="18">
        <f t="shared" si="12"/>
        <v>0</v>
      </c>
      <c r="AM26" s="18"/>
      <c r="AN26" s="18"/>
      <c r="AO26" s="18">
        <f t="shared" si="13"/>
        <v>0</v>
      </c>
      <c r="AP26" s="86" t="s">
        <v>0</v>
      </c>
      <c r="AQ26" s="80"/>
      <c r="AR26" s="18"/>
      <c r="AS26" s="18"/>
      <c r="AT26" s="18">
        <f t="shared" si="14"/>
        <v>0</v>
      </c>
      <c r="AU26" s="18"/>
      <c r="AV26" s="18"/>
      <c r="AW26" s="18">
        <f t="shared" si="15"/>
        <v>0</v>
      </c>
      <c r="AX26" s="86" t="s">
        <v>0</v>
      </c>
      <c r="AY26" s="80"/>
      <c r="AZ26" s="18"/>
      <c r="BA26" s="18"/>
      <c r="BB26" s="18">
        <f t="shared" si="16"/>
        <v>0</v>
      </c>
      <c r="BC26" s="18"/>
      <c r="BD26" s="18"/>
      <c r="BE26" s="18">
        <f t="shared" si="17"/>
        <v>0</v>
      </c>
    </row>
    <row r="27" spans="1:57" ht="13.5">
      <c r="A27" s="82" t="s">
        <v>133</v>
      </c>
      <c r="B27" s="76" t="s">
        <v>173</v>
      </c>
      <c r="C27" s="77" t="s">
        <v>174</v>
      </c>
      <c r="D27" s="18">
        <f t="shared" si="0"/>
        <v>0</v>
      </c>
      <c r="E27" s="18">
        <f t="shared" si="1"/>
        <v>0</v>
      </c>
      <c r="F27" s="18">
        <f t="shared" si="2"/>
        <v>0</v>
      </c>
      <c r="G27" s="18">
        <f t="shared" si="3"/>
        <v>0</v>
      </c>
      <c r="H27" s="18">
        <f t="shared" si="4"/>
        <v>0</v>
      </c>
      <c r="I27" s="18">
        <f t="shared" si="5"/>
        <v>0</v>
      </c>
      <c r="J27" s="86" t="s">
        <v>119</v>
      </c>
      <c r="K27" s="80" t="s">
        <v>89</v>
      </c>
      <c r="L27" s="18">
        <v>0</v>
      </c>
      <c r="M27" s="18">
        <v>0</v>
      </c>
      <c r="N27" s="18">
        <f t="shared" si="6"/>
        <v>0</v>
      </c>
      <c r="O27" s="18">
        <v>0</v>
      </c>
      <c r="P27" s="18">
        <v>0</v>
      </c>
      <c r="Q27" s="18">
        <f t="shared" si="7"/>
        <v>0</v>
      </c>
      <c r="R27" s="86" t="s">
        <v>0</v>
      </c>
      <c r="S27" s="80"/>
      <c r="T27" s="18"/>
      <c r="U27" s="18"/>
      <c r="V27" s="18">
        <f t="shared" si="8"/>
        <v>0</v>
      </c>
      <c r="W27" s="18"/>
      <c r="X27" s="18"/>
      <c r="Y27" s="18">
        <f t="shared" si="9"/>
        <v>0</v>
      </c>
      <c r="Z27" s="86" t="s">
        <v>0</v>
      </c>
      <c r="AA27" s="80"/>
      <c r="AB27" s="18"/>
      <c r="AC27" s="18"/>
      <c r="AD27" s="18">
        <f t="shared" si="10"/>
        <v>0</v>
      </c>
      <c r="AE27" s="18"/>
      <c r="AF27" s="18"/>
      <c r="AG27" s="18">
        <f t="shared" si="11"/>
        <v>0</v>
      </c>
      <c r="AH27" s="86" t="s">
        <v>0</v>
      </c>
      <c r="AI27" s="80"/>
      <c r="AJ27" s="18"/>
      <c r="AK27" s="18"/>
      <c r="AL27" s="18">
        <f t="shared" si="12"/>
        <v>0</v>
      </c>
      <c r="AM27" s="18"/>
      <c r="AN27" s="18"/>
      <c r="AO27" s="18">
        <f t="shared" si="13"/>
        <v>0</v>
      </c>
      <c r="AP27" s="86" t="s">
        <v>0</v>
      </c>
      <c r="AQ27" s="80"/>
      <c r="AR27" s="18"/>
      <c r="AS27" s="18"/>
      <c r="AT27" s="18">
        <f t="shared" si="14"/>
        <v>0</v>
      </c>
      <c r="AU27" s="18"/>
      <c r="AV27" s="18"/>
      <c r="AW27" s="18">
        <f t="shared" si="15"/>
        <v>0</v>
      </c>
      <c r="AX27" s="86" t="s">
        <v>0</v>
      </c>
      <c r="AY27" s="80"/>
      <c r="AZ27" s="18"/>
      <c r="BA27" s="18"/>
      <c r="BB27" s="18">
        <f t="shared" si="16"/>
        <v>0</v>
      </c>
      <c r="BC27" s="18"/>
      <c r="BD27" s="18"/>
      <c r="BE27" s="18">
        <f t="shared" si="17"/>
        <v>0</v>
      </c>
    </row>
    <row r="28" spans="1:57" ht="13.5">
      <c r="A28" s="82" t="s">
        <v>133</v>
      </c>
      <c r="B28" s="76" t="s">
        <v>175</v>
      </c>
      <c r="C28" s="77" t="s">
        <v>176</v>
      </c>
      <c r="D28" s="18">
        <f t="shared" si="0"/>
        <v>0</v>
      </c>
      <c r="E28" s="18">
        <f t="shared" si="1"/>
        <v>157896</v>
      </c>
      <c r="F28" s="18">
        <f t="shared" si="2"/>
        <v>157896</v>
      </c>
      <c r="G28" s="18">
        <f t="shared" si="3"/>
        <v>0</v>
      </c>
      <c r="H28" s="18">
        <f t="shared" si="4"/>
        <v>65645</v>
      </c>
      <c r="I28" s="18">
        <f t="shared" si="5"/>
        <v>65645</v>
      </c>
      <c r="J28" s="86" t="s">
        <v>92</v>
      </c>
      <c r="K28" s="80" t="s">
        <v>93</v>
      </c>
      <c r="L28" s="18">
        <v>0</v>
      </c>
      <c r="M28" s="18">
        <v>157896</v>
      </c>
      <c r="N28" s="18">
        <f t="shared" si="6"/>
        <v>157896</v>
      </c>
      <c r="O28" s="18">
        <v>0</v>
      </c>
      <c r="P28" s="18">
        <v>65645</v>
      </c>
      <c r="Q28" s="18">
        <f t="shared" si="7"/>
        <v>65645</v>
      </c>
      <c r="R28" s="86" t="s">
        <v>0</v>
      </c>
      <c r="S28" s="80"/>
      <c r="T28" s="18"/>
      <c r="U28" s="18"/>
      <c r="V28" s="18">
        <f t="shared" si="8"/>
        <v>0</v>
      </c>
      <c r="W28" s="18"/>
      <c r="X28" s="18"/>
      <c r="Y28" s="18">
        <f t="shared" si="9"/>
        <v>0</v>
      </c>
      <c r="Z28" s="86" t="s">
        <v>0</v>
      </c>
      <c r="AA28" s="80"/>
      <c r="AB28" s="18"/>
      <c r="AC28" s="18"/>
      <c r="AD28" s="18">
        <f t="shared" si="10"/>
        <v>0</v>
      </c>
      <c r="AE28" s="18"/>
      <c r="AF28" s="18"/>
      <c r="AG28" s="18">
        <f t="shared" si="11"/>
        <v>0</v>
      </c>
      <c r="AH28" s="86" t="s">
        <v>0</v>
      </c>
      <c r="AI28" s="80"/>
      <c r="AJ28" s="18"/>
      <c r="AK28" s="18"/>
      <c r="AL28" s="18">
        <f t="shared" si="12"/>
        <v>0</v>
      </c>
      <c r="AM28" s="18"/>
      <c r="AN28" s="18"/>
      <c r="AO28" s="18">
        <f t="shared" si="13"/>
        <v>0</v>
      </c>
      <c r="AP28" s="86" t="s">
        <v>0</v>
      </c>
      <c r="AQ28" s="80"/>
      <c r="AR28" s="18"/>
      <c r="AS28" s="18"/>
      <c r="AT28" s="18">
        <f t="shared" si="14"/>
        <v>0</v>
      </c>
      <c r="AU28" s="18"/>
      <c r="AV28" s="18"/>
      <c r="AW28" s="18">
        <f t="shared" si="15"/>
        <v>0</v>
      </c>
      <c r="AX28" s="86" t="s">
        <v>0</v>
      </c>
      <c r="AY28" s="80"/>
      <c r="AZ28" s="18"/>
      <c r="BA28" s="18"/>
      <c r="BB28" s="18">
        <f t="shared" si="16"/>
        <v>0</v>
      </c>
      <c r="BC28" s="18"/>
      <c r="BD28" s="18"/>
      <c r="BE28" s="18">
        <f t="shared" si="17"/>
        <v>0</v>
      </c>
    </row>
    <row r="29" spans="1:57" ht="13.5">
      <c r="A29" s="82" t="s">
        <v>133</v>
      </c>
      <c r="B29" s="76" t="s">
        <v>177</v>
      </c>
      <c r="C29" s="77" t="s">
        <v>178</v>
      </c>
      <c r="D29" s="18">
        <f t="shared" si="0"/>
        <v>0</v>
      </c>
      <c r="E29" s="18">
        <f t="shared" si="1"/>
        <v>85021</v>
      </c>
      <c r="F29" s="18">
        <f t="shared" si="2"/>
        <v>85021</v>
      </c>
      <c r="G29" s="18">
        <f t="shared" si="3"/>
        <v>0</v>
      </c>
      <c r="H29" s="18">
        <f t="shared" si="4"/>
        <v>35347</v>
      </c>
      <c r="I29" s="18">
        <f t="shared" si="5"/>
        <v>35347</v>
      </c>
      <c r="J29" s="86" t="s">
        <v>92</v>
      </c>
      <c r="K29" s="80" t="s">
        <v>93</v>
      </c>
      <c r="L29" s="18">
        <v>0</v>
      </c>
      <c r="M29" s="18">
        <v>85021</v>
      </c>
      <c r="N29" s="18">
        <f t="shared" si="6"/>
        <v>85021</v>
      </c>
      <c r="O29" s="18">
        <v>0</v>
      </c>
      <c r="P29" s="18">
        <v>35347</v>
      </c>
      <c r="Q29" s="18">
        <f t="shared" si="7"/>
        <v>35347</v>
      </c>
      <c r="R29" s="86" t="s">
        <v>0</v>
      </c>
      <c r="S29" s="80"/>
      <c r="T29" s="18"/>
      <c r="U29" s="18"/>
      <c r="V29" s="18">
        <f t="shared" si="8"/>
        <v>0</v>
      </c>
      <c r="W29" s="18"/>
      <c r="X29" s="18"/>
      <c r="Y29" s="18">
        <f t="shared" si="9"/>
        <v>0</v>
      </c>
      <c r="Z29" s="86" t="s">
        <v>0</v>
      </c>
      <c r="AA29" s="80"/>
      <c r="AB29" s="18"/>
      <c r="AC29" s="18"/>
      <c r="AD29" s="18">
        <f t="shared" si="10"/>
        <v>0</v>
      </c>
      <c r="AE29" s="18"/>
      <c r="AF29" s="18"/>
      <c r="AG29" s="18">
        <f t="shared" si="11"/>
        <v>0</v>
      </c>
      <c r="AH29" s="86" t="s">
        <v>0</v>
      </c>
      <c r="AI29" s="80"/>
      <c r="AJ29" s="18"/>
      <c r="AK29" s="18"/>
      <c r="AL29" s="18">
        <f t="shared" si="12"/>
        <v>0</v>
      </c>
      <c r="AM29" s="18"/>
      <c r="AN29" s="18"/>
      <c r="AO29" s="18">
        <f t="shared" si="13"/>
        <v>0</v>
      </c>
      <c r="AP29" s="86" t="s">
        <v>0</v>
      </c>
      <c r="AQ29" s="80"/>
      <c r="AR29" s="18"/>
      <c r="AS29" s="18"/>
      <c r="AT29" s="18">
        <f t="shared" si="14"/>
        <v>0</v>
      </c>
      <c r="AU29" s="18"/>
      <c r="AV29" s="18"/>
      <c r="AW29" s="18">
        <f t="shared" si="15"/>
        <v>0</v>
      </c>
      <c r="AX29" s="86" t="s">
        <v>0</v>
      </c>
      <c r="AY29" s="80"/>
      <c r="AZ29" s="18"/>
      <c r="BA29" s="18"/>
      <c r="BB29" s="18">
        <f t="shared" si="16"/>
        <v>0</v>
      </c>
      <c r="BC29" s="18"/>
      <c r="BD29" s="18"/>
      <c r="BE29" s="18">
        <f t="shared" si="17"/>
        <v>0</v>
      </c>
    </row>
    <row r="30" spans="1:57" ht="13.5">
      <c r="A30" s="82" t="s">
        <v>133</v>
      </c>
      <c r="B30" s="76" t="s">
        <v>179</v>
      </c>
      <c r="C30" s="77" t="s">
        <v>180</v>
      </c>
      <c r="D30" s="18">
        <f t="shared" si="0"/>
        <v>0</v>
      </c>
      <c r="E30" s="18">
        <f t="shared" si="1"/>
        <v>87104</v>
      </c>
      <c r="F30" s="18">
        <f t="shared" si="2"/>
        <v>87104</v>
      </c>
      <c r="G30" s="18">
        <f t="shared" si="3"/>
        <v>0</v>
      </c>
      <c r="H30" s="18">
        <f t="shared" si="4"/>
        <v>48703</v>
      </c>
      <c r="I30" s="18">
        <f t="shared" si="5"/>
        <v>48703</v>
      </c>
      <c r="J30" s="86" t="s">
        <v>109</v>
      </c>
      <c r="K30" s="80" t="s">
        <v>110</v>
      </c>
      <c r="L30" s="18"/>
      <c r="M30" s="18">
        <v>87104</v>
      </c>
      <c r="N30" s="18">
        <f t="shared" si="6"/>
        <v>87104</v>
      </c>
      <c r="O30" s="18"/>
      <c r="P30" s="18">
        <v>48703</v>
      </c>
      <c r="Q30" s="18">
        <f t="shared" si="7"/>
        <v>48703</v>
      </c>
      <c r="R30" s="86" t="s">
        <v>0</v>
      </c>
      <c r="S30" s="80"/>
      <c r="T30" s="18"/>
      <c r="U30" s="18"/>
      <c r="V30" s="18">
        <f t="shared" si="8"/>
        <v>0</v>
      </c>
      <c r="W30" s="18"/>
      <c r="X30" s="18"/>
      <c r="Y30" s="18">
        <f t="shared" si="9"/>
        <v>0</v>
      </c>
      <c r="Z30" s="86" t="s">
        <v>0</v>
      </c>
      <c r="AA30" s="80"/>
      <c r="AB30" s="18"/>
      <c r="AC30" s="18"/>
      <c r="AD30" s="18">
        <f t="shared" si="10"/>
        <v>0</v>
      </c>
      <c r="AE30" s="18"/>
      <c r="AF30" s="18"/>
      <c r="AG30" s="18">
        <f t="shared" si="11"/>
        <v>0</v>
      </c>
      <c r="AH30" s="86" t="s">
        <v>0</v>
      </c>
      <c r="AI30" s="80"/>
      <c r="AJ30" s="18"/>
      <c r="AK30" s="18"/>
      <c r="AL30" s="18">
        <f t="shared" si="12"/>
        <v>0</v>
      </c>
      <c r="AM30" s="18"/>
      <c r="AN30" s="18"/>
      <c r="AO30" s="18">
        <f t="shared" si="13"/>
        <v>0</v>
      </c>
      <c r="AP30" s="86" t="s">
        <v>0</v>
      </c>
      <c r="AQ30" s="80"/>
      <c r="AR30" s="18"/>
      <c r="AS30" s="18"/>
      <c r="AT30" s="18">
        <f t="shared" si="14"/>
        <v>0</v>
      </c>
      <c r="AU30" s="18"/>
      <c r="AV30" s="18"/>
      <c r="AW30" s="18">
        <f t="shared" si="15"/>
        <v>0</v>
      </c>
      <c r="AX30" s="86" t="s">
        <v>0</v>
      </c>
      <c r="AY30" s="80"/>
      <c r="AZ30" s="18"/>
      <c r="BA30" s="18"/>
      <c r="BB30" s="18">
        <f t="shared" si="16"/>
        <v>0</v>
      </c>
      <c r="BC30" s="18"/>
      <c r="BD30" s="18"/>
      <c r="BE30" s="18">
        <f t="shared" si="17"/>
        <v>0</v>
      </c>
    </row>
    <row r="31" spans="1:57" ht="13.5">
      <c r="A31" s="82" t="s">
        <v>133</v>
      </c>
      <c r="B31" s="76" t="s">
        <v>181</v>
      </c>
      <c r="C31" s="77" t="s">
        <v>182</v>
      </c>
      <c r="D31" s="18">
        <f t="shared" si="0"/>
        <v>0</v>
      </c>
      <c r="E31" s="18">
        <f t="shared" si="1"/>
        <v>41956</v>
      </c>
      <c r="F31" s="18">
        <f t="shared" si="2"/>
        <v>41956</v>
      </c>
      <c r="G31" s="18">
        <f t="shared" si="3"/>
        <v>0</v>
      </c>
      <c r="H31" s="18">
        <f t="shared" si="4"/>
        <v>28288</v>
      </c>
      <c r="I31" s="18">
        <f t="shared" si="5"/>
        <v>28288</v>
      </c>
      <c r="J31" s="86" t="s">
        <v>109</v>
      </c>
      <c r="K31" s="80" t="s">
        <v>110</v>
      </c>
      <c r="L31" s="18">
        <v>0</v>
      </c>
      <c r="M31" s="18">
        <v>41956</v>
      </c>
      <c r="N31" s="18">
        <f t="shared" si="6"/>
        <v>41956</v>
      </c>
      <c r="O31" s="18">
        <v>0</v>
      </c>
      <c r="P31" s="18">
        <v>28288</v>
      </c>
      <c r="Q31" s="18">
        <f t="shared" si="7"/>
        <v>28288</v>
      </c>
      <c r="R31" s="86" t="s">
        <v>0</v>
      </c>
      <c r="S31" s="80"/>
      <c r="T31" s="18"/>
      <c r="U31" s="18"/>
      <c r="V31" s="18">
        <f t="shared" si="8"/>
        <v>0</v>
      </c>
      <c r="W31" s="18"/>
      <c r="X31" s="18"/>
      <c r="Y31" s="18">
        <f t="shared" si="9"/>
        <v>0</v>
      </c>
      <c r="Z31" s="86" t="s">
        <v>0</v>
      </c>
      <c r="AA31" s="80"/>
      <c r="AB31" s="18"/>
      <c r="AC31" s="18"/>
      <c r="AD31" s="18">
        <f t="shared" si="10"/>
        <v>0</v>
      </c>
      <c r="AE31" s="18"/>
      <c r="AF31" s="18"/>
      <c r="AG31" s="18">
        <f t="shared" si="11"/>
        <v>0</v>
      </c>
      <c r="AH31" s="86" t="s">
        <v>0</v>
      </c>
      <c r="AI31" s="80"/>
      <c r="AJ31" s="18"/>
      <c r="AK31" s="18"/>
      <c r="AL31" s="18">
        <f t="shared" si="12"/>
        <v>0</v>
      </c>
      <c r="AM31" s="18"/>
      <c r="AN31" s="18"/>
      <c r="AO31" s="18">
        <f t="shared" si="13"/>
        <v>0</v>
      </c>
      <c r="AP31" s="86" t="s">
        <v>0</v>
      </c>
      <c r="AQ31" s="80"/>
      <c r="AR31" s="18"/>
      <c r="AS31" s="18"/>
      <c r="AT31" s="18">
        <f t="shared" si="14"/>
        <v>0</v>
      </c>
      <c r="AU31" s="18"/>
      <c r="AV31" s="18"/>
      <c r="AW31" s="18">
        <f t="shared" si="15"/>
        <v>0</v>
      </c>
      <c r="AX31" s="86" t="s">
        <v>0</v>
      </c>
      <c r="AY31" s="80"/>
      <c r="AZ31" s="18"/>
      <c r="BA31" s="18"/>
      <c r="BB31" s="18">
        <f t="shared" si="16"/>
        <v>0</v>
      </c>
      <c r="BC31" s="18"/>
      <c r="BD31" s="18"/>
      <c r="BE31" s="18">
        <f t="shared" si="17"/>
        <v>0</v>
      </c>
    </row>
    <row r="32" spans="1:57" ht="13.5">
      <c r="A32" s="82" t="s">
        <v>133</v>
      </c>
      <c r="B32" s="76" t="s">
        <v>183</v>
      </c>
      <c r="C32" s="77" t="s">
        <v>244</v>
      </c>
      <c r="D32" s="18">
        <f t="shared" si="0"/>
        <v>0</v>
      </c>
      <c r="E32" s="18">
        <f t="shared" si="1"/>
        <v>22112</v>
      </c>
      <c r="F32" s="18">
        <f t="shared" si="2"/>
        <v>22112</v>
      </c>
      <c r="G32" s="18">
        <f t="shared" si="3"/>
        <v>0</v>
      </c>
      <c r="H32" s="18">
        <f t="shared" si="4"/>
        <v>18670</v>
      </c>
      <c r="I32" s="18">
        <f t="shared" si="5"/>
        <v>18670</v>
      </c>
      <c r="J32" s="86" t="s">
        <v>109</v>
      </c>
      <c r="K32" s="80" t="s">
        <v>110</v>
      </c>
      <c r="L32" s="18"/>
      <c r="M32" s="18">
        <v>22112</v>
      </c>
      <c r="N32" s="18">
        <f t="shared" si="6"/>
        <v>22112</v>
      </c>
      <c r="O32" s="18"/>
      <c r="P32" s="18">
        <v>18670</v>
      </c>
      <c r="Q32" s="18">
        <f t="shared" si="7"/>
        <v>18670</v>
      </c>
      <c r="R32" s="86" t="s">
        <v>0</v>
      </c>
      <c r="S32" s="80"/>
      <c r="T32" s="18"/>
      <c r="U32" s="18"/>
      <c r="V32" s="18">
        <f t="shared" si="8"/>
        <v>0</v>
      </c>
      <c r="W32" s="18"/>
      <c r="X32" s="18"/>
      <c r="Y32" s="18">
        <f t="shared" si="9"/>
        <v>0</v>
      </c>
      <c r="Z32" s="86" t="s">
        <v>0</v>
      </c>
      <c r="AA32" s="80"/>
      <c r="AB32" s="18"/>
      <c r="AC32" s="18"/>
      <c r="AD32" s="18">
        <f t="shared" si="10"/>
        <v>0</v>
      </c>
      <c r="AE32" s="18"/>
      <c r="AF32" s="18"/>
      <c r="AG32" s="18">
        <f t="shared" si="11"/>
        <v>0</v>
      </c>
      <c r="AH32" s="86" t="s">
        <v>0</v>
      </c>
      <c r="AI32" s="80"/>
      <c r="AJ32" s="18"/>
      <c r="AK32" s="18"/>
      <c r="AL32" s="18">
        <f t="shared" si="12"/>
        <v>0</v>
      </c>
      <c r="AM32" s="18"/>
      <c r="AN32" s="18"/>
      <c r="AO32" s="18">
        <f t="shared" si="13"/>
        <v>0</v>
      </c>
      <c r="AP32" s="86" t="s">
        <v>0</v>
      </c>
      <c r="AQ32" s="80"/>
      <c r="AR32" s="18"/>
      <c r="AS32" s="18"/>
      <c r="AT32" s="18">
        <f t="shared" si="14"/>
        <v>0</v>
      </c>
      <c r="AU32" s="18"/>
      <c r="AV32" s="18"/>
      <c r="AW32" s="18">
        <f t="shared" si="15"/>
        <v>0</v>
      </c>
      <c r="AX32" s="86" t="s">
        <v>0</v>
      </c>
      <c r="AY32" s="80"/>
      <c r="AZ32" s="18"/>
      <c r="BA32" s="18"/>
      <c r="BB32" s="18">
        <f t="shared" si="16"/>
        <v>0</v>
      </c>
      <c r="BC32" s="18"/>
      <c r="BD32" s="18"/>
      <c r="BE32" s="18">
        <f t="shared" si="17"/>
        <v>0</v>
      </c>
    </row>
    <row r="33" spans="1:57" ht="13.5">
      <c r="A33" s="82" t="s">
        <v>133</v>
      </c>
      <c r="B33" s="76" t="s">
        <v>184</v>
      </c>
      <c r="C33" s="77" t="s">
        <v>78</v>
      </c>
      <c r="D33" s="18">
        <f t="shared" si="0"/>
        <v>370</v>
      </c>
      <c r="E33" s="18">
        <f t="shared" si="1"/>
        <v>59325</v>
      </c>
      <c r="F33" s="18">
        <f t="shared" si="2"/>
        <v>59695</v>
      </c>
      <c r="G33" s="18">
        <f t="shared" si="3"/>
        <v>632</v>
      </c>
      <c r="H33" s="18">
        <f t="shared" si="4"/>
        <v>24943</v>
      </c>
      <c r="I33" s="18">
        <f t="shared" si="5"/>
        <v>25575</v>
      </c>
      <c r="J33" s="86" t="s">
        <v>104</v>
      </c>
      <c r="K33" s="80" t="s">
        <v>88</v>
      </c>
      <c r="L33" s="18">
        <v>370</v>
      </c>
      <c r="M33" s="18">
        <v>59325</v>
      </c>
      <c r="N33" s="18">
        <f t="shared" si="6"/>
        <v>59695</v>
      </c>
      <c r="O33" s="18">
        <v>632</v>
      </c>
      <c r="P33" s="18">
        <v>24943</v>
      </c>
      <c r="Q33" s="18">
        <f t="shared" si="7"/>
        <v>25575</v>
      </c>
      <c r="R33" s="86" t="s">
        <v>0</v>
      </c>
      <c r="S33" s="80"/>
      <c r="T33" s="18"/>
      <c r="U33" s="18"/>
      <c r="V33" s="18">
        <f t="shared" si="8"/>
        <v>0</v>
      </c>
      <c r="W33" s="18"/>
      <c r="X33" s="18"/>
      <c r="Y33" s="18">
        <f t="shared" si="9"/>
        <v>0</v>
      </c>
      <c r="Z33" s="86" t="s">
        <v>0</v>
      </c>
      <c r="AA33" s="80"/>
      <c r="AB33" s="18"/>
      <c r="AC33" s="18"/>
      <c r="AD33" s="18">
        <f t="shared" si="10"/>
        <v>0</v>
      </c>
      <c r="AE33" s="18"/>
      <c r="AF33" s="18"/>
      <c r="AG33" s="18">
        <f t="shared" si="11"/>
        <v>0</v>
      </c>
      <c r="AH33" s="86" t="s">
        <v>0</v>
      </c>
      <c r="AI33" s="80"/>
      <c r="AJ33" s="18"/>
      <c r="AK33" s="18"/>
      <c r="AL33" s="18">
        <f t="shared" si="12"/>
        <v>0</v>
      </c>
      <c r="AM33" s="18"/>
      <c r="AN33" s="18"/>
      <c r="AO33" s="18">
        <f t="shared" si="13"/>
        <v>0</v>
      </c>
      <c r="AP33" s="86" t="s">
        <v>0</v>
      </c>
      <c r="AQ33" s="80"/>
      <c r="AR33" s="18"/>
      <c r="AS33" s="18"/>
      <c r="AT33" s="18">
        <f t="shared" si="14"/>
        <v>0</v>
      </c>
      <c r="AU33" s="18"/>
      <c r="AV33" s="18"/>
      <c r="AW33" s="18">
        <f t="shared" si="15"/>
        <v>0</v>
      </c>
      <c r="AX33" s="86" t="s">
        <v>0</v>
      </c>
      <c r="AY33" s="80"/>
      <c r="AZ33" s="18"/>
      <c r="BA33" s="18"/>
      <c r="BB33" s="18">
        <f t="shared" si="16"/>
        <v>0</v>
      </c>
      <c r="BC33" s="18"/>
      <c r="BD33" s="18"/>
      <c r="BE33" s="18">
        <f t="shared" si="17"/>
        <v>0</v>
      </c>
    </row>
    <row r="34" spans="1:57" ht="13.5">
      <c r="A34" s="82" t="s">
        <v>133</v>
      </c>
      <c r="B34" s="76" t="s">
        <v>185</v>
      </c>
      <c r="C34" s="77" t="s">
        <v>240</v>
      </c>
      <c r="D34" s="18">
        <f t="shared" si="0"/>
        <v>317</v>
      </c>
      <c r="E34" s="18">
        <f t="shared" si="1"/>
        <v>50732</v>
      </c>
      <c r="F34" s="18">
        <f t="shared" si="2"/>
        <v>51049</v>
      </c>
      <c r="G34" s="18">
        <f t="shared" si="3"/>
        <v>541</v>
      </c>
      <c r="H34" s="18">
        <f t="shared" si="4"/>
        <v>21330</v>
      </c>
      <c r="I34" s="18">
        <f t="shared" si="5"/>
        <v>21871</v>
      </c>
      <c r="J34" s="86" t="s">
        <v>104</v>
      </c>
      <c r="K34" s="80" t="s">
        <v>88</v>
      </c>
      <c r="L34" s="18">
        <v>317</v>
      </c>
      <c r="M34" s="18">
        <v>50732</v>
      </c>
      <c r="N34" s="18">
        <f t="shared" si="6"/>
        <v>51049</v>
      </c>
      <c r="O34" s="18">
        <v>541</v>
      </c>
      <c r="P34" s="18">
        <v>21330</v>
      </c>
      <c r="Q34" s="18">
        <f t="shared" si="7"/>
        <v>21871</v>
      </c>
      <c r="R34" s="86" t="s">
        <v>0</v>
      </c>
      <c r="S34" s="80"/>
      <c r="T34" s="18"/>
      <c r="U34" s="18"/>
      <c r="V34" s="18">
        <f t="shared" si="8"/>
        <v>0</v>
      </c>
      <c r="W34" s="18"/>
      <c r="X34" s="18"/>
      <c r="Y34" s="18">
        <f t="shared" si="9"/>
        <v>0</v>
      </c>
      <c r="Z34" s="86" t="s">
        <v>0</v>
      </c>
      <c r="AA34" s="80"/>
      <c r="AB34" s="18"/>
      <c r="AC34" s="18"/>
      <c r="AD34" s="18">
        <f t="shared" si="10"/>
        <v>0</v>
      </c>
      <c r="AE34" s="18"/>
      <c r="AF34" s="18"/>
      <c r="AG34" s="18">
        <f t="shared" si="11"/>
        <v>0</v>
      </c>
      <c r="AH34" s="86" t="s">
        <v>0</v>
      </c>
      <c r="AI34" s="80"/>
      <c r="AJ34" s="18"/>
      <c r="AK34" s="18"/>
      <c r="AL34" s="18">
        <f t="shared" si="12"/>
        <v>0</v>
      </c>
      <c r="AM34" s="18"/>
      <c r="AN34" s="18"/>
      <c r="AO34" s="18">
        <f t="shared" si="13"/>
        <v>0</v>
      </c>
      <c r="AP34" s="86" t="s">
        <v>0</v>
      </c>
      <c r="AQ34" s="80"/>
      <c r="AR34" s="18"/>
      <c r="AS34" s="18"/>
      <c r="AT34" s="18">
        <f t="shared" si="14"/>
        <v>0</v>
      </c>
      <c r="AU34" s="18"/>
      <c r="AV34" s="18"/>
      <c r="AW34" s="18">
        <f t="shared" si="15"/>
        <v>0</v>
      </c>
      <c r="AX34" s="86" t="s">
        <v>0</v>
      </c>
      <c r="AY34" s="80"/>
      <c r="AZ34" s="18"/>
      <c r="BA34" s="18"/>
      <c r="BB34" s="18">
        <f t="shared" si="16"/>
        <v>0</v>
      </c>
      <c r="BC34" s="18"/>
      <c r="BD34" s="18"/>
      <c r="BE34" s="18">
        <f t="shared" si="17"/>
        <v>0</v>
      </c>
    </row>
    <row r="35" spans="1:57" ht="13.5">
      <c r="A35" s="82" t="s">
        <v>133</v>
      </c>
      <c r="B35" s="76" t="s">
        <v>186</v>
      </c>
      <c r="C35" s="77" t="s">
        <v>187</v>
      </c>
      <c r="D35" s="18">
        <f t="shared" si="0"/>
        <v>325</v>
      </c>
      <c r="E35" s="18">
        <f t="shared" si="1"/>
        <v>52031</v>
      </c>
      <c r="F35" s="18">
        <f t="shared" si="2"/>
        <v>52356</v>
      </c>
      <c r="G35" s="18">
        <f t="shared" si="3"/>
        <v>554</v>
      </c>
      <c r="H35" s="18">
        <f t="shared" si="4"/>
        <v>21877</v>
      </c>
      <c r="I35" s="18">
        <f t="shared" si="5"/>
        <v>22431</v>
      </c>
      <c r="J35" s="86" t="s">
        <v>104</v>
      </c>
      <c r="K35" s="80" t="s">
        <v>88</v>
      </c>
      <c r="L35" s="18">
        <v>325</v>
      </c>
      <c r="M35" s="18">
        <v>52031</v>
      </c>
      <c r="N35" s="18">
        <f t="shared" si="6"/>
        <v>52356</v>
      </c>
      <c r="O35" s="18">
        <v>554</v>
      </c>
      <c r="P35" s="18">
        <v>21877</v>
      </c>
      <c r="Q35" s="18">
        <f t="shared" si="7"/>
        <v>22431</v>
      </c>
      <c r="R35" s="86" t="s">
        <v>0</v>
      </c>
      <c r="S35" s="80"/>
      <c r="T35" s="18"/>
      <c r="U35" s="18"/>
      <c r="V35" s="18">
        <f t="shared" si="8"/>
        <v>0</v>
      </c>
      <c r="W35" s="18"/>
      <c r="X35" s="18"/>
      <c r="Y35" s="18">
        <f t="shared" si="9"/>
        <v>0</v>
      </c>
      <c r="Z35" s="86" t="s">
        <v>0</v>
      </c>
      <c r="AA35" s="80"/>
      <c r="AB35" s="18"/>
      <c r="AC35" s="18"/>
      <c r="AD35" s="18">
        <f t="shared" si="10"/>
        <v>0</v>
      </c>
      <c r="AE35" s="18"/>
      <c r="AF35" s="18"/>
      <c r="AG35" s="18">
        <f t="shared" si="11"/>
        <v>0</v>
      </c>
      <c r="AH35" s="86" t="s">
        <v>0</v>
      </c>
      <c r="AI35" s="80"/>
      <c r="AJ35" s="18"/>
      <c r="AK35" s="18"/>
      <c r="AL35" s="18">
        <f t="shared" si="12"/>
        <v>0</v>
      </c>
      <c r="AM35" s="18"/>
      <c r="AN35" s="18"/>
      <c r="AO35" s="18">
        <f t="shared" si="13"/>
        <v>0</v>
      </c>
      <c r="AP35" s="86" t="s">
        <v>0</v>
      </c>
      <c r="AQ35" s="80"/>
      <c r="AR35" s="18"/>
      <c r="AS35" s="18"/>
      <c r="AT35" s="18">
        <f t="shared" si="14"/>
        <v>0</v>
      </c>
      <c r="AU35" s="18"/>
      <c r="AV35" s="18"/>
      <c r="AW35" s="18">
        <f t="shared" si="15"/>
        <v>0</v>
      </c>
      <c r="AX35" s="86" t="s">
        <v>0</v>
      </c>
      <c r="AY35" s="80"/>
      <c r="AZ35" s="18"/>
      <c r="BA35" s="18"/>
      <c r="BB35" s="18">
        <f t="shared" si="16"/>
        <v>0</v>
      </c>
      <c r="BC35" s="18"/>
      <c r="BD35" s="18"/>
      <c r="BE35" s="18">
        <f t="shared" si="17"/>
        <v>0</v>
      </c>
    </row>
    <row r="36" spans="1:57" ht="13.5">
      <c r="A36" s="82" t="s">
        <v>133</v>
      </c>
      <c r="B36" s="76" t="s">
        <v>188</v>
      </c>
      <c r="C36" s="77" t="s">
        <v>90</v>
      </c>
      <c r="D36" s="18">
        <f t="shared" si="0"/>
        <v>275</v>
      </c>
      <c r="E36" s="18">
        <f t="shared" si="1"/>
        <v>43972</v>
      </c>
      <c r="F36" s="18">
        <f t="shared" si="2"/>
        <v>44247</v>
      </c>
      <c r="G36" s="18">
        <f t="shared" si="3"/>
        <v>468</v>
      </c>
      <c r="H36" s="18">
        <f t="shared" si="4"/>
        <v>18488</v>
      </c>
      <c r="I36" s="18">
        <f t="shared" si="5"/>
        <v>18956</v>
      </c>
      <c r="J36" s="86" t="s">
        <v>104</v>
      </c>
      <c r="K36" s="80" t="s">
        <v>88</v>
      </c>
      <c r="L36" s="18">
        <v>275</v>
      </c>
      <c r="M36" s="18">
        <v>43972</v>
      </c>
      <c r="N36" s="18">
        <f t="shared" si="6"/>
        <v>44247</v>
      </c>
      <c r="O36" s="18">
        <v>468</v>
      </c>
      <c r="P36" s="18">
        <v>18488</v>
      </c>
      <c r="Q36" s="18">
        <f t="shared" si="7"/>
        <v>18956</v>
      </c>
      <c r="R36" s="86" t="s">
        <v>0</v>
      </c>
      <c r="S36" s="80"/>
      <c r="T36" s="18"/>
      <c r="U36" s="18"/>
      <c r="V36" s="18">
        <f t="shared" si="8"/>
        <v>0</v>
      </c>
      <c r="W36" s="18"/>
      <c r="X36" s="18"/>
      <c r="Y36" s="18">
        <f t="shared" si="9"/>
        <v>0</v>
      </c>
      <c r="Z36" s="86" t="s">
        <v>0</v>
      </c>
      <c r="AA36" s="80"/>
      <c r="AB36" s="18"/>
      <c r="AC36" s="18"/>
      <c r="AD36" s="18">
        <f t="shared" si="10"/>
        <v>0</v>
      </c>
      <c r="AE36" s="18"/>
      <c r="AF36" s="18"/>
      <c r="AG36" s="18">
        <f t="shared" si="11"/>
        <v>0</v>
      </c>
      <c r="AH36" s="86" t="s">
        <v>0</v>
      </c>
      <c r="AI36" s="80"/>
      <c r="AJ36" s="18"/>
      <c r="AK36" s="18"/>
      <c r="AL36" s="18">
        <f t="shared" si="12"/>
        <v>0</v>
      </c>
      <c r="AM36" s="18"/>
      <c r="AN36" s="18"/>
      <c r="AO36" s="18">
        <f t="shared" si="13"/>
        <v>0</v>
      </c>
      <c r="AP36" s="86" t="s">
        <v>0</v>
      </c>
      <c r="AQ36" s="80"/>
      <c r="AR36" s="18"/>
      <c r="AS36" s="18"/>
      <c r="AT36" s="18">
        <f t="shared" si="14"/>
        <v>0</v>
      </c>
      <c r="AU36" s="18"/>
      <c r="AV36" s="18"/>
      <c r="AW36" s="18">
        <f t="shared" si="15"/>
        <v>0</v>
      </c>
      <c r="AX36" s="86" t="s">
        <v>0</v>
      </c>
      <c r="AY36" s="80"/>
      <c r="AZ36" s="18"/>
      <c r="BA36" s="18"/>
      <c r="BB36" s="18">
        <f t="shared" si="16"/>
        <v>0</v>
      </c>
      <c r="BC36" s="18"/>
      <c r="BD36" s="18"/>
      <c r="BE36" s="18">
        <f t="shared" si="17"/>
        <v>0</v>
      </c>
    </row>
    <row r="37" spans="1:57" ht="13.5">
      <c r="A37" s="82" t="s">
        <v>133</v>
      </c>
      <c r="B37" s="76" t="s">
        <v>189</v>
      </c>
      <c r="C37" s="77" t="s">
        <v>190</v>
      </c>
      <c r="D37" s="18">
        <f t="shared" si="0"/>
        <v>120</v>
      </c>
      <c r="E37" s="18">
        <f t="shared" si="1"/>
        <v>19292</v>
      </c>
      <c r="F37" s="18">
        <f t="shared" si="2"/>
        <v>19412</v>
      </c>
      <c r="G37" s="18">
        <f t="shared" si="3"/>
        <v>206</v>
      </c>
      <c r="H37" s="18">
        <f t="shared" si="4"/>
        <v>8112</v>
      </c>
      <c r="I37" s="18">
        <f t="shared" si="5"/>
        <v>8318</v>
      </c>
      <c r="J37" s="86" t="s">
        <v>104</v>
      </c>
      <c r="K37" s="80" t="s">
        <v>88</v>
      </c>
      <c r="L37" s="18">
        <v>120</v>
      </c>
      <c r="M37" s="18">
        <v>19292</v>
      </c>
      <c r="N37" s="18">
        <f t="shared" si="6"/>
        <v>19412</v>
      </c>
      <c r="O37" s="18">
        <v>206</v>
      </c>
      <c r="P37" s="18">
        <v>8112</v>
      </c>
      <c r="Q37" s="18">
        <f t="shared" si="7"/>
        <v>8318</v>
      </c>
      <c r="R37" s="86" t="s">
        <v>0</v>
      </c>
      <c r="S37" s="80"/>
      <c r="T37" s="18"/>
      <c r="U37" s="18"/>
      <c r="V37" s="18">
        <f t="shared" si="8"/>
        <v>0</v>
      </c>
      <c r="W37" s="18"/>
      <c r="X37" s="18"/>
      <c r="Y37" s="18">
        <f t="shared" si="9"/>
        <v>0</v>
      </c>
      <c r="Z37" s="86" t="s">
        <v>0</v>
      </c>
      <c r="AA37" s="80"/>
      <c r="AB37" s="18"/>
      <c r="AC37" s="18"/>
      <c r="AD37" s="18">
        <f t="shared" si="10"/>
        <v>0</v>
      </c>
      <c r="AE37" s="18"/>
      <c r="AF37" s="18"/>
      <c r="AG37" s="18">
        <f t="shared" si="11"/>
        <v>0</v>
      </c>
      <c r="AH37" s="86" t="s">
        <v>0</v>
      </c>
      <c r="AI37" s="80"/>
      <c r="AJ37" s="18"/>
      <c r="AK37" s="18"/>
      <c r="AL37" s="18">
        <f t="shared" si="12"/>
        <v>0</v>
      </c>
      <c r="AM37" s="18"/>
      <c r="AN37" s="18"/>
      <c r="AO37" s="18">
        <f t="shared" si="13"/>
        <v>0</v>
      </c>
      <c r="AP37" s="86" t="s">
        <v>0</v>
      </c>
      <c r="AQ37" s="80"/>
      <c r="AR37" s="18"/>
      <c r="AS37" s="18"/>
      <c r="AT37" s="18">
        <f t="shared" si="14"/>
        <v>0</v>
      </c>
      <c r="AU37" s="18"/>
      <c r="AV37" s="18"/>
      <c r="AW37" s="18">
        <f t="shared" si="15"/>
        <v>0</v>
      </c>
      <c r="AX37" s="86" t="s">
        <v>0</v>
      </c>
      <c r="AY37" s="80"/>
      <c r="AZ37" s="18"/>
      <c r="BA37" s="18"/>
      <c r="BB37" s="18">
        <f t="shared" si="16"/>
        <v>0</v>
      </c>
      <c r="BC37" s="18"/>
      <c r="BD37" s="18"/>
      <c r="BE37" s="18">
        <f t="shared" si="17"/>
        <v>0</v>
      </c>
    </row>
    <row r="38" spans="1:57" ht="13.5">
      <c r="A38" s="82" t="s">
        <v>133</v>
      </c>
      <c r="B38" s="76" t="s">
        <v>191</v>
      </c>
      <c r="C38" s="77" t="s">
        <v>192</v>
      </c>
      <c r="D38" s="18">
        <f t="shared" si="0"/>
        <v>83</v>
      </c>
      <c r="E38" s="18">
        <f t="shared" si="1"/>
        <v>13309</v>
      </c>
      <c r="F38" s="18">
        <f t="shared" si="2"/>
        <v>13392</v>
      </c>
      <c r="G38" s="18">
        <f t="shared" si="3"/>
        <v>142</v>
      </c>
      <c r="H38" s="18">
        <f t="shared" si="4"/>
        <v>5596</v>
      </c>
      <c r="I38" s="18">
        <f t="shared" si="5"/>
        <v>5738</v>
      </c>
      <c r="J38" s="86" t="s">
        <v>104</v>
      </c>
      <c r="K38" s="80" t="s">
        <v>88</v>
      </c>
      <c r="L38" s="18">
        <v>83</v>
      </c>
      <c r="M38" s="18">
        <v>13309</v>
      </c>
      <c r="N38" s="18">
        <f t="shared" si="6"/>
        <v>13392</v>
      </c>
      <c r="O38" s="18">
        <v>142</v>
      </c>
      <c r="P38" s="18">
        <v>5596</v>
      </c>
      <c r="Q38" s="18">
        <f t="shared" si="7"/>
        <v>5738</v>
      </c>
      <c r="R38" s="86" t="s">
        <v>0</v>
      </c>
      <c r="S38" s="80"/>
      <c r="T38" s="18"/>
      <c r="U38" s="18"/>
      <c r="V38" s="18">
        <f t="shared" si="8"/>
        <v>0</v>
      </c>
      <c r="W38" s="18"/>
      <c r="X38" s="18"/>
      <c r="Y38" s="18">
        <f t="shared" si="9"/>
        <v>0</v>
      </c>
      <c r="Z38" s="86" t="s">
        <v>0</v>
      </c>
      <c r="AA38" s="80"/>
      <c r="AB38" s="18"/>
      <c r="AC38" s="18"/>
      <c r="AD38" s="18">
        <f t="shared" si="10"/>
        <v>0</v>
      </c>
      <c r="AE38" s="18"/>
      <c r="AF38" s="18"/>
      <c r="AG38" s="18">
        <f t="shared" si="11"/>
        <v>0</v>
      </c>
      <c r="AH38" s="86" t="s">
        <v>0</v>
      </c>
      <c r="AI38" s="80"/>
      <c r="AJ38" s="18"/>
      <c r="AK38" s="18"/>
      <c r="AL38" s="18">
        <f t="shared" si="12"/>
        <v>0</v>
      </c>
      <c r="AM38" s="18"/>
      <c r="AN38" s="18"/>
      <c r="AO38" s="18">
        <f t="shared" si="13"/>
        <v>0</v>
      </c>
      <c r="AP38" s="86" t="s">
        <v>0</v>
      </c>
      <c r="AQ38" s="80"/>
      <c r="AR38" s="18"/>
      <c r="AS38" s="18"/>
      <c r="AT38" s="18">
        <f t="shared" si="14"/>
        <v>0</v>
      </c>
      <c r="AU38" s="18"/>
      <c r="AV38" s="18"/>
      <c r="AW38" s="18">
        <f t="shared" si="15"/>
        <v>0</v>
      </c>
      <c r="AX38" s="86" t="s">
        <v>0</v>
      </c>
      <c r="AY38" s="80"/>
      <c r="AZ38" s="18"/>
      <c r="BA38" s="18"/>
      <c r="BB38" s="18">
        <f t="shared" si="16"/>
        <v>0</v>
      </c>
      <c r="BC38" s="18"/>
      <c r="BD38" s="18"/>
      <c r="BE38" s="18">
        <f t="shared" si="17"/>
        <v>0</v>
      </c>
    </row>
    <row r="39" spans="1:57" ht="13.5">
      <c r="A39" s="82" t="s">
        <v>133</v>
      </c>
      <c r="B39" s="76" t="s">
        <v>193</v>
      </c>
      <c r="C39" s="77" t="s">
        <v>194</v>
      </c>
      <c r="D39" s="18">
        <f t="shared" si="0"/>
        <v>0</v>
      </c>
      <c r="E39" s="18">
        <f t="shared" si="1"/>
        <v>0</v>
      </c>
      <c r="F39" s="18">
        <f t="shared" si="2"/>
        <v>0</v>
      </c>
      <c r="G39" s="18">
        <f t="shared" si="3"/>
        <v>0</v>
      </c>
      <c r="H39" s="18">
        <f t="shared" si="4"/>
        <v>22493</v>
      </c>
      <c r="I39" s="18">
        <f t="shared" si="5"/>
        <v>22493</v>
      </c>
      <c r="J39" s="86" t="s">
        <v>111</v>
      </c>
      <c r="K39" s="80" t="s">
        <v>112</v>
      </c>
      <c r="L39" s="18"/>
      <c r="M39" s="18"/>
      <c r="N39" s="18">
        <f t="shared" si="6"/>
        <v>0</v>
      </c>
      <c r="O39" s="18"/>
      <c r="P39" s="18">
        <v>22493</v>
      </c>
      <c r="Q39" s="18">
        <f t="shared" si="7"/>
        <v>22493</v>
      </c>
      <c r="R39" s="86" t="s">
        <v>0</v>
      </c>
      <c r="S39" s="80"/>
      <c r="T39" s="18"/>
      <c r="U39" s="18"/>
      <c r="V39" s="18">
        <f t="shared" si="8"/>
        <v>0</v>
      </c>
      <c r="W39" s="18"/>
      <c r="X39" s="18"/>
      <c r="Y39" s="18">
        <f t="shared" si="9"/>
        <v>0</v>
      </c>
      <c r="Z39" s="86" t="s">
        <v>0</v>
      </c>
      <c r="AA39" s="80"/>
      <c r="AB39" s="18"/>
      <c r="AC39" s="18"/>
      <c r="AD39" s="18">
        <f t="shared" si="10"/>
        <v>0</v>
      </c>
      <c r="AE39" s="18"/>
      <c r="AF39" s="18"/>
      <c r="AG39" s="18">
        <f t="shared" si="11"/>
        <v>0</v>
      </c>
      <c r="AH39" s="86" t="s">
        <v>0</v>
      </c>
      <c r="AI39" s="80"/>
      <c r="AJ39" s="18"/>
      <c r="AK39" s="18"/>
      <c r="AL39" s="18">
        <f t="shared" si="12"/>
        <v>0</v>
      </c>
      <c r="AM39" s="18"/>
      <c r="AN39" s="18"/>
      <c r="AO39" s="18">
        <f t="shared" si="13"/>
        <v>0</v>
      </c>
      <c r="AP39" s="86" t="s">
        <v>0</v>
      </c>
      <c r="AQ39" s="80"/>
      <c r="AR39" s="18"/>
      <c r="AS39" s="18"/>
      <c r="AT39" s="18">
        <f t="shared" si="14"/>
        <v>0</v>
      </c>
      <c r="AU39" s="18"/>
      <c r="AV39" s="18"/>
      <c r="AW39" s="18">
        <f t="shared" si="15"/>
        <v>0</v>
      </c>
      <c r="AX39" s="86" t="s">
        <v>0</v>
      </c>
      <c r="AY39" s="80"/>
      <c r="AZ39" s="18"/>
      <c r="BA39" s="18"/>
      <c r="BB39" s="18">
        <f t="shared" si="16"/>
        <v>0</v>
      </c>
      <c r="BC39" s="18"/>
      <c r="BD39" s="18"/>
      <c r="BE39" s="18">
        <f t="shared" si="17"/>
        <v>0</v>
      </c>
    </row>
    <row r="40" spans="1:57" ht="13.5">
      <c r="A40" s="82" t="s">
        <v>133</v>
      </c>
      <c r="B40" s="76" t="s">
        <v>195</v>
      </c>
      <c r="C40" s="77" t="s">
        <v>196</v>
      </c>
      <c r="D40" s="18">
        <f t="shared" si="0"/>
        <v>0</v>
      </c>
      <c r="E40" s="18">
        <f t="shared" si="1"/>
        <v>54168</v>
      </c>
      <c r="F40" s="18">
        <f t="shared" si="2"/>
        <v>54168</v>
      </c>
      <c r="G40" s="18">
        <f t="shared" si="3"/>
        <v>0</v>
      </c>
      <c r="H40" s="18">
        <f t="shared" si="4"/>
        <v>25608</v>
      </c>
      <c r="I40" s="18">
        <f t="shared" si="5"/>
        <v>25608</v>
      </c>
      <c r="J40" s="86" t="s">
        <v>105</v>
      </c>
      <c r="K40" s="80" t="s">
        <v>106</v>
      </c>
      <c r="L40" s="18">
        <v>0</v>
      </c>
      <c r="M40" s="18">
        <v>54168</v>
      </c>
      <c r="N40" s="18">
        <f t="shared" si="6"/>
        <v>54168</v>
      </c>
      <c r="O40" s="18">
        <v>0</v>
      </c>
      <c r="P40" s="18">
        <v>0</v>
      </c>
      <c r="Q40" s="18">
        <f t="shared" si="7"/>
        <v>0</v>
      </c>
      <c r="R40" s="86" t="s">
        <v>111</v>
      </c>
      <c r="S40" s="80" t="s">
        <v>112</v>
      </c>
      <c r="T40" s="18">
        <v>0</v>
      </c>
      <c r="U40" s="18">
        <v>0</v>
      </c>
      <c r="V40" s="18">
        <f t="shared" si="8"/>
        <v>0</v>
      </c>
      <c r="W40" s="18">
        <v>0</v>
      </c>
      <c r="X40" s="18">
        <v>25608</v>
      </c>
      <c r="Y40" s="18">
        <f t="shared" si="9"/>
        <v>25608</v>
      </c>
      <c r="Z40" s="86" t="s">
        <v>0</v>
      </c>
      <c r="AA40" s="80"/>
      <c r="AB40" s="18"/>
      <c r="AC40" s="18"/>
      <c r="AD40" s="18">
        <f t="shared" si="10"/>
        <v>0</v>
      </c>
      <c r="AE40" s="18"/>
      <c r="AF40" s="18"/>
      <c r="AG40" s="18">
        <f t="shared" si="11"/>
        <v>0</v>
      </c>
      <c r="AH40" s="86" t="s">
        <v>0</v>
      </c>
      <c r="AI40" s="80"/>
      <c r="AJ40" s="18"/>
      <c r="AK40" s="18"/>
      <c r="AL40" s="18">
        <f t="shared" si="12"/>
        <v>0</v>
      </c>
      <c r="AM40" s="18"/>
      <c r="AN40" s="18"/>
      <c r="AO40" s="18">
        <f t="shared" si="13"/>
        <v>0</v>
      </c>
      <c r="AP40" s="86" t="s">
        <v>0</v>
      </c>
      <c r="AQ40" s="80"/>
      <c r="AR40" s="18"/>
      <c r="AS40" s="18"/>
      <c r="AT40" s="18">
        <f t="shared" si="14"/>
        <v>0</v>
      </c>
      <c r="AU40" s="18"/>
      <c r="AV40" s="18"/>
      <c r="AW40" s="18">
        <f t="shared" si="15"/>
        <v>0</v>
      </c>
      <c r="AX40" s="86" t="s">
        <v>0</v>
      </c>
      <c r="AY40" s="80"/>
      <c r="AZ40" s="18"/>
      <c r="BA40" s="18"/>
      <c r="BB40" s="18">
        <f t="shared" si="16"/>
        <v>0</v>
      </c>
      <c r="BC40" s="18"/>
      <c r="BD40" s="18"/>
      <c r="BE40" s="18">
        <f t="shared" si="17"/>
        <v>0</v>
      </c>
    </row>
    <row r="41" spans="1:57" ht="13.5">
      <c r="A41" s="82" t="s">
        <v>133</v>
      </c>
      <c r="B41" s="76" t="s">
        <v>197</v>
      </c>
      <c r="C41" s="77" t="s">
        <v>79</v>
      </c>
      <c r="D41" s="18">
        <f t="shared" si="0"/>
        <v>0</v>
      </c>
      <c r="E41" s="18">
        <f t="shared" si="1"/>
        <v>60919</v>
      </c>
      <c r="F41" s="18">
        <f t="shared" si="2"/>
        <v>60919</v>
      </c>
      <c r="G41" s="18">
        <f t="shared" si="3"/>
        <v>0</v>
      </c>
      <c r="H41" s="18">
        <f t="shared" si="4"/>
        <v>24723</v>
      </c>
      <c r="I41" s="18">
        <f t="shared" si="5"/>
        <v>24723</v>
      </c>
      <c r="J41" s="86" t="s">
        <v>105</v>
      </c>
      <c r="K41" s="80" t="s">
        <v>106</v>
      </c>
      <c r="L41" s="18">
        <v>0</v>
      </c>
      <c r="M41" s="18">
        <v>60919</v>
      </c>
      <c r="N41" s="18">
        <f t="shared" si="6"/>
        <v>60919</v>
      </c>
      <c r="O41" s="18">
        <v>0</v>
      </c>
      <c r="P41" s="18">
        <v>0</v>
      </c>
      <c r="Q41" s="18">
        <f t="shared" si="7"/>
        <v>0</v>
      </c>
      <c r="R41" s="86" t="s">
        <v>111</v>
      </c>
      <c r="S41" s="80" t="s">
        <v>112</v>
      </c>
      <c r="T41" s="18">
        <v>0</v>
      </c>
      <c r="U41" s="18">
        <v>0</v>
      </c>
      <c r="V41" s="18">
        <f t="shared" si="8"/>
        <v>0</v>
      </c>
      <c r="W41" s="18">
        <v>0</v>
      </c>
      <c r="X41" s="18">
        <v>24723</v>
      </c>
      <c r="Y41" s="18">
        <f t="shared" si="9"/>
        <v>24723</v>
      </c>
      <c r="Z41" s="86" t="s">
        <v>0</v>
      </c>
      <c r="AA41" s="80"/>
      <c r="AB41" s="18"/>
      <c r="AC41" s="18"/>
      <c r="AD41" s="18">
        <f t="shared" si="10"/>
        <v>0</v>
      </c>
      <c r="AE41" s="18"/>
      <c r="AF41" s="18"/>
      <c r="AG41" s="18">
        <f t="shared" si="11"/>
        <v>0</v>
      </c>
      <c r="AH41" s="86" t="s">
        <v>0</v>
      </c>
      <c r="AI41" s="80"/>
      <c r="AJ41" s="18"/>
      <c r="AK41" s="18"/>
      <c r="AL41" s="18">
        <f t="shared" si="12"/>
        <v>0</v>
      </c>
      <c r="AM41" s="18"/>
      <c r="AN41" s="18"/>
      <c r="AO41" s="18">
        <f t="shared" si="13"/>
        <v>0</v>
      </c>
      <c r="AP41" s="86" t="s">
        <v>0</v>
      </c>
      <c r="AQ41" s="80"/>
      <c r="AR41" s="18"/>
      <c r="AS41" s="18"/>
      <c r="AT41" s="18">
        <f t="shared" si="14"/>
        <v>0</v>
      </c>
      <c r="AU41" s="18"/>
      <c r="AV41" s="18"/>
      <c r="AW41" s="18">
        <f t="shared" si="15"/>
        <v>0</v>
      </c>
      <c r="AX41" s="86" t="s">
        <v>0</v>
      </c>
      <c r="AY41" s="80"/>
      <c r="AZ41" s="18"/>
      <c r="BA41" s="18"/>
      <c r="BB41" s="18">
        <f t="shared" si="16"/>
        <v>0</v>
      </c>
      <c r="BC41" s="18"/>
      <c r="BD41" s="18"/>
      <c r="BE41" s="18">
        <f t="shared" si="17"/>
        <v>0</v>
      </c>
    </row>
    <row r="42" spans="1:57" ht="13.5">
      <c r="A42" s="82" t="s">
        <v>133</v>
      </c>
      <c r="B42" s="76" t="s">
        <v>198</v>
      </c>
      <c r="C42" s="77" t="s">
        <v>199</v>
      </c>
      <c r="D42" s="18">
        <f t="shared" si="0"/>
        <v>430</v>
      </c>
      <c r="E42" s="18">
        <f t="shared" si="1"/>
        <v>68937</v>
      </c>
      <c r="F42" s="18">
        <f t="shared" si="2"/>
        <v>69367</v>
      </c>
      <c r="G42" s="18">
        <f t="shared" si="3"/>
        <v>735</v>
      </c>
      <c r="H42" s="18">
        <f t="shared" si="4"/>
        <v>28984</v>
      </c>
      <c r="I42" s="18">
        <f t="shared" si="5"/>
        <v>29719</v>
      </c>
      <c r="J42" s="86" t="s">
        <v>104</v>
      </c>
      <c r="K42" s="80" t="s">
        <v>88</v>
      </c>
      <c r="L42" s="18">
        <v>430</v>
      </c>
      <c r="M42" s="18">
        <v>68937</v>
      </c>
      <c r="N42" s="18">
        <f t="shared" si="6"/>
        <v>69367</v>
      </c>
      <c r="O42" s="18">
        <v>735</v>
      </c>
      <c r="P42" s="18">
        <v>28984</v>
      </c>
      <c r="Q42" s="18">
        <f t="shared" si="7"/>
        <v>29719</v>
      </c>
      <c r="R42" s="86" t="s">
        <v>0</v>
      </c>
      <c r="S42" s="80"/>
      <c r="T42" s="18"/>
      <c r="U42" s="18"/>
      <c r="V42" s="18">
        <f t="shared" si="8"/>
        <v>0</v>
      </c>
      <c r="W42" s="18"/>
      <c r="X42" s="18"/>
      <c r="Y42" s="18">
        <f t="shared" si="9"/>
        <v>0</v>
      </c>
      <c r="Z42" s="86" t="s">
        <v>0</v>
      </c>
      <c r="AA42" s="80"/>
      <c r="AB42" s="18"/>
      <c r="AC42" s="18"/>
      <c r="AD42" s="18">
        <f t="shared" si="10"/>
        <v>0</v>
      </c>
      <c r="AE42" s="18"/>
      <c r="AF42" s="18"/>
      <c r="AG42" s="18">
        <f t="shared" si="11"/>
        <v>0</v>
      </c>
      <c r="AH42" s="86" t="s">
        <v>0</v>
      </c>
      <c r="AI42" s="80"/>
      <c r="AJ42" s="18"/>
      <c r="AK42" s="18"/>
      <c r="AL42" s="18">
        <f t="shared" si="12"/>
        <v>0</v>
      </c>
      <c r="AM42" s="18"/>
      <c r="AN42" s="18"/>
      <c r="AO42" s="18">
        <f t="shared" si="13"/>
        <v>0</v>
      </c>
      <c r="AP42" s="86" t="s">
        <v>0</v>
      </c>
      <c r="AQ42" s="80"/>
      <c r="AR42" s="18"/>
      <c r="AS42" s="18"/>
      <c r="AT42" s="18">
        <f t="shared" si="14"/>
        <v>0</v>
      </c>
      <c r="AU42" s="18"/>
      <c r="AV42" s="18"/>
      <c r="AW42" s="18">
        <f t="shared" si="15"/>
        <v>0</v>
      </c>
      <c r="AX42" s="86" t="s">
        <v>0</v>
      </c>
      <c r="AY42" s="80"/>
      <c r="AZ42" s="18"/>
      <c r="BA42" s="18"/>
      <c r="BB42" s="18">
        <f t="shared" si="16"/>
        <v>0</v>
      </c>
      <c r="BC42" s="18"/>
      <c r="BD42" s="18"/>
      <c r="BE42" s="18">
        <f t="shared" si="17"/>
        <v>0</v>
      </c>
    </row>
    <row r="43" spans="1:57" ht="13.5">
      <c r="A43" s="82" t="s">
        <v>133</v>
      </c>
      <c r="B43" s="76" t="s">
        <v>200</v>
      </c>
      <c r="C43" s="77" t="s">
        <v>91</v>
      </c>
      <c r="D43" s="18">
        <f t="shared" si="0"/>
        <v>0</v>
      </c>
      <c r="E43" s="18">
        <f t="shared" si="1"/>
        <v>0</v>
      </c>
      <c r="F43" s="18">
        <f t="shared" si="2"/>
        <v>0</v>
      </c>
      <c r="G43" s="18">
        <f t="shared" si="3"/>
        <v>91900</v>
      </c>
      <c r="H43" s="18">
        <f t="shared" si="4"/>
        <v>84072</v>
      </c>
      <c r="I43" s="18">
        <f t="shared" si="5"/>
        <v>175972</v>
      </c>
      <c r="J43" s="86" t="s">
        <v>113</v>
      </c>
      <c r="K43" s="80" t="s">
        <v>114</v>
      </c>
      <c r="L43" s="18">
        <v>0</v>
      </c>
      <c r="M43" s="18">
        <v>0</v>
      </c>
      <c r="N43" s="18">
        <f t="shared" si="6"/>
        <v>0</v>
      </c>
      <c r="O43" s="18">
        <v>91900</v>
      </c>
      <c r="P43" s="18">
        <v>84072</v>
      </c>
      <c r="Q43" s="18">
        <f t="shared" si="7"/>
        <v>175972</v>
      </c>
      <c r="R43" s="86" t="s">
        <v>0</v>
      </c>
      <c r="S43" s="80"/>
      <c r="T43" s="18"/>
      <c r="U43" s="18"/>
      <c r="V43" s="18">
        <f t="shared" si="8"/>
        <v>0</v>
      </c>
      <c r="W43" s="18"/>
      <c r="X43" s="18"/>
      <c r="Y43" s="18">
        <f t="shared" si="9"/>
        <v>0</v>
      </c>
      <c r="Z43" s="86" t="s">
        <v>0</v>
      </c>
      <c r="AA43" s="80"/>
      <c r="AB43" s="18"/>
      <c r="AC43" s="18"/>
      <c r="AD43" s="18">
        <f t="shared" si="10"/>
        <v>0</v>
      </c>
      <c r="AE43" s="18"/>
      <c r="AF43" s="18"/>
      <c r="AG43" s="18">
        <f t="shared" si="11"/>
        <v>0</v>
      </c>
      <c r="AH43" s="86" t="s">
        <v>0</v>
      </c>
      <c r="AI43" s="80"/>
      <c r="AJ43" s="18"/>
      <c r="AK43" s="18"/>
      <c r="AL43" s="18">
        <f t="shared" si="12"/>
        <v>0</v>
      </c>
      <c r="AM43" s="18"/>
      <c r="AN43" s="18"/>
      <c r="AO43" s="18">
        <f t="shared" si="13"/>
        <v>0</v>
      </c>
      <c r="AP43" s="86" t="s">
        <v>0</v>
      </c>
      <c r="AQ43" s="80"/>
      <c r="AR43" s="18"/>
      <c r="AS43" s="18"/>
      <c r="AT43" s="18">
        <f t="shared" si="14"/>
        <v>0</v>
      </c>
      <c r="AU43" s="18"/>
      <c r="AV43" s="18"/>
      <c r="AW43" s="18">
        <f t="shared" si="15"/>
        <v>0</v>
      </c>
      <c r="AX43" s="86" t="s">
        <v>0</v>
      </c>
      <c r="AY43" s="80"/>
      <c r="AZ43" s="18"/>
      <c r="BA43" s="18"/>
      <c r="BB43" s="18">
        <f t="shared" si="16"/>
        <v>0</v>
      </c>
      <c r="BC43" s="18"/>
      <c r="BD43" s="18"/>
      <c r="BE43" s="18">
        <f t="shared" si="17"/>
        <v>0</v>
      </c>
    </row>
    <row r="44" spans="1:57" ht="13.5">
      <c r="A44" s="82" t="s">
        <v>133</v>
      </c>
      <c r="B44" s="76" t="s">
        <v>201</v>
      </c>
      <c r="C44" s="77" t="s">
        <v>202</v>
      </c>
      <c r="D44" s="18">
        <f t="shared" si="0"/>
        <v>6750</v>
      </c>
      <c r="E44" s="18">
        <f t="shared" si="1"/>
        <v>33617</v>
      </c>
      <c r="F44" s="18">
        <f t="shared" si="2"/>
        <v>40367</v>
      </c>
      <c r="G44" s="18">
        <f t="shared" si="3"/>
        <v>23360</v>
      </c>
      <c r="H44" s="18">
        <f t="shared" si="4"/>
        <v>17625</v>
      </c>
      <c r="I44" s="18">
        <f t="shared" si="5"/>
        <v>40985</v>
      </c>
      <c r="J44" s="86" t="s">
        <v>107</v>
      </c>
      <c r="K44" s="80" t="s">
        <v>108</v>
      </c>
      <c r="L44" s="18">
        <v>6750</v>
      </c>
      <c r="M44" s="18">
        <v>33617</v>
      </c>
      <c r="N44" s="18">
        <f t="shared" si="6"/>
        <v>40367</v>
      </c>
      <c r="O44" s="18">
        <v>0</v>
      </c>
      <c r="P44" s="18">
        <v>0</v>
      </c>
      <c r="Q44" s="18">
        <f t="shared" si="7"/>
        <v>0</v>
      </c>
      <c r="R44" s="86" t="s">
        <v>113</v>
      </c>
      <c r="S44" s="80" t="s">
        <v>114</v>
      </c>
      <c r="T44" s="18">
        <v>0</v>
      </c>
      <c r="U44" s="18">
        <v>0</v>
      </c>
      <c r="V44" s="18">
        <f t="shared" si="8"/>
        <v>0</v>
      </c>
      <c r="W44" s="18">
        <v>23360</v>
      </c>
      <c r="X44" s="18">
        <v>17625</v>
      </c>
      <c r="Y44" s="18">
        <f t="shared" si="9"/>
        <v>40985</v>
      </c>
      <c r="Z44" s="86" t="s">
        <v>0</v>
      </c>
      <c r="AA44" s="80"/>
      <c r="AB44" s="18"/>
      <c r="AC44" s="18"/>
      <c r="AD44" s="18">
        <f t="shared" si="10"/>
        <v>0</v>
      </c>
      <c r="AE44" s="18"/>
      <c r="AF44" s="18"/>
      <c r="AG44" s="18">
        <f t="shared" si="11"/>
        <v>0</v>
      </c>
      <c r="AH44" s="86" t="s">
        <v>0</v>
      </c>
      <c r="AI44" s="80"/>
      <c r="AJ44" s="18"/>
      <c r="AK44" s="18"/>
      <c r="AL44" s="18">
        <f t="shared" si="12"/>
        <v>0</v>
      </c>
      <c r="AM44" s="18"/>
      <c r="AN44" s="18"/>
      <c r="AO44" s="18">
        <f t="shared" si="13"/>
        <v>0</v>
      </c>
      <c r="AP44" s="86" t="s">
        <v>0</v>
      </c>
      <c r="AQ44" s="80"/>
      <c r="AR44" s="18"/>
      <c r="AS44" s="18"/>
      <c r="AT44" s="18">
        <f t="shared" si="14"/>
        <v>0</v>
      </c>
      <c r="AU44" s="18"/>
      <c r="AV44" s="18"/>
      <c r="AW44" s="18">
        <f t="shared" si="15"/>
        <v>0</v>
      </c>
      <c r="AX44" s="86" t="s">
        <v>0</v>
      </c>
      <c r="AY44" s="80"/>
      <c r="AZ44" s="18"/>
      <c r="BA44" s="18"/>
      <c r="BB44" s="18">
        <f t="shared" si="16"/>
        <v>0</v>
      </c>
      <c r="BC44" s="18"/>
      <c r="BD44" s="18"/>
      <c r="BE44" s="18">
        <f t="shared" si="17"/>
        <v>0</v>
      </c>
    </row>
    <row r="45" spans="1:57" ht="13.5">
      <c r="A45" s="82" t="s">
        <v>133</v>
      </c>
      <c r="B45" s="76" t="s">
        <v>203</v>
      </c>
      <c r="C45" s="77" t="s">
        <v>132</v>
      </c>
      <c r="D45" s="18">
        <f t="shared" si="0"/>
        <v>5903</v>
      </c>
      <c r="E45" s="18">
        <f t="shared" si="1"/>
        <v>28965</v>
      </c>
      <c r="F45" s="18">
        <f t="shared" si="2"/>
        <v>34868</v>
      </c>
      <c r="G45" s="18">
        <f t="shared" si="3"/>
        <v>20080</v>
      </c>
      <c r="H45" s="18">
        <f t="shared" si="4"/>
        <v>15755</v>
      </c>
      <c r="I45" s="18">
        <f t="shared" si="5"/>
        <v>35835</v>
      </c>
      <c r="J45" s="86" t="s">
        <v>107</v>
      </c>
      <c r="K45" s="80" t="s">
        <v>108</v>
      </c>
      <c r="L45" s="18">
        <v>5903</v>
      </c>
      <c r="M45" s="18">
        <v>28965</v>
      </c>
      <c r="N45" s="18">
        <f t="shared" si="6"/>
        <v>34868</v>
      </c>
      <c r="O45" s="18">
        <v>0</v>
      </c>
      <c r="P45" s="18">
        <v>0</v>
      </c>
      <c r="Q45" s="18">
        <f t="shared" si="7"/>
        <v>0</v>
      </c>
      <c r="R45" s="86" t="s">
        <v>113</v>
      </c>
      <c r="S45" s="80" t="s">
        <v>114</v>
      </c>
      <c r="T45" s="18">
        <v>0</v>
      </c>
      <c r="U45" s="18">
        <v>0</v>
      </c>
      <c r="V45" s="18">
        <f t="shared" si="8"/>
        <v>0</v>
      </c>
      <c r="W45" s="18">
        <v>20080</v>
      </c>
      <c r="X45" s="18">
        <v>15755</v>
      </c>
      <c r="Y45" s="18">
        <f t="shared" si="9"/>
        <v>35835</v>
      </c>
      <c r="Z45" s="86" t="s">
        <v>0</v>
      </c>
      <c r="AA45" s="80"/>
      <c r="AB45" s="18"/>
      <c r="AC45" s="18"/>
      <c r="AD45" s="18">
        <f t="shared" si="10"/>
        <v>0</v>
      </c>
      <c r="AE45" s="18"/>
      <c r="AF45" s="18"/>
      <c r="AG45" s="18">
        <f t="shared" si="11"/>
        <v>0</v>
      </c>
      <c r="AH45" s="86" t="s">
        <v>0</v>
      </c>
      <c r="AI45" s="80"/>
      <c r="AJ45" s="18"/>
      <c r="AK45" s="18"/>
      <c r="AL45" s="18">
        <f t="shared" si="12"/>
        <v>0</v>
      </c>
      <c r="AM45" s="18"/>
      <c r="AN45" s="18"/>
      <c r="AO45" s="18">
        <f t="shared" si="13"/>
        <v>0</v>
      </c>
      <c r="AP45" s="86" t="s">
        <v>0</v>
      </c>
      <c r="AQ45" s="80"/>
      <c r="AR45" s="18"/>
      <c r="AS45" s="18"/>
      <c r="AT45" s="18">
        <f t="shared" si="14"/>
        <v>0</v>
      </c>
      <c r="AU45" s="18"/>
      <c r="AV45" s="18"/>
      <c r="AW45" s="18">
        <f t="shared" si="15"/>
        <v>0</v>
      </c>
      <c r="AX45" s="86" t="s">
        <v>0</v>
      </c>
      <c r="AY45" s="80"/>
      <c r="AZ45" s="18"/>
      <c r="BA45" s="18"/>
      <c r="BB45" s="18">
        <f t="shared" si="16"/>
        <v>0</v>
      </c>
      <c r="BC45" s="18"/>
      <c r="BD45" s="18"/>
      <c r="BE45" s="18">
        <f t="shared" si="17"/>
        <v>0</v>
      </c>
    </row>
    <row r="46" spans="1:57" ht="13.5">
      <c r="A46" s="82" t="s">
        <v>133</v>
      </c>
      <c r="B46" s="76" t="s">
        <v>204</v>
      </c>
      <c r="C46" s="77" t="s">
        <v>205</v>
      </c>
      <c r="D46" s="18">
        <f t="shared" si="0"/>
        <v>0</v>
      </c>
      <c r="E46" s="18">
        <f t="shared" si="1"/>
        <v>138760</v>
      </c>
      <c r="F46" s="18">
        <f t="shared" si="2"/>
        <v>138760</v>
      </c>
      <c r="G46" s="18">
        <f t="shared" si="3"/>
        <v>0</v>
      </c>
      <c r="H46" s="18">
        <f t="shared" si="4"/>
        <v>122539</v>
      </c>
      <c r="I46" s="18">
        <f t="shared" si="5"/>
        <v>122539</v>
      </c>
      <c r="J46" s="86" t="s">
        <v>107</v>
      </c>
      <c r="K46" s="80" t="s">
        <v>108</v>
      </c>
      <c r="L46" s="18">
        <v>0</v>
      </c>
      <c r="M46" s="18">
        <v>138760</v>
      </c>
      <c r="N46" s="18">
        <f t="shared" si="6"/>
        <v>138760</v>
      </c>
      <c r="O46" s="18">
        <v>0</v>
      </c>
      <c r="P46" s="18">
        <v>0</v>
      </c>
      <c r="Q46" s="18">
        <f t="shared" si="7"/>
        <v>0</v>
      </c>
      <c r="R46" s="86" t="s">
        <v>113</v>
      </c>
      <c r="S46" s="80" t="s">
        <v>114</v>
      </c>
      <c r="T46" s="18">
        <v>0</v>
      </c>
      <c r="U46" s="18">
        <v>0</v>
      </c>
      <c r="V46" s="18">
        <f t="shared" si="8"/>
        <v>0</v>
      </c>
      <c r="W46" s="18">
        <v>0</v>
      </c>
      <c r="X46" s="18">
        <v>122539</v>
      </c>
      <c r="Y46" s="18">
        <f t="shared" si="9"/>
        <v>122539</v>
      </c>
      <c r="Z46" s="86" t="s">
        <v>0</v>
      </c>
      <c r="AA46" s="80"/>
      <c r="AB46" s="18"/>
      <c r="AC46" s="18"/>
      <c r="AD46" s="18">
        <f t="shared" si="10"/>
        <v>0</v>
      </c>
      <c r="AE46" s="18"/>
      <c r="AF46" s="18"/>
      <c r="AG46" s="18">
        <f t="shared" si="11"/>
        <v>0</v>
      </c>
      <c r="AH46" s="86" t="s">
        <v>0</v>
      </c>
      <c r="AI46" s="80"/>
      <c r="AJ46" s="18"/>
      <c r="AK46" s="18"/>
      <c r="AL46" s="18">
        <f t="shared" si="12"/>
        <v>0</v>
      </c>
      <c r="AM46" s="18"/>
      <c r="AN46" s="18"/>
      <c r="AO46" s="18">
        <f t="shared" si="13"/>
        <v>0</v>
      </c>
      <c r="AP46" s="86" t="s">
        <v>0</v>
      </c>
      <c r="AQ46" s="80"/>
      <c r="AR46" s="18"/>
      <c r="AS46" s="18"/>
      <c r="AT46" s="18">
        <f t="shared" si="14"/>
        <v>0</v>
      </c>
      <c r="AU46" s="18"/>
      <c r="AV46" s="18"/>
      <c r="AW46" s="18">
        <f t="shared" si="15"/>
        <v>0</v>
      </c>
      <c r="AX46" s="86" t="s">
        <v>0</v>
      </c>
      <c r="AY46" s="80"/>
      <c r="AZ46" s="18"/>
      <c r="BA46" s="18"/>
      <c r="BB46" s="18">
        <f t="shared" si="16"/>
        <v>0</v>
      </c>
      <c r="BC46" s="18"/>
      <c r="BD46" s="18"/>
      <c r="BE46" s="18">
        <f t="shared" si="17"/>
        <v>0</v>
      </c>
    </row>
    <row r="47" spans="1:57" ht="13.5">
      <c r="A47" s="82" t="s">
        <v>133</v>
      </c>
      <c r="B47" s="76" t="s">
        <v>206</v>
      </c>
      <c r="C47" s="77" t="s">
        <v>207</v>
      </c>
      <c r="D47" s="18">
        <f t="shared" si="0"/>
        <v>0</v>
      </c>
      <c r="E47" s="18">
        <f t="shared" si="1"/>
        <v>12952</v>
      </c>
      <c r="F47" s="18">
        <f t="shared" si="2"/>
        <v>12952</v>
      </c>
      <c r="G47" s="18">
        <f t="shared" si="3"/>
        <v>0</v>
      </c>
      <c r="H47" s="18">
        <f t="shared" si="4"/>
        <v>53048</v>
      </c>
      <c r="I47" s="18">
        <f t="shared" si="5"/>
        <v>53048</v>
      </c>
      <c r="J47" s="86" t="s">
        <v>96</v>
      </c>
      <c r="K47" s="80" t="s">
        <v>97</v>
      </c>
      <c r="L47" s="18">
        <v>0</v>
      </c>
      <c r="M47" s="18">
        <v>12952</v>
      </c>
      <c r="N47" s="18">
        <f t="shared" si="6"/>
        <v>12952</v>
      </c>
      <c r="O47" s="18">
        <v>0</v>
      </c>
      <c r="P47" s="18">
        <v>53048</v>
      </c>
      <c r="Q47" s="18">
        <f t="shared" si="7"/>
        <v>53048</v>
      </c>
      <c r="R47" s="86" t="s">
        <v>0</v>
      </c>
      <c r="S47" s="80"/>
      <c r="T47" s="18"/>
      <c r="U47" s="18"/>
      <c r="V47" s="18">
        <f t="shared" si="8"/>
        <v>0</v>
      </c>
      <c r="W47" s="18"/>
      <c r="X47" s="18"/>
      <c r="Y47" s="18">
        <f t="shared" si="9"/>
        <v>0</v>
      </c>
      <c r="Z47" s="86" t="s">
        <v>0</v>
      </c>
      <c r="AA47" s="80"/>
      <c r="AB47" s="18"/>
      <c r="AC47" s="18"/>
      <c r="AD47" s="18">
        <f t="shared" si="10"/>
        <v>0</v>
      </c>
      <c r="AE47" s="18"/>
      <c r="AF47" s="18"/>
      <c r="AG47" s="18">
        <f t="shared" si="11"/>
        <v>0</v>
      </c>
      <c r="AH47" s="86" t="s">
        <v>0</v>
      </c>
      <c r="AI47" s="80"/>
      <c r="AJ47" s="18"/>
      <c r="AK47" s="18"/>
      <c r="AL47" s="18">
        <f t="shared" si="12"/>
        <v>0</v>
      </c>
      <c r="AM47" s="18"/>
      <c r="AN47" s="18"/>
      <c r="AO47" s="18">
        <f t="shared" si="13"/>
        <v>0</v>
      </c>
      <c r="AP47" s="86" t="s">
        <v>0</v>
      </c>
      <c r="AQ47" s="80"/>
      <c r="AR47" s="18"/>
      <c r="AS47" s="18"/>
      <c r="AT47" s="18">
        <f t="shared" si="14"/>
        <v>0</v>
      </c>
      <c r="AU47" s="18"/>
      <c r="AV47" s="18"/>
      <c r="AW47" s="18">
        <f t="shared" si="15"/>
        <v>0</v>
      </c>
      <c r="AX47" s="86" t="s">
        <v>0</v>
      </c>
      <c r="AY47" s="80"/>
      <c r="AZ47" s="18"/>
      <c r="BA47" s="18"/>
      <c r="BB47" s="18">
        <f t="shared" si="16"/>
        <v>0</v>
      </c>
      <c r="BC47" s="18"/>
      <c r="BD47" s="18"/>
      <c r="BE47" s="18">
        <f t="shared" si="17"/>
        <v>0</v>
      </c>
    </row>
    <row r="48" spans="1:57" ht="13.5">
      <c r="A48" s="82" t="s">
        <v>133</v>
      </c>
      <c r="B48" s="76" t="s">
        <v>208</v>
      </c>
      <c r="C48" s="77" t="s">
        <v>209</v>
      </c>
      <c r="D48" s="18">
        <f t="shared" si="0"/>
        <v>0</v>
      </c>
      <c r="E48" s="18">
        <f t="shared" si="1"/>
        <v>12952</v>
      </c>
      <c r="F48" s="18">
        <f t="shared" si="2"/>
        <v>12952</v>
      </c>
      <c r="G48" s="18">
        <f t="shared" si="3"/>
        <v>0</v>
      </c>
      <c r="H48" s="18">
        <f t="shared" si="4"/>
        <v>53048</v>
      </c>
      <c r="I48" s="18">
        <f t="shared" si="5"/>
        <v>53048</v>
      </c>
      <c r="J48" s="86" t="s">
        <v>96</v>
      </c>
      <c r="K48" s="80" t="s">
        <v>97</v>
      </c>
      <c r="L48" s="18"/>
      <c r="M48" s="18">
        <v>12952</v>
      </c>
      <c r="N48" s="18">
        <f t="shared" si="6"/>
        <v>12952</v>
      </c>
      <c r="O48" s="18"/>
      <c r="P48" s="18">
        <v>53048</v>
      </c>
      <c r="Q48" s="18">
        <f t="shared" si="7"/>
        <v>53048</v>
      </c>
      <c r="R48" s="86" t="s">
        <v>0</v>
      </c>
      <c r="S48" s="80"/>
      <c r="T48" s="18"/>
      <c r="U48" s="18"/>
      <c r="V48" s="18">
        <f t="shared" si="8"/>
        <v>0</v>
      </c>
      <c r="W48" s="18"/>
      <c r="X48" s="18"/>
      <c r="Y48" s="18">
        <f t="shared" si="9"/>
        <v>0</v>
      </c>
      <c r="Z48" s="86" t="s">
        <v>0</v>
      </c>
      <c r="AA48" s="80"/>
      <c r="AB48" s="18"/>
      <c r="AC48" s="18"/>
      <c r="AD48" s="18">
        <f t="shared" si="10"/>
        <v>0</v>
      </c>
      <c r="AE48" s="18"/>
      <c r="AF48" s="18"/>
      <c r="AG48" s="18">
        <f t="shared" si="11"/>
        <v>0</v>
      </c>
      <c r="AH48" s="86" t="s">
        <v>0</v>
      </c>
      <c r="AI48" s="80"/>
      <c r="AJ48" s="18"/>
      <c r="AK48" s="18"/>
      <c r="AL48" s="18">
        <f t="shared" si="12"/>
        <v>0</v>
      </c>
      <c r="AM48" s="18"/>
      <c r="AN48" s="18"/>
      <c r="AO48" s="18">
        <f t="shared" si="13"/>
        <v>0</v>
      </c>
      <c r="AP48" s="86" t="s">
        <v>0</v>
      </c>
      <c r="AQ48" s="80"/>
      <c r="AR48" s="18"/>
      <c r="AS48" s="18"/>
      <c r="AT48" s="18">
        <f t="shared" si="14"/>
        <v>0</v>
      </c>
      <c r="AU48" s="18"/>
      <c r="AV48" s="18"/>
      <c r="AW48" s="18">
        <f t="shared" si="15"/>
        <v>0</v>
      </c>
      <c r="AX48" s="86" t="s">
        <v>0</v>
      </c>
      <c r="AY48" s="80"/>
      <c r="AZ48" s="18"/>
      <c r="BA48" s="18"/>
      <c r="BB48" s="18">
        <f t="shared" si="16"/>
        <v>0</v>
      </c>
      <c r="BC48" s="18"/>
      <c r="BD48" s="18"/>
      <c r="BE48" s="18">
        <f t="shared" si="17"/>
        <v>0</v>
      </c>
    </row>
    <row r="49" spans="1:57" ht="13.5">
      <c r="A49" s="82" t="s">
        <v>133</v>
      </c>
      <c r="B49" s="76" t="s">
        <v>210</v>
      </c>
      <c r="C49" s="77" t="s">
        <v>211</v>
      </c>
      <c r="D49" s="18">
        <f t="shared" si="0"/>
        <v>7311</v>
      </c>
      <c r="E49" s="18">
        <f t="shared" si="1"/>
        <v>0</v>
      </c>
      <c r="F49" s="18">
        <f t="shared" si="2"/>
        <v>7311</v>
      </c>
      <c r="G49" s="18">
        <f t="shared" si="3"/>
        <v>0</v>
      </c>
      <c r="H49" s="18">
        <f t="shared" si="4"/>
        <v>81735</v>
      </c>
      <c r="I49" s="18">
        <f t="shared" si="5"/>
        <v>81735</v>
      </c>
      <c r="J49" s="86" t="s">
        <v>94</v>
      </c>
      <c r="K49" s="80" t="s">
        <v>95</v>
      </c>
      <c r="L49" s="18">
        <v>7311</v>
      </c>
      <c r="M49" s="18">
        <v>0</v>
      </c>
      <c r="N49" s="18">
        <f t="shared" si="6"/>
        <v>7311</v>
      </c>
      <c r="O49" s="18">
        <v>0</v>
      </c>
      <c r="P49" s="18">
        <v>81735</v>
      </c>
      <c r="Q49" s="18">
        <f t="shared" si="7"/>
        <v>81735</v>
      </c>
      <c r="R49" s="86" t="s">
        <v>0</v>
      </c>
      <c r="S49" s="80"/>
      <c r="T49" s="18"/>
      <c r="U49" s="18"/>
      <c r="V49" s="18">
        <f t="shared" si="8"/>
        <v>0</v>
      </c>
      <c r="W49" s="18"/>
      <c r="X49" s="18"/>
      <c r="Y49" s="18">
        <f t="shared" si="9"/>
        <v>0</v>
      </c>
      <c r="Z49" s="86" t="s">
        <v>0</v>
      </c>
      <c r="AA49" s="80"/>
      <c r="AB49" s="18"/>
      <c r="AC49" s="18"/>
      <c r="AD49" s="18">
        <f t="shared" si="10"/>
        <v>0</v>
      </c>
      <c r="AE49" s="18"/>
      <c r="AF49" s="18"/>
      <c r="AG49" s="18">
        <f t="shared" si="11"/>
        <v>0</v>
      </c>
      <c r="AH49" s="86" t="s">
        <v>0</v>
      </c>
      <c r="AI49" s="80"/>
      <c r="AJ49" s="18"/>
      <c r="AK49" s="18"/>
      <c r="AL49" s="18">
        <f t="shared" si="12"/>
        <v>0</v>
      </c>
      <c r="AM49" s="18"/>
      <c r="AN49" s="18"/>
      <c r="AO49" s="18">
        <f t="shared" si="13"/>
        <v>0</v>
      </c>
      <c r="AP49" s="86" t="s">
        <v>0</v>
      </c>
      <c r="AQ49" s="80"/>
      <c r="AR49" s="18"/>
      <c r="AS49" s="18"/>
      <c r="AT49" s="18">
        <f t="shared" si="14"/>
        <v>0</v>
      </c>
      <c r="AU49" s="18"/>
      <c r="AV49" s="18"/>
      <c r="AW49" s="18">
        <f t="shared" si="15"/>
        <v>0</v>
      </c>
      <c r="AX49" s="86" t="s">
        <v>0</v>
      </c>
      <c r="AY49" s="80"/>
      <c r="AZ49" s="18"/>
      <c r="BA49" s="18"/>
      <c r="BB49" s="18">
        <f t="shared" si="16"/>
        <v>0</v>
      </c>
      <c r="BC49" s="18"/>
      <c r="BD49" s="18"/>
      <c r="BE49" s="18">
        <f t="shared" si="17"/>
        <v>0</v>
      </c>
    </row>
    <row r="50" spans="1:57" ht="13.5">
      <c r="A50" s="82" t="s">
        <v>133</v>
      </c>
      <c r="B50" s="76" t="s">
        <v>212</v>
      </c>
      <c r="C50" s="77" t="s">
        <v>213</v>
      </c>
      <c r="D50" s="18">
        <f t="shared" si="0"/>
        <v>0</v>
      </c>
      <c r="E50" s="18">
        <f t="shared" si="1"/>
        <v>0</v>
      </c>
      <c r="F50" s="18">
        <f t="shared" si="2"/>
        <v>0</v>
      </c>
      <c r="G50" s="18">
        <f t="shared" si="3"/>
        <v>0</v>
      </c>
      <c r="H50" s="18">
        <f t="shared" si="4"/>
        <v>94345</v>
      </c>
      <c r="I50" s="18">
        <f t="shared" si="5"/>
        <v>94345</v>
      </c>
      <c r="J50" s="86" t="s">
        <v>100</v>
      </c>
      <c r="K50" s="80" t="s">
        <v>101</v>
      </c>
      <c r="L50" s="18">
        <v>0</v>
      </c>
      <c r="M50" s="18">
        <v>0</v>
      </c>
      <c r="N50" s="18">
        <f t="shared" si="6"/>
        <v>0</v>
      </c>
      <c r="O50" s="18">
        <v>0</v>
      </c>
      <c r="P50" s="18">
        <v>94345</v>
      </c>
      <c r="Q50" s="18">
        <f t="shared" si="7"/>
        <v>94345</v>
      </c>
      <c r="R50" s="86" t="s">
        <v>0</v>
      </c>
      <c r="S50" s="80"/>
      <c r="T50" s="18"/>
      <c r="U50" s="18"/>
      <c r="V50" s="18">
        <f t="shared" si="8"/>
        <v>0</v>
      </c>
      <c r="W50" s="18"/>
      <c r="X50" s="18"/>
      <c r="Y50" s="18">
        <f t="shared" si="9"/>
        <v>0</v>
      </c>
      <c r="Z50" s="86" t="s">
        <v>0</v>
      </c>
      <c r="AA50" s="80"/>
      <c r="AB50" s="18"/>
      <c r="AC50" s="18"/>
      <c r="AD50" s="18">
        <f t="shared" si="10"/>
        <v>0</v>
      </c>
      <c r="AE50" s="18"/>
      <c r="AF50" s="18"/>
      <c r="AG50" s="18">
        <f t="shared" si="11"/>
        <v>0</v>
      </c>
      <c r="AH50" s="86" t="s">
        <v>0</v>
      </c>
      <c r="AI50" s="80"/>
      <c r="AJ50" s="18"/>
      <c r="AK50" s="18"/>
      <c r="AL50" s="18">
        <f t="shared" si="12"/>
        <v>0</v>
      </c>
      <c r="AM50" s="18"/>
      <c r="AN50" s="18"/>
      <c r="AO50" s="18">
        <f t="shared" si="13"/>
        <v>0</v>
      </c>
      <c r="AP50" s="86" t="s">
        <v>0</v>
      </c>
      <c r="AQ50" s="80"/>
      <c r="AR50" s="18"/>
      <c r="AS50" s="18"/>
      <c r="AT50" s="18">
        <f t="shared" si="14"/>
        <v>0</v>
      </c>
      <c r="AU50" s="18"/>
      <c r="AV50" s="18"/>
      <c r="AW50" s="18">
        <f t="shared" si="15"/>
        <v>0</v>
      </c>
      <c r="AX50" s="86" t="s">
        <v>0</v>
      </c>
      <c r="AY50" s="80"/>
      <c r="AZ50" s="18"/>
      <c r="BA50" s="18"/>
      <c r="BB50" s="18">
        <f t="shared" si="16"/>
        <v>0</v>
      </c>
      <c r="BC50" s="18"/>
      <c r="BD50" s="18"/>
      <c r="BE50" s="18">
        <f t="shared" si="17"/>
        <v>0</v>
      </c>
    </row>
    <row r="51" spans="1:57" ht="13.5">
      <c r="A51" s="82" t="s">
        <v>133</v>
      </c>
      <c r="B51" s="76" t="s">
        <v>214</v>
      </c>
      <c r="C51" s="77" t="s">
        <v>215</v>
      </c>
      <c r="D51" s="18">
        <f t="shared" si="0"/>
        <v>0</v>
      </c>
      <c r="E51" s="18">
        <f t="shared" si="1"/>
        <v>0</v>
      </c>
      <c r="F51" s="18">
        <f t="shared" si="2"/>
        <v>0</v>
      </c>
      <c r="G51" s="18">
        <f t="shared" si="3"/>
        <v>0</v>
      </c>
      <c r="H51" s="18">
        <f t="shared" si="4"/>
        <v>14829</v>
      </c>
      <c r="I51" s="18">
        <f t="shared" si="5"/>
        <v>14829</v>
      </c>
      <c r="J51" s="86" t="s">
        <v>100</v>
      </c>
      <c r="K51" s="80" t="s">
        <v>101</v>
      </c>
      <c r="L51" s="18"/>
      <c r="M51" s="18"/>
      <c r="N51" s="18">
        <f t="shared" si="6"/>
        <v>0</v>
      </c>
      <c r="O51" s="18">
        <v>0</v>
      </c>
      <c r="P51" s="18">
        <v>14829</v>
      </c>
      <c r="Q51" s="18">
        <f t="shared" si="7"/>
        <v>14829</v>
      </c>
      <c r="R51" s="86" t="s">
        <v>0</v>
      </c>
      <c r="S51" s="80"/>
      <c r="T51" s="18"/>
      <c r="U51" s="18"/>
      <c r="V51" s="18">
        <f t="shared" si="8"/>
        <v>0</v>
      </c>
      <c r="W51" s="18"/>
      <c r="X51" s="18"/>
      <c r="Y51" s="18">
        <f t="shared" si="9"/>
        <v>0</v>
      </c>
      <c r="Z51" s="86" t="s">
        <v>0</v>
      </c>
      <c r="AA51" s="80"/>
      <c r="AB51" s="18"/>
      <c r="AC51" s="18"/>
      <c r="AD51" s="18">
        <f t="shared" si="10"/>
        <v>0</v>
      </c>
      <c r="AE51" s="18"/>
      <c r="AF51" s="18"/>
      <c r="AG51" s="18">
        <f t="shared" si="11"/>
        <v>0</v>
      </c>
      <c r="AH51" s="86" t="s">
        <v>0</v>
      </c>
      <c r="AI51" s="80"/>
      <c r="AJ51" s="18"/>
      <c r="AK51" s="18"/>
      <c r="AL51" s="18">
        <f t="shared" si="12"/>
        <v>0</v>
      </c>
      <c r="AM51" s="18"/>
      <c r="AN51" s="18"/>
      <c r="AO51" s="18">
        <f t="shared" si="13"/>
        <v>0</v>
      </c>
      <c r="AP51" s="86" t="s">
        <v>0</v>
      </c>
      <c r="AQ51" s="80"/>
      <c r="AR51" s="18"/>
      <c r="AS51" s="18"/>
      <c r="AT51" s="18">
        <f t="shared" si="14"/>
        <v>0</v>
      </c>
      <c r="AU51" s="18"/>
      <c r="AV51" s="18"/>
      <c r="AW51" s="18">
        <f t="shared" si="15"/>
        <v>0</v>
      </c>
      <c r="AX51" s="86" t="s">
        <v>0</v>
      </c>
      <c r="AY51" s="80"/>
      <c r="AZ51" s="18"/>
      <c r="BA51" s="18"/>
      <c r="BB51" s="18">
        <f t="shared" si="16"/>
        <v>0</v>
      </c>
      <c r="BC51" s="18"/>
      <c r="BD51" s="18"/>
      <c r="BE51" s="18">
        <f t="shared" si="17"/>
        <v>0</v>
      </c>
    </row>
    <row r="52" spans="1:57" ht="13.5">
      <c r="A52" s="82" t="s">
        <v>133</v>
      </c>
      <c r="B52" s="76" t="s">
        <v>216</v>
      </c>
      <c r="C52" s="77" t="s">
        <v>217</v>
      </c>
      <c r="D52" s="18">
        <f t="shared" si="0"/>
        <v>2676</v>
      </c>
      <c r="E52" s="18">
        <f t="shared" si="1"/>
        <v>0</v>
      </c>
      <c r="F52" s="18">
        <f t="shared" si="2"/>
        <v>2676</v>
      </c>
      <c r="G52" s="18">
        <f t="shared" si="3"/>
        <v>0</v>
      </c>
      <c r="H52" s="18">
        <f t="shared" si="4"/>
        <v>29217</v>
      </c>
      <c r="I52" s="18">
        <f t="shared" si="5"/>
        <v>29217</v>
      </c>
      <c r="J52" s="86" t="s">
        <v>94</v>
      </c>
      <c r="K52" s="80" t="s">
        <v>95</v>
      </c>
      <c r="L52" s="18">
        <v>2676</v>
      </c>
      <c r="M52" s="18">
        <v>0</v>
      </c>
      <c r="N52" s="18">
        <f t="shared" si="6"/>
        <v>2676</v>
      </c>
      <c r="O52" s="18">
        <v>0</v>
      </c>
      <c r="P52" s="18">
        <v>29217</v>
      </c>
      <c r="Q52" s="18">
        <f t="shared" si="7"/>
        <v>29217</v>
      </c>
      <c r="R52" s="86" t="s">
        <v>0</v>
      </c>
      <c r="S52" s="80"/>
      <c r="T52" s="18"/>
      <c r="U52" s="18"/>
      <c r="V52" s="18">
        <f t="shared" si="8"/>
        <v>0</v>
      </c>
      <c r="W52" s="18"/>
      <c r="X52" s="18"/>
      <c r="Y52" s="18">
        <f t="shared" si="9"/>
        <v>0</v>
      </c>
      <c r="Z52" s="86" t="s">
        <v>0</v>
      </c>
      <c r="AA52" s="80"/>
      <c r="AB52" s="18"/>
      <c r="AC52" s="18"/>
      <c r="AD52" s="18">
        <f t="shared" si="10"/>
        <v>0</v>
      </c>
      <c r="AE52" s="18"/>
      <c r="AF52" s="18"/>
      <c r="AG52" s="18">
        <f t="shared" si="11"/>
        <v>0</v>
      </c>
      <c r="AH52" s="86" t="s">
        <v>0</v>
      </c>
      <c r="AI52" s="80"/>
      <c r="AJ52" s="18"/>
      <c r="AK52" s="18"/>
      <c r="AL52" s="18">
        <f t="shared" si="12"/>
        <v>0</v>
      </c>
      <c r="AM52" s="18"/>
      <c r="AN52" s="18"/>
      <c r="AO52" s="18">
        <f t="shared" si="13"/>
        <v>0</v>
      </c>
      <c r="AP52" s="86" t="s">
        <v>0</v>
      </c>
      <c r="AQ52" s="80"/>
      <c r="AR52" s="18"/>
      <c r="AS52" s="18"/>
      <c r="AT52" s="18">
        <f t="shared" si="14"/>
        <v>0</v>
      </c>
      <c r="AU52" s="18"/>
      <c r="AV52" s="18"/>
      <c r="AW52" s="18">
        <f t="shared" si="15"/>
        <v>0</v>
      </c>
      <c r="AX52" s="86" t="s">
        <v>0</v>
      </c>
      <c r="AY52" s="80"/>
      <c r="AZ52" s="18"/>
      <c r="BA52" s="18"/>
      <c r="BB52" s="18">
        <f t="shared" si="16"/>
        <v>0</v>
      </c>
      <c r="BC52" s="18"/>
      <c r="BD52" s="18"/>
      <c r="BE52" s="18">
        <f t="shared" si="17"/>
        <v>0</v>
      </c>
    </row>
    <row r="53" spans="1:57" ht="13.5">
      <c r="A53" s="82" t="s">
        <v>133</v>
      </c>
      <c r="B53" s="76" t="s">
        <v>218</v>
      </c>
      <c r="C53" s="77" t="s">
        <v>219</v>
      </c>
      <c r="D53" s="18">
        <f t="shared" si="0"/>
        <v>1736</v>
      </c>
      <c r="E53" s="18">
        <f t="shared" si="1"/>
        <v>0</v>
      </c>
      <c r="F53" s="18">
        <f t="shared" si="2"/>
        <v>1736</v>
      </c>
      <c r="G53" s="18">
        <f t="shared" si="3"/>
        <v>0</v>
      </c>
      <c r="H53" s="18">
        <f t="shared" si="4"/>
        <v>20074</v>
      </c>
      <c r="I53" s="18">
        <f t="shared" si="5"/>
        <v>20074</v>
      </c>
      <c r="J53" s="86" t="s">
        <v>94</v>
      </c>
      <c r="K53" s="80" t="s">
        <v>95</v>
      </c>
      <c r="L53" s="18">
        <v>1736</v>
      </c>
      <c r="M53" s="18">
        <v>0</v>
      </c>
      <c r="N53" s="18">
        <f t="shared" si="6"/>
        <v>1736</v>
      </c>
      <c r="O53" s="18">
        <v>0</v>
      </c>
      <c r="P53" s="18">
        <v>20074</v>
      </c>
      <c r="Q53" s="18">
        <f t="shared" si="7"/>
        <v>20074</v>
      </c>
      <c r="R53" s="86" t="s">
        <v>0</v>
      </c>
      <c r="S53" s="80"/>
      <c r="T53" s="18">
        <v>0</v>
      </c>
      <c r="U53" s="18">
        <v>0</v>
      </c>
      <c r="V53" s="18">
        <f t="shared" si="8"/>
        <v>0</v>
      </c>
      <c r="W53" s="18">
        <v>0</v>
      </c>
      <c r="X53" s="18">
        <v>0</v>
      </c>
      <c r="Y53" s="18">
        <f t="shared" si="9"/>
        <v>0</v>
      </c>
      <c r="Z53" s="86" t="s">
        <v>0</v>
      </c>
      <c r="AA53" s="80"/>
      <c r="AB53" s="18">
        <v>0</v>
      </c>
      <c r="AC53" s="18">
        <v>0</v>
      </c>
      <c r="AD53" s="18">
        <f t="shared" si="10"/>
        <v>0</v>
      </c>
      <c r="AE53" s="18">
        <v>0</v>
      </c>
      <c r="AF53" s="18">
        <v>0</v>
      </c>
      <c r="AG53" s="18">
        <f t="shared" si="11"/>
        <v>0</v>
      </c>
      <c r="AH53" s="86" t="s">
        <v>0</v>
      </c>
      <c r="AI53" s="80"/>
      <c r="AJ53" s="18">
        <v>0</v>
      </c>
      <c r="AK53" s="18">
        <v>0</v>
      </c>
      <c r="AL53" s="18">
        <f t="shared" si="12"/>
        <v>0</v>
      </c>
      <c r="AM53" s="18">
        <v>0</v>
      </c>
      <c r="AN53" s="18">
        <v>0</v>
      </c>
      <c r="AO53" s="18">
        <f t="shared" si="13"/>
        <v>0</v>
      </c>
      <c r="AP53" s="86" t="s">
        <v>0</v>
      </c>
      <c r="AQ53" s="80"/>
      <c r="AR53" s="18">
        <v>0</v>
      </c>
      <c r="AS53" s="18">
        <v>0</v>
      </c>
      <c r="AT53" s="18">
        <f t="shared" si="14"/>
        <v>0</v>
      </c>
      <c r="AU53" s="18">
        <v>0</v>
      </c>
      <c r="AV53" s="18">
        <v>0</v>
      </c>
      <c r="AW53" s="18">
        <f t="shared" si="15"/>
        <v>0</v>
      </c>
      <c r="AX53" s="86" t="s">
        <v>0</v>
      </c>
      <c r="AY53" s="80"/>
      <c r="AZ53" s="18">
        <v>0</v>
      </c>
      <c r="BA53" s="18">
        <v>0</v>
      </c>
      <c r="BB53" s="18">
        <f t="shared" si="16"/>
        <v>0</v>
      </c>
      <c r="BC53" s="18">
        <v>0</v>
      </c>
      <c r="BD53" s="18">
        <v>0</v>
      </c>
      <c r="BE53" s="18">
        <f t="shared" si="17"/>
        <v>0</v>
      </c>
    </row>
    <row r="54" spans="1:57" ht="13.5">
      <c r="A54" s="82" t="s">
        <v>133</v>
      </c>
      <c r="B54" s="76" t="s">
        <v>220</v>
      </c>
      <c r="C54" s="77" t="s">
        <v>221</v>
      </c>
      <c r="D54" s="18">
        <f t="shared" si="0"/>
        <v>0</v>
      </c>
      <c r="E54" s="18">
        <f t="shared" si="1"/>
        <v>68476</v>
      </c>
      <c r="F54" s="18">
        <f t="shared" si="2"/>
        <v>68476</v>
      </c>
      <c r="G54" s="18">
        <f t="shared" si="3"/>
        <v>0</v>
      </c>
      <c r="H54" s="18">
        <f t="shared" si="4"/>
        <v>14386</v>
      </c>
      <c r="I54" s="18">
        <f t="shared" si="5"/>
        <v>14386</v>
      </c>
      <c r="J54" s="86" t="s">
        <v>117</v>
      </c>
      <c r="K54" s="80" t="s">
        <v>118</v>
      </c>
      <c r="L54" s="18">
        <v>0</v>
      </c>
      <c r="M54" s="18">
        <v>68476</v>
      </c>
      <c r="N54" s="18">
        <f t="shared" si="6"/>
        <v>68476</v>
      </c>
      <c r="O54" s="18"/>
      <c r="P54" s="18"/>
      <c r="Q54" s="18">
        <f t="shared" si="7"/>
        <v>0</v>
      </c>
      <c r="R54" s="86" t="s">
        <v>98</v>
      </c>
      <c r="S54" s="80" t="s">
        <v>99</v>
      </c>
      <c r="T54" s="18"/>
      <c r="U54" s="18"/>
      <c r="V54" s="18">
        <f t="shared" si="8"/>
        <v>0</v>
      </c>
      <c r="W54" s="18">
        <v>0</v>
      </c>
      <c r="X54" s="18">
        <v>14386</v>
      </c>
      <c r="Y54" s="18">
        <f t="shared" si="9"/>
        <v>14386</v>
      </c>
      <c r="Z54" s="86" t="s">
        <v>0</v>
      </c>
      <c r="AA54" s="80"/>
      <c r="AB54" s="18"/>
      <c r="AC54" s="18"/>
      <c r="AD54" s="18">
        <f t="shared" si="10"/>
        <v>0</v>
      </c>
      <c r="AE54" s="18"/>
      <c r="AF54" s="18"/>
      <c r="AG54" s="18">
        <f t="shared" si="11"/>
        <v>0</v>
      </c>
      <c r="AH54" s="86" t="s">
        <v>0</v>
      </c>
      <c r="AI54" s="80"/>
      <c r="AJ54" s="18"/>
      <c r="AK54" s="18"/>
      <c r="AL54" s="18">
        <f t="shared" si="12"/>
        <v>0</v>
      </c>
      <c r="AM54" s="18"/>
      <c r="AN54" s="18"/>
      <c r="AO54" s="18">
        <f t="shared" si="13"/>
        <v>0</v>
      </c>
      <c r="AP54" s="86" t="s">
        <v>0</v>
      </c>
      <c r="AQ54" s="80"/>
      <c r="AR54" s="18"/>
      <c r="AS54" s="18"/>
      <c r="AT54" s="18">
        <f t="shared" si="14"/>
        <v>0</v>
      </c>
      <c r="AU54" s="18"/>
      <c r="AV54" s="18"/>
      <c r="AW54" s="18">
        <f t="shared" si="15"/>
        <v>0</v>
      </c>
      <c r="AX54" s="86" t="s">
        <v>0</v>
      </c>
      <c r="AY54" s="80"/>
      <c r="AZ54" s="18"/>
      <c r="BA54" s="18"/>
      <c r="BB54" s="18">
        <f t="shared" si="16"/>
        <v>0</v>
      </c>
      <c r="BC54" s="18"/>
      <c r="BD54" s="18"/>
      <c r="BE54" s="18">
        <f t="shared" si="17"/>
        <v>0</v>
      </c>
    </row>
    <row r="55" spans="1:57" ht="13.5">
      <c r="A55" s="82" t="s">
        <v>133</v>
      </c>
      <c r="B55" s="76" t="s">
        <v>222</v>
      </c>
      <c r="C55" s="77" t="s">
        <v>9</v>
      </c>
      <c r="D55" s="18">
        <f t="shared" si="0"/>
        <v>0</v>
      </c>
      <c r="E55" s="18">
        <f t="shared" si="1"/>
        <v>77438</v>
      </c>
      <c r="F55" s="18">
        <f t="shared" si="2"/>
        <v>77438</v>
      </c>
      <c r="G55" s="18">
        <f t="shared" si="3"/>
        <v>0</v>
      </c>
      <c r="H55" s="18">
        <f t="shared" si="4"/>
        <v>18401</v>
      </c>
      <c r="I55" s="18">
        <f t="shared" si="5"/>
        <v>18401</v>
      </c>
      <c r="J55" s="86" t="s">
        <v>117</v>
      </c>
      <c r="K55" s="80" t="s">
        <v>118</v>
      </c>
      <c r="L55" s="18">
        <v>0</v>
      </c>
      <c r="M55" s="18">
        <v>77438</v>
      </c>
      <c r="N55" s="18">
        <f t="shared" si="6"/>
        <v>77438</v>
      </c>
      <c r="O55" s="18">
        <v>0</v>
      </c>
      <c r="P55" s="18">
        <v>0</v>
      </c>
      <c r="Q55" s="18">
        <f t="shared" si="7"/>
        <v>0</v>
      </c>
      <c r="R55" s="86" t="s">
        <v>98</v>
      </c>
      <c r="S55" s="80" t="s">
        <v>99</v>
      </c>
      <c r="T55" s="18">
        <v>0</v>
      </c>
      <c r="U55" s="18">
        <v>0</v>
      </c>
      <c r="V55" s="18">
        <f t="shared" si="8"/>
        <v>0</v>
      </c>
      <c r="W55" s="18">
        <v>0</v>
      </c>
      <c r="X55" s="18">
        <v>18401</v>
      </c>
      <c r="Y55" s="18">
        <f t="shared" si="9"/>
        <v>18401</v>
      </c>
      <c r="Z55" s="86" t="s">
        <v>0</v>
      </c>
      <c r="AA55" s="80"/>
      <c r="AB55" s="18"/>
      <c r="AC55" s="18"/>
      <c r="AD55" s="18">
        <f t="shared" si="10"/>
        <v>0</v>
      </c>
      <c r="AE55" s="18"/>
      <c r="AF55" s="18"/>
      <c r="AG55" s="18">
        <f t="shared" si="11"/>
        <v>0</v>
      </c>
      <c r="AH55" s="86" t="s">
        <v>0</v>
      </c>
      <c r="AI55" s="80"/>
      <c r="AJ55" s="18"/>
      <c r="AK55" s="18"/>
      <c r="AL55" s="18">
        <f t="shared" si="12"/>
        <v>0</v>
      </c>
      <c r="AM55" s="18"/>
      <c r="AN55" s="18"/>
      <c r="AO55" s="18">
        <f t="shared" si="13"/>
        <v>0</v>
      </c>
      <c r="AP55" s="86" t="s">
        <v>0</v>
      </c>
      <c r="AQ55" s="80"/>
      <c r="AR55" s="18"/>
      <c r="AS55" s="18"/>
      <c r="AT55" s="18">
        <f t="shared" si="14"/>
        <v>0</v>
      </c>
      <c r="AU55" s="18"/>
      <c r="AV55" s="18"/>
      <c r="AW55" s="18">
        <f t="shared" si="15"/>
        <v>0</v>
      </c>
      <c r="AX55" s="86" t="s">
        <v>0</v>
      </c>
      <c r="AY55" s="80"/>
      <c r="AZ55" s="18"/>
      <c r="BA55" s="18"/>
      <c r="BB55" s="18">
        <f t="shared" si="16"/>
        <v>0</v>
      </c>
      <c r="BC55" s="18"/>
      <c r="BD55" s="18"/>
      <c r="BE55" s="18">
        <f t="shared" si="17"/>
        <v>0</v>
      </c>
    </row>
    <row r="56" spans="1:57" ht="13.5">
      <c r="A56" s="82" t="s">
        <v>133</v>
      </c>
      <c r="B56" s="76" t="s">
        <v>223</v>
      </c>
      <c r="C56" s="77" t="s">
        <v>224</v>
      </c>
      <c r="D56" s="18">
        <f t="shared" si="0"/>
        <v>0</v>
      </c>
      <c r="E56" s="18">
        <f t="shared" si="1"/>
        <v>15806</v>
      </c>
      <c r="F56" s="18">
        <f t="shared" si="2"/>
        <v>15806</v>
      </c>
      <c r="G56" s="18">
        <f t="shared" si="3"/>
        <v>0</v>
      </c>
      <c r="H56" s="18">
        <f t="shared" si="4"/>
        <v>8057</v>
      </c>
      <c r="I56" s="18">
        <f t="shared" si="5"/>
        <v>8057</v>
      </c>
      <c r="J56" s="86" t="s">
        <v>117</v>
      </c>
      <c r="K56" s="80" t="s">
        <v>118</v>
      </c>
      <c r="L56" s="18"/>
      <c r="M56" s="18">
        <v>15806</v>
      </c>
      <c r="N56" s="18">
        <f t="shared" si="6"/>
        <v>15806</v>
      </c>
      <c r="O56" s="18"/>
      <c r="P56" s="18"/>
      <c r="Q56" s="18">
        <f t="shared" si="7"/>
        <v>0</v>
      </c>
      <c r="R56" s="86" t="s">
        <v>98</v>
      </c>
      <c r="S56" s="80" t="s">
        <v>99</v>
      </c>
      <c r="T56" s="18"/>
      <c r="U56" s="18"/>
      <c r="V56" s="18">
        <f t="shared" si="8"/>
        <v>0</v>
      </c>
      <c r="W56" s="18"/>
      <c r="X56" s="18">
        <v>8057</v>
      </c>
      <c r="Y56" s="18">
        <f t="shared" si="9"/>
        <v>8057</v>
      </c>
      <c r="Z56" s="86" t="s">
        <v>0</v>
      </c>
      <c r="AA56" s="80"/>
      <c r="AB56" s="18"/>
      <c r="AC56" s="18"/>
      <c r="AD56" s="18">
        <f t="shared" si="10"/>
        <v>0</v>
      </c>
      <c r="AE56" s="18"/>
      <c r="AF56" s="18"/>
      <c r="AG56" s="18">
        <f t="shared" si="11"/>
        <v>0</v>
      </c>
      <c r="AH56" s="86" t="s">
        <v>0</v>
      </c>
      <c r="AI56" s="80"/>
      <c r="AJ56" s="18"/>
      <c r="AK56" s="18"/>
      <c r="AL56" s="18">
        <f t="shared" si="12"/>
        <v>0</v>
      </c>
      <c r="AM56" s="18"/>
      <c r="AN56" s="18"/>
      <c r="AO56" s="18">
        <f t="shared" si="13"/>
        <v>0</v>
      </c>
      <c r="AP56" s="86" t="s">
        <v>0</v>
      </c>
      <c r="AQ56" s="80"/>
      <c r="AR56" s="18"/>
      <c r="AS56" s="18"/>
      <c r="AT56" s="18">
        <f t="shared" si="14"/>
        <v>0</v>
      </c>
      <c r="AU56" s="18"/>
      <c r="AV56" s="18"/>
      <c r="AW56" s="18">
        <f t="shared" si="15"/>
        <v>0</v>
      </c>
      <c r="AX56" s="86" t="s">
        <v>0</v>
      </c>
      <c r="AY56" s="80"/>
      <c r="AZ56" s="18"/>
      <c r="BA56" s="18"/>
      <c r="BB56" s="18">
        <f t="shared" si="16"/>
        <v>0</v>
      </c>
      <c r="BC56" s="18"/>
      <c r="BD56" s="18"/>
      <c r="BE56" s="18">
        <f t="shared" si="17"/>
        <v>0</v>
      </c>
    </row>
    <row r="57" spans="1:57" ht="13.5">
      <c r="A57" s="111" t="s">
        <v>231</v>
      </c>
      <c r="B57" s="112"/>
      <c r="C57" s="113"/>
      <c r="D57" s="18">
        <f aca="true" t="shared" si="18" ref="D57:I57">SUM(D7:D56)</f>
        <v>39533</v>
      </c>
      <c r="E57" s="18">
        <f t="shared" si="18"/>
        <v>1837548</v>
      </c>
      <c r="F57" s="18">
        <f t="shared" si="18"/>
        <v>1877081</v>
      </c>
      <c r="G57" s="18">
        <f t="shared" si="18"/>
        <v>212186</v>
      </c>
      <c r="H57" s="18">
        <f t="shared" si="18"/>
        <v>2432378</v>
      </c>
      <c r="I57" s="18">
        <f t="shared" si="18"/>
        <v>2644564</v>
      </c>
      <c r="J57" s="85" t="s">
        <v>233</v>
      </c>
      <c r="K57" s="53" t="s">
        <v>233</v>
      </c>
      <c r="L57" s="18">
        <f aca="true" t="shared" si="19" ref="L57:Q57">SUM(L7:L56)</f>
        <v>35619</v>
      </c>
      <c r="M57" s="18">
        <f t="shared" si="19"/>
        <v>1777424</v>
      </c>
      <c r="N57" s="18">
        <f t="shared" si="19"/>
        <v>1813043</v>
      </c>
      <c r="O57" s="18">
        <f t="shared" si="19"/>
        <v>168160</v>
      </c>
      <c r="P57" s="18">
        <f t="shared" si="19"/>
        <v>2120464</v>
      </c>
      <c r="Q57" s="18">
        <f t="shared" si="19"/>
        <v>2288624</v>
      </c>
      <c r="R57" s="85" t="s">
        <v>233</v>
      </c>
      <c r="S57" s="53" t="s">
        <v>233</v>
      </c>
      <c r="T57" s="18">
        <f aca="true" t="shared" si="20" ref="T57:Y57">SUM(T7:T56)</f>
        <v>3914</v>
      </c>
      <c r="U57" s="18">
        <f t="shared" si="20"/>
        <v>60124</v>
      </c>
      <c r="V57" s="18">
        <f t="shared" si="20"/>
        <v>64038</v>
      </c>
      <c r="W57" s="18">
        <f t="shared" si="20"/>
        <v>44026</v>
      </c>
      <c r="X57" s="18">
        <f t="shared" si="20"/>
        <v>311914</v>
      </c>
      <c r="Y57" s="18">
        <f t="shared" si="20"/>
        <v>355940</v>
      </c>
      <c r="Z57" s="85" t="s">
        <v>233</v>
      </c>
      <c r="AA57" s="53" t="s">
        <v>233</v>
      </c>
      <c r="AB57" s="18">
        <f aca="true" t="shared" si="21" ref="AB57:AG57">SUM(AB7:AB56)</f>
        <v>0</v>
      </c>
      <c r="AC57" s="18">
        <f t="shared" si="21"/>
        <v>0</v>
      </c>
      <c r="AD57" s="18">
        <f t="shared" si="21"/>
        <v>0</v>
      </c>
      <c r="AE57" s="18">
        <f t="shared" si="21"/>
        <v>0</v>
      </c>
      <c r="AF57" s="18">
        <f t="shared" si="21"/>
        <v>0</v>
      </c>
      <c r="AG57" s="18">
        <f t="shared" si="21"/>
        <v>0</v>
      </c>
      <c r="AH57" s="85" t="s">
        <v>233</v>
      </c>
      <c r="AI57" s="53" t="s">
        <v>233</v>
      </c>
      <c r="AJ57" s="18">
        <f aca="true" t="shared" si="22" ref="AJ57:AO57">SUM(AJ7:AJ56)</f>
        <v>0</v>
      </c>
      <c r="AK57" s="18">
        <f t="shared" si="22"/>
        <v>0</v>
      </c>
      <c r="AL57" s="18">
        <f t="shared" si="22"/>
        <v>0</v>
      </c>
      <c r="AM57" s="18">
        <f t="shared" si="22"/>
        <v>0</v>
      </c>
      <c r="AN57" s="18">
        <f t="shared" si="22"/>
        <v>0</v>
      </c>
      <c r="AO57" s="18">
        <f t="shared" si="22"/>
        <v>0</v>
      </c>
      <c r="AP57" s="85" t="s">
        <v>233</v>
      </c>
      <c r="AQ57" s="53" t="s">
        <v>233</v>
      </c>
      <c r="AR57" s="18">
        <f aca="true" t="shared" si="23" ref="AR57:AW57">SUM(AR7:AR56)</f>
        <v>0</v>
      </c>
      <c r="AS57" s="18">
        <f t="shared" si="23"/>
        <v>0</v>
      </c>
      <c r="AT57" s="18">
        <f t="shared" si="23"/>
        <v>0</v>
      </c>
      <c r="AU57" s="18">
        <f t="shared" si="23"/>
        <v>0</v>
      </c>
      <c r="AV57" s="18">
        <f t="shared" si="23"/>
        <v>0</v>
      </c>
      <c r="AW57" s="18">
        <f t="shared" si="23"/>
        <v>0</v>
      </c>
      <c r="AX57" s="85" t="s">
        <v>233</v>
      </c>
      <c r="AY57" s="53" t="s">
        <v>233</v>
      </c>
      <c r="AZ57" s="18">
        <f aca="true" t="shared" si="24" ref="AZ57:BE57">SUM(AZ7:AZ56)</f>
        <v>0</v>
      </c>
      <c r="BA57" s="18">
        <f t="shared" si="24"/>
        <v>0</v>
      </c>
      <c r="BB57" s="18">
        <f t="shared" si="24"/>
        <v>0</v>
      </c>
      <c r="BC57" s="18">
        <f t="shared" si="24"/>
        <v>0</v>
      </c>
      <c r="BD57" s="18">
        <f t="shared" si="24"/>
        <v>0</v>
      </c>
      <c r="BE57" s="18">
        <f t="shared" si="24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57:C5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&amp;L&amp;16廃棄物処理事業経費【組合分担金】（平成１３年度実績）&amp;R&amp;D　　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U24"/>
  <sheetViews>
    <sheetView showGridLines="0" workbookViewId="0" topLeftCell="A1">
      <pane xSplit="3" ySplit="6" topLeftCell="D7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35.625" style="57" customWidth="1"/>
    <col min="4" max="5" width="14.625" style="57" customWidth="1"/>
    <col min="6" max="6" width="6.625" style="41" customWidth="1"/>
    <col min="7" max="7" width="12.625" style="41" customWidth="1"/>
    <col min="8" max="9" width="10.625" style="42" customWidth="1"/>
    <col min="10" max="10" width="6.625" style="41" customWidth="1"/>
    <col min="11" max="11" width="12.625" style="41" customWidth="1"/>
    <col min="12" max="13" width="10.625" style="42" customWidth="1"/>
    <col min="14" max="14" width="6.625" style="41" customWidth="1"/>
    <col min="15" max="15" width="12.625" style="41" customWidth="1"/>
    <col min="16" max="17" width="10.625" style="42" customWidth="1"/>
    <col min="18" max="18" width="6.625" style="41" customWidth="1"/>
    <col min="19" max="19" width="12.625" style="41" customWidth="1"/>
    <col min="20" max="21" width="10.625" style="42" customWidth="1"/>
    <col min="22" max="22" width="6.625" style="41" customWidth="1"/>
    <col min="23" max="23" width="12.625" style="41" customWidth="1"/>
    <col min="24" max="25" width="10.625" style="42" customWidth="1"/>
    <col min="26" max="26" width="6.625" style="41" customWidth="1"/>
    <col min="27" max="27" width="12.625" style="41" customWidth="1"/>
    <col min="28" max="29" width="10.625" style="42" customWidth="1"/>
    <col min="30" max="30" width="6.625" style="41" customWidth="1"/>
    <col min="31" max="31" width="12.625" style="41" customWidth="1"/>
    <col min="32" max="33" width="10.625" style="42" customWidth="1"/>
    <col min="34" max="34" width="6.625" style="41" customWidth="1"/>
    <col min="35" max="35" width="12.625" style="41" customWidth="1"/>
    <col min="36" max="37" width="10.625" style="42" customWidth="1"/>
    <col min="38" max="38" width="6.625" style="41" customWidth="1"/>
    <col min="39" max="39" width="12.625" style="41" customWidth="1"/>
    <col min="40" max="41" width="10.625" style="42" customWidth="1"/>
    <col min="42" max="42" width="6.625" style="41" customWidth="1"/>
    <col min="43" max="43" width="12.625" style="41" customWidth="1"/>
    <col min="44" max="45" width="10.625" style="42" customWidth="1"/>
    <col min="46" max="46" width="6.625" style="41" customWidth="1"/>
    <col min="47" max="47" width="12.625" style="41" customWidth="1"/>
    <col min="48" max="49" width="10.625" style="42" customWidth="1"/>
    <col min="50" max="50" width="6.625" style="41" customWidth="1"/>
    <col min="51" max="51" width="12.625" style="41" customWidth="1"/>
    <col min="52" max="53" width="10.625" style="42" customWidth="1"/>
    <col min="54" max="54" width="6.625" style="41" customWidth="1"/>
    <col min="55" max="55" width="12.625" style="41" customWidth="1"/>
    <col min="56" max="57" width="10.625" style="42" customWidth="1"/>
    <col min="58" max="58" width="6.625" style="41" customWidth="1"/>
    <col min="59" max="59" width="12.625" style="41" customWidth="1"/>
    <col min="60" max="61" width="10.625" style="42" customWidth="1"/>
    <col min="62" max="62" width="6.625" style="41" customWidth="1"/>
    <col min="63" max="63" width="12.625" style="41" customWidth="1"/>
    <col min="64" max="65" width="10.625" style="42" customWidth="1"/>
    <col min="66" max="66" width="6.625" style="41" customWidth="1"/>
    <col min="67" max="67" width="12.625" style="41" customWidth="1"/>
    <col min="68" max="69" width="10.625" style="42" customWidth="1"/>
    <col min="70" max="70" width="6.625" style="41" customWidth="1"/>
    <col min="71" max="71" width="12.625" style="41" customWidth="1"/>
    <col min="72" max="73" width="10.625" style="42" customWidth="1"/>
    <col min="74" max="74" width="6.625" style="41" customWidth="1"/>
    <col min="75" max="75" width="12.625" style="41" customWidth="1"/>
    <col min="76" max="77" width="10.625" style="42" customWidth="1"/>
    <col min="78" max="78" width="6.625" style="41" customWidth="1"/>
    <col min="79" max="79" width="12.625" style="41" customWidth="1"/>
    <col min="80" max="81" width="10.625" style="42" customWidth="1"/>
    <col min="82" max="82" width="6.625" style="41" customWidth="1"/>
    <col min="83" max="83" width="12.625" style="41" customWidth="1"/>
    <col min="84" max="85" width="10.625" style="42" customWidth="1"/>
    <col min="86" max="86" width="6.625" style="41" customWidth="1"/>
    <col min="87" max="87" width="12.625" style="41" customWidth="1"/>
    <col min="88" max="89" width="10.625" style="42" customWidth="1"/>
    <col min="90" max="90" width="6.625" style="41" customWidth="1"/>
    <col min="91" max="91" width="12.625" style="41" customWidth="1"/>
    <col min="92" max="93" width="10.625" style="42" customWidth="1"/>
    <col min="94" max="94" width="6.625" style="41" customWidth="1"/>
    <col min="95" max="95" width="12.625" style="41" customWidth="1"/>
    <col min="96" max="97" width="10.625" style="42" customWidth="1"/>
    <col min="98" max="98" width="6.625" style="41" customWidth="1"/>
    <col min="99" max="99" width="12.625" style="41" customWidth="1"/>
    <col min="100" max="101" width="10.625" style="42" customWidth="1"/>
    <col min="102" max="102" width="6.625" style="41" customWidth="1"/>
    <col min="103" max="103" width="12.625" style="41" customWidth="1"/>
    <col min="104" max="105" width="10.625" style="42" customWidth="1"/>
    <col min="106" max="106" width="6.625" style="41" customWidth="1"/>
    <col min="107" max="107" width="12.625" style="41" customWidth="1"/>
    <col min="108" max="109" width="10.625" style="42" customWidth="1"/>
    <col min="110" max="110" width="6.625" style="41" customWidth="1"/>
    <col min="111" max="111" width="12.625" style="41" customWidth="1"/>
    <col min="112" max="113" width="10.625" style="42" customWidth="1"/>
    <col min="114" max="114" width="6.625" style="41" customWidth="1"/>
    <col min="115" max="115" width="12.625" style="41" customWidth="1"/>
    <col min="116" max="117" width="10.625" style="42" customWidth="1"/>
    <col min="118" max="118" width="6.625" style="41" customWidth="1"/>
    <col min="119" max="119" width="12.625" style="41" customWidth="1"/>
    <col min="120" max="121" width="10.625" style="42" customWidth="1"/>
    <col min="122" max="122" width="6.625" style="41" customWidth="1"/>
    <col min="123" max="123" width="12.625" style="41" customWidth="1"/>
    <col min="124" max="125" width="10.625" style="42" customWidth="1"/>
    <col min="126" max="16384" width="9.00390625" style="71" customWidth="1"/>
  </cols>
  <sheetData>
    <row r="1" spans="1:5" ht="17.25">
      <c r="A1" s="1" t="s">
        <v>246</v>
      </c>
      <c r="B1" s="58"/>
      <c r="C1" s="1"/>
      <c r="D1" s="1"/>
      <c r="E1" s="1"/>
    </row>
    <row r="2" spans="1:125" s="70" customFormat="1" ht="22.5" customHeight="1">
      <c r="A2" s="117" t="s">
        <v>81</v>
      </c>
      <c r="B2" s="114" t="s">
        <v>22</v>
      </c>
      <c r="C2" s="121" t="s">
        <v>241</v>
      </c>
      <c r="D2" s="66" t="s">
        <v>242</v>
      </c>
      <c r="E2" s="67"/>
      <c r="F2" s="66" t="s">
        <v>23</v>
      </c>
      <c r="G2" s="68"/>
      <c r="H2" s="68"/>
      <c r="I2" s="50"/>
      <c r="J2" s="66" t="s">
        <v>24</v>
      </c>
      <c r="K2" s="68"/>
      <c r="L2" s="68"/>
      <c r="M2" s="50"/>
      <c r="N2" s="66" t="s">
        <v>25</v>
      </c>
      <c r="O2" s="68"/>
      <c r="P2" s="68"/>
      <c r="Q2" s="50"/>
      <c r="R2" s="66" t="s">
        <v>26</v>
      </c>
      <c r="S2" s="68"/>
      <c r="T2" s="68"/>
      <c r="U2" s="50"/>
      <c r="V2" s="66" t="s">
        <v>27</v>
      </c>
      <c r="W2" s="68"/>
      <c r="X2" s="68"/>
      <c r="Y2" s="50"/>
      <c r="Z2" s="66" t="s">
        <v>28</v>
      </c>
      <c r="AA2" s="68"/>
      <c r="AB2" s="68"/>
      <c r="AC2" s="50"/>
      <c r="AD2" s="66" t="s">
        <v>29</v>
      </c>
      <c r="AE2" s="68"/>
      <c r="AF2" s="68"/>
      <c r="AG2" s="50"/>
      <c r="AH2" s="66" t="s">
        <v>30</v>
      </c>
      <c r="AI2" s="68"/>
      <c r="AJ2" s="68"/>
      <c r="AK2" s="50"/>
      <c r="AL2" s="66" t="s">
        <v>31</v>
      </c>
      <c r="AM2" s="68"/>
      <c r="AN2" s="68"/>
      <c r="AO2" s="50"/>
      <c r="AP2" s="66" t="s">
        <v>32</v>
      </c>
      <c r="AQ2" s="68"/>
      <c r="AR2" s="68"/>
      <c r="AS2" s="50"/>
      <c r="AT2" s="66" t="s">
        <v>33</v>
      </c>
      <c r="AU2" s="68"/>
      <c r="AV2" s="68"/>
      <c r="AW2" s="50"/>
      <c r="AX2" s="66" t="s">
        <v>34</v>
      </c>
      <c r="AY2" s="68"/>
      <c r="AZ2" s="68"/>
      <c r="BA2" s="50"/>
      <c r="BB2" s="66" t="s">
        <v>35</v>
      </c>
      <c r="BC2" s="68"/>
      <c r="BD2" s="68"/>
      <c r="BE2" s="50"/>
      <c r="BF2" s="66" t="s">
        <v>36</v>
      </c>
      <c r="BG2" s="68"/>
      <c r="BH2" s="68"/>
      <c r="BI2" s="50"/>
      <c r="BJ2" s="66" t="s">
        <v>37</v>
      </c>
      <c r="BK2" s="68"/>
      <c r="BL2" s="68"/>
      <c r="BM2" s="50"/>
      <c r="BN2" s="66" t="s">
        <v>38</v>
      </c>
      <c r="BO2" s="68"/>
      <c r="BP2" s="68"/>
      <c r="BQ2" s="50"/>
      <c r="BR2" s="66" t="s">
        <v>39</v>
      </c>
      <c r="BS2" s="68"/>
      <c r="BT2" s="68"/>
      <c r="BU2" s="50"/>
      <c r="BV2" s="66" t="s">
        <v>40</v>
      </c>
      <c r="BW2" s="68"/>
      <c r="BX2" s="68"/>
      <c r="BY2" s="50"/>
      <c r="BZ2" s="66" t="s">
        <v>41</v>
      </c>
      <c r="CA2" s="68"/>
      <c r="CB2" s="68"/>
      <c r="CC2" s="50"/>
      <c r="CD2" s="66" t="s">
        <v>42</v>
      </c>
      <c r="CE2" s="68"/>
      <c r="CF2" s="68"/>
      <c r="CG2" s="50"/>
      <c r="CH2" s="66" t="s">
        <v>43</v>
      </c>
      <c r="CI2" s="68"/>
      <c r="CJ2" s="68"/>
      <c r="CK2" s="50"/>
      <c r="CL2" s="66" t="s">
        <v>44</v>
      </c>
      <c r="CM2" s="68"/>
      <c r="CN2" s="68"/>
      <c r="CO2" s="50"/>
      <c r="CP2" s="66" t="s">
        <v>45</v>
      </c>
      <c r="CQ2" s="68"/>
      <c r="CR2" s="68"/>
      <c r="CS2" s="50"/>
      <c r="CT2" s="66" t="s">
        <v>46</v>
      </c>
      <c r="CU2" s="68"/>
      <c r="CV2" s="68"/>
      <c r="CW2" s="50"/>
      <c r="CX2" s="66" t="s">
        <v>47</v>
      </c>
      <c r="CY2" s="68"/>
      <c r="CZ2" s="68"/>
      <c r="DA2" s="50"/>
      <c r="DB2" s="66" t="s">
        <v>48</v>
      </c>
      <c r="DC2" s="68"/>
      <c r="DD2" s="68"/>
      <c r="DE2" s="50"/>
      <c r="DF2" s="66" t="s">
        <v>49</v>
      </c>
      <c r="DG2" s="68"/>
      <c r="DH2" s="68"/>
      <c r="DI2" s="50"/>
      <c r="DJ2" s="66" t="s">
        <v>50</v>
      </c>
      <c r="DK2" s="68"/>
      <c r="DL2" s="68"/>
      <c r="DM2" s="50"/>
      <c r="DN2" s="66" t="s">
        <v>51</v>
      </c>
      <c r="DO2" s="68"/>
      <c r="DP2" s="68"/>
      <c r="DQ2" s="50"/>
      <c r="DR2" s="66" t="s">
        <v>52</v>
      </c>
      <c r="DS2" s="68"/>
      <c r="DT2" s="68"/>
      <c r="DU2" s="50"/>
    </row>
    <row r="3" spans="1:125" s="70" customFormat="1" ht="22.5" customHeight="1">
      <c r="A3" s="118"/>
      <c r="B3" s="115"/>
      <c r="C3" s="122"/>
      <c r="D3" s="72"/>
      <c r="E3" s="73"/>
      <c r="F3" s="72"/>
      <c r="G3" s="74"/>
      <c r="H3" s="74"/>
      <c r="I3" s="75"/>
      <c r="J3" s="72"/>
      <c r="K3" s="74"/>
      <c r="L3" s="74"/>
      <c r="M3" s="75"/>
      <c r="N3" s="72"/>
      <c r="O3" s="74"/>
      <c r="P3" s="74"/>
      <c r="Q3" s="75"/>
      <c r="R3" s="72"/>
      <c r="S3" s="74"/>
      <c r="T3" s="74"/>
      <c r="U3" s="75"/>
      <c r="V3" s="72"/>
      <c r="W3" s="74"/>
      <c r="X3" s="74"/>
      <c r="Y3" s="75"/>
      <c r="Z3" s="72"/>
      <c r="AA3" s="74"/>
      <c r="AB3" s="74"/>
      <c r="AC3" s="75"/>
      <c r="AD3" s="72"/>
      <c r="AE3" s="74"/>
      <c r="AF3" s="74"/>
      <c r="AG3" s="75"/>
      <c r="AH3" s="72"/>
      <c r="AI3" s="74"/>
      <c r="AJ3" s="74"/>
      <c r="AK3" s="75"/>
      <c r="AL3" s="72"/>
      <c r="AM3" s="74"/>
      <c r="AN3" s="74"/>
      <c r="AO3" s="75"/>
      <c r="AP3" s="72"/>
      <c r="AQ3" s="74"/>
      <c r="AR3" s="74"/>
      <c r="AS3" s="75"/>
      <c r="AT3" s="72"/>
      <c r="AU3" s="74"/>
      <c r="AV3" s="74"/>
      <c r="AW3" s="75"/>
      <c r="AX3" s="72"/>
      <c r="AY3" s="74"/>
      <c r="AZ3" s="74"/>
      <c r="BA3" s="75"/>
      <c r="BB3" s="72"/>
      <c r="BC3" s="74"/>
      <c r="BD3" s="74"/>
      <c r="BE3" s="75"/>
      <c r="BF3" s="72"/>
      <c r="BG3" s="74"/>
      <c r="BH3" s="74"/>
      <c r="BI3" s="75"/>
      <c r="BJ3" s="72"/>
      <c r="BK3" s="74"/>
      <c r="BL3" s="74"/>
      <c r="BM3" s="75"/>
      <c r="BN3" s="72"/>
      <c r="BO3" s="74"/>
      <c r="BP3" s="74"/>
      <c r="BQ3" s="75"/>
      <c r="BR3" s="72"/>
      <c r="BS3" s="74"/>
      <c r="BT3" s="74"/>
      <c r="BU3" s="75"/>
      <c r="BV3" s="72"/>
      <c r="BW3" s="74"/>
      <c r="BX3" s="74"/>
      <c r="BY3" s="75"/>
      <c r="BZ3" s="72"/>
      <c r="CA3" s="74"/>
      <c r="CB3" s="74"/>
      <c r="CC3" s="75"/>
      <c r="CD3" s="72"/>
      <c r="CE3" s="74"/>
      <c r="CF3" s="74"/>
      <c r="CG3" s="75"/>
      <c r="CH3" s="72"/>
      <c r="CI3" s="74"/>
      <c r="CJ3" s="74"/>
      <c r="CK3" s="75"/>
      <c r="CL3" s="72"/>
      <c r="CM3" s="74"/>
      <c r="CN3" s="74"/>
      <c r="CO3" s="75"/>
      <c r="CP3" s="72"/>
      <c r="CQ3" s="74"/>
      <c r="CR3" s="74"/>
      <c r="CS3" s="75"/>
      <c r="CT3" s="72"/>
      <c r="CU3" s="74"/>
      <c r="CV3" s="74"/>
      <c r="CW3" s="75"/>
      <c r="CX3" s="72"/>
      <c r="CY3" s="74"/>
      <c r="CZ3" s="74"/>
      <c r="DA3" s="75"/>
      <c r="DB3" s="72"/>
      <c r="DC3" s="74"/>
      <c r="DD3" s="74"/>
      <c r="DE3" s="75"/>
      <c r="DF3" s="72"/>
      <c r="DG3" s="74"/>
      <c r="DH3" s="74"/>
      <c r="DI3" s="75"/>
      <c r="DJ3" s="72"/>
      <c r="DK3" s="74"/>
      <c r="DL3" s="74"/>
      <c r="DM3" s="75"/>
      <c r="DN3" s="72"/>
      <c r="DO3" s="74"/>
      <c r="DP3" s="74"/>
      <c r="DQ3" s="75"/>
      <c r="DR3" s="72"/>
      <c r="DS3" s="74"/>
      <c r="DT3" s="74"/>
      <c r="DU3" s="75"/>
    </row>
    <row r="4" spans="1:125" s="70" customFormat="1" ht="22.5" customHeight="1">
      <c r="A4" s="118"/>
      <c r="B4" s="115"/>
      <c r="C4" s="118"/>
      <c r="D4" s="37" t="s">
        <v>53</v>
      </c>
      <c r="E4" s="37" t="s">
        <v>2</v>
      </c>
      <c r="F4" s="123" t="s">
        <v>54</v>
      </c>
      <c r="G4" s="126" t="s">
        <v>243</v>
      </c>
      <c r="H4" s="37" t="s">
        <v>55</v>
      </c>
      <c r="I4" s="37" t="s">
        <v>2</v>
      </c>
      <c r="J4" s="123" t="s">
        <v>54</v>
      </c>
      <c r="K4" s="126" t="s">
        <v>243</v>
      </c>
      <c r="L4" s="37" t="s">
        <v>55</v>
      </c>
      <c r="M4" s="37" t="s">
        <v>2</v>
      </c>
      <c r="N4" s="123" t="s">
        <v>54</v>
      </c>
      <c r="O4" s="126" t="s">
        <v>243</v>
      </c>
      <c r="P4" s="37" t="s">
        <v>55</v>
      </c>
      <c r="Q4" s="37" t="s">
        <v>2</v>
      </c>
      <c r="R4" s="123" t="s">
        <v>54</v>
      </c>
      <c r="S4" s="126" t="s">
        <v>243</v>
      </c>
      <c r="T4" s="37" t="s">
        <v>55</v>
      </c>
      <c r="U4" s="37" t="s">
        <v>2</v>
      </c>
      <c r="V4" s="123" t="s">
        <v>54</v>
      </c>
      <c r="W4" s="126" t="s">
        <v>243</v>
      </c>
      <c r="X4" s="37" t="s">
        <v>55</v>
      </c>
      <c r="Y4" s="37" t="s">
        <v>2</v>
      </c>
      <c r="Z4" s="123" t="s">
        <v>54</v>
      </c>
      <c r="AA4" s="126" t="s">
        <v>243</v>
      </c>
      <c r="AB4" s="37" t="s">
        <v>55</v>
      </c>
      <c r="AC4" s="37" t="s">
        <v>2</v>
      </c>
      <c r="AD4" s="123" t="s">
        <v>54</v>
      </c>
      <c r="AE4" s="126" t="s">
        <v>243</v>
      </c>
      <c r="AF4" s="37" t="s">
        <v>55</v>
      </c>
      <c r="AG4" s="37" t="s">
        <v>2</v>
      </c>
      <c r="AH4" s="123" t="s">
        <v>54</v>
      </c>
      <c r="AI4" s="126" t="s">
        <v>243</v>
      </c>
      <c r="AJ4" s="37" t="s">
        <v>55</v>
      </c>
      <c r="AK4" s="37" t="s">
        <v>2</v>
      </c>
      <c r="AL4" s="123" t="s">
        <v>54</v>
      </c>
      <c r="AM4" s="126" t="s">
        <v>243</v>
      </c>
      <c r="AN4" s="37" t="s">
        <v>55</v>
      </c>
      <c r="AO4" s="37" t="s">
        <v>2</v>
      </c>
      <c r="AP4" s="123" t="s">
        <v>54</v>
      </c>
      <c r="AQ4" s="126" t="s">
        <v>243</v>
      </c>
      <c r="AR4" s="37" t="s">
        <v>55</v>
      </c>
      <c r="AS4" s="37" t="s">
        <v>2</v>
      </c>
      <c r="AT4" s="123" t="s">
        <v>54</v>
      </c>
      <c r="AU4" s="126" t="s">
        <v>243</v>
      </c>
      <c r="AV4" s="37" t="s">
        <v>55</v>
      </c>
      <c r="AW4" s="37" t="s">
        <v>2</v>
      </c>
      <c r="AX4" s="123" t="s">
        <v>54</v>
      </c>
      <c r="AY4" s="126" t="s">
        <v>243</v>
      </c>
      <c r="AZ4" s="37" t="s">
        <v>55</v>
      </c>
      <c r="BA4" s="37" t="s">
        <v>2</v>
      </c>
      <c r="BB4" s="123" t="s">
        <v>54</v>
      </c>
      <c r="BC4" s="126" t="s">
        <v>243</v>
      </c>
      <c r="BD4" s="37" t="s">
        <v>55</v>
      </c>
      <c r="BE4" s="37" t="s">
        <v>2</v>
      </c>
      <c r="BF4" s="123" t="s">
        <v>54</v>
      </c>
      <c r="BG4" s="126" t="s">
        <v>243</v>
      </c>
      <c r="BH4" s="37" t="s">
        <v>55</v>
      </c>
      <c r="BI4" s="37" t="s">
        <v>2</v>
      </c>
      <c r="BJ4" s="123" t="s">
        <v>54</v>
      </c>
      <c r="BK4" s="126" t="s">
        <v>243</v>
      </c>
      <c r="BL4" s="37" t="s">
        <v>55</v>
      </c>
      <c r="BM4" s="37" t="s">
        <v>2</v>
      </c>
      <c r="BN4" s="123" t="s">
        <v>54</v>
      </c>
      <c r="BO4" s="126" t="s">
        <v>243</v>
      </c>
      <c r="BP4" s="37" t="s">
        <v>55</v>
      </c>
      <c r="BQ4" s="37" t="s">
        <v>2</v>
      </c>
      <c r="BR4" s="123" t="s">
        <v>54</v>
      </c>
      <c r="BS4" s="126" t="s">
        <v>243</v>
      </c>
      <c r="BT4" s="37" t="s">
        <v>55</v>
      </c>
      <c r="BU4" s="37" t="s">
        <v>2</v>
      </c>
      <c r="BV4" s="123" t="s">
        <v>54</v>
      </c>
      <c r="BW4" s="126" t="s">
        <v>243</v>
      </c>
      <c r="BX4" s="37" t="s">
        <v>55</v>
      </c>
      <c r="BY4" s="37" t="s">
        <v>2</v>
      </c>
      <c r="BZ4" s="123" t="s">
        <v>54</v>
      </c>
      <c r="CA4" s="126" t="s">
        <v>243</v>
      </c>
      <c r="CB4" s="37" t="s">
        <v>55</v>
      </c>
      <c r="CC4" s="37" t="s">
        <v>2</v>
      </c>
      <c r="CD4" s="123" t="s">
        <v>54</v>
      </c>
      <c r="CE4" s="126" t="s">
        <v>243</v>
      </c>
      <c r="CF4" s="37" t="s">
        <v>55</v>
      </c>
      <c r="CG4" s="37" t="s">
        <v>2</v>
      </c>
      <c r="CH4" s="123" t="s">
        <v>54</v>
      </c>
      <c r="CI4" s="126" t="s">
        <v>243</v>
      </c>
      <c r="CJ4" s="37" t="s">
        <v>55</v>
      </c>
      <c r="CK4" s="37" t="s">
        <v>2</v>
      </c>
      <c r="CL4" s="123" t="s">
        <v>54</v>
      </c>
      <c r="CM4" s="126" t="s">
        <v>243</v>
      </c>
      <c r="CN4" s="37" t="s">
        <v>55</v>
      </c>
      <c r="CO4" s="37" t="s">
        <v>2</v>
      </c>
      <c r="CP4" s="123" t="s">
        <v>54</v>
      </c>
      <c r="CQ4" s="126" t="s">
        <v>243</v>
      </c>
      <c r="CR4" s="37" t="s">
        <v>55</v>
      </c>
      <c r="CS4" s="37" t="s">
        <v>2</v>
      </c>
      <c r="CT4" s="123" t="s">
        <v>54</v>
      </c>
      <c r="CU4" s="126" t="s">
        <v>243</v>
      </c>
      <c r="CV4" s="37" t="s">
        <v>55</v>
      </c>
      <c r="CW4" s="37" t="s">
        <v>2</v>
      </c>
      <c r="CX4" s="123" t="s">
        <v>54</v>
      </c>
      <c r="CY4" s="126" t="s">
        <v>243</v>
      </c>
      <c r="CZ4" s="37" t="s">
        <v>55</v>
      </c>
      <c r="DA4" s="37" t="s">
        <v>2</v>
      </c>
      <c r="DB4" s="123" t="s">
        <v>54</v>
      </c>
      <c r="DC4" s="126" t="s">
        <v>243</v>
      </c>
      <c r="DD4" s="37" t="s">
        <v>55</v>
      </c>
      <c r="DE4" s="37" t="s">
        <v>2</v>
      </c>
      <c r="DF4" s="123" t="s">
        <v>54</v>
      </c>
      <c r="DG4" s="126" t="s">
        <v>243</v>
      </c>
      <c r="DH4" s="37" t="s">
        <v>55</v>
      </c>
      <c r="DI4" s="37" t="s">
        <v>2</v>
      </c>
      <c r="DJ4" s="123" t="s">
        <v>54</v>
      </c>
      <c r="DK4" s="126" t="s">
        <v>243</v>
      </c>
      <c r="DL4" s="37" t="s">
        <v>55</v>
      </c>
      <c r="DM4" s="37" t="s">
        <v>2</v>
      </c>
      <c r="DN4" s="123" t="s">
        <v>54</v>
      </c>
      <c r="DO4" s="126" t="s">
        <v>243</v>
      </c>
      <c r="DP4" s="37" t="s">
        <v>55</v>
      </c>
      <c r="DQ4" s="37" t="s">
        <v>2</v>
      </c>
      <c r="DR4" s="123" t="s">
        <v>54</v>
      </c>
      <c r="DS4" s="126" t="s">
        <v>243</v>
      </c>
      <c r="DT4" s="37" t="s">
        <v>55</v>
      </c>
      <c r="DU4" s="37" t="s">
        <v>2</v>
      </c>
    </row>
    <row r="5" spans="1:125" s="70" customFormat="1" ht="22.5" customHeight="1">
      <c r="A5" s="118"/>
      <c r="B5" s="115"/>
      <c r="C5" s="118"/>
      <c r="D5" s="38"/>
      <c r="E5" s="38"/>
      <c r="F5" s="124"/>
      <c r="G5" s="127"/>
      <c r="H5" s="38"/>
      <c r="I5" s="38"/>
      <c r="J5" s="124"/>
      <c r="K5" s="127"/>
      <c r="L5" s="38"/>
      <c r="M5" s="38"/>
      <c r="N5" s="124"/>
      <c r="O5" s="127"/>
      <c r="P5" s="38"/>
      <c r="Q5" s="38"/>
      <c r="R5" s="124"/>
      <c r="S5" s="127"/>
      <c r="T5" s="38"/>
      <c r="U5" s="38"/>
      <c r="V5" s="124"/>
      <c r="W5" s="127"/>
      <c r="X5" s="38"/>
      <c r="Y5" s="38"/>
      <c r="Z5" s="124"/>
      <c r="AA5" s="127"/>
      <c r="AB5" s="38"/>
      <c r="AC5" s="38"/>
      <c r="AD5" s="124"/>
      <c r="AE5" s="127"/>
      <c r="AF5" s="38"/>
      <c r="AG5" s="38"/>
      <c r="AH5" s="124"/>
      <c r="AI5" s="127"/>
      <c r="AJ5" s="38"/>
      <c r="AK5" s="38"/>
      <c r="AL5" s="124"/>
      <c r="AM5" s="127"/>
      <c r="AN5" s="38"/>
      <c r="AO5" s="38"/>
      <c r="AP5" s="124"/>
      <c r="AQ5" s="127"/>
      <c r="AR5" s="38"/>
      <c r="AS5" s="38"/>
      <c r="AT5" s="124"/>
      <c r="AU5" s="127"/>
      <c r="AV5" s="38"/>
      <c r="AW5" s="38"/>
      <c r="AX5" s="124"/>
      <c r="AY5" s="127"/>
      <c r="AZ5" s="38"/>
      <c r="BA5" s="38"/>
      <c r="BB5" s="124"/>
      <c r="BC5" s="127"/>
      <c r="BD5" s="38"/>
      <c r="BE5" s="38"/>
      <c r="BF5" s="124"/>
      <c r="BG5" s="127"/>
      <c r="BH5" s="38"/>
      <c r="BI5" s="38"/>
      <c r="BJ5" s="124"/>
      <c r="BK5" s="127"/>
      <c r="BL5" s="38"/>
      <c r="BM5" s="38"/>
      <c r="BN5" s="124"/>
      <c r="BO5" s="127"/>
      <c r="BP5" s="38"/>
      <c r="BQ5" s="38"/>
      <c r="BR5" s="124"/>
      <c r="BS5" s="127"/>
      <c r="BT5" s="38"/>
      <c r="BU5" s="38"/>
      <c r="BV5" s="124"/>
      <c r="BW5" s="127"/>
      <c r="BX5" s="38"/>
      <c r="BY5" s="38"/>
      <c r="BZ5" s="124"/>
      <c r="CA5" s="127"/>
      <c r="CB5" s="38"/>
      <c r="CC5" s="38"/>
      <c r="CD5" s="124"/>
      <c r="CE5" s="127"/>
      <c r="CF5" s="38"/>
      <c r="CG5" s="38"/>
      <c r="CH5" s="124"/>
      <c r="CI5" s="127"/>
      <c r="CJ5" s="38"/>
      <c r="CK5" s="38"/>
      <c r="CL5" s="124"/>
      <c r="CM5" s="127"/>
      <c r="CN5" s="38"/>
      <c r="CO5" s="38"/>
      <c r="CP5" s="124"/>
      <c r="CQ5" s="127"/>
      <c r="CR5" s="38"/>
      <c r="CS5" s="38"/>
      <c r="CT5" s="124"/>
      <c r="CU5" s="127"/>
      <c r="CV5" s="38"/>
      <c r="CW5" s="38"/>
      <c r="CX5" s="124"/>
      <c r="CY5" s="127"/>
      <c r="CZ5" s="38"/>
      <c r="DA5" s="38"/>
      <c r="DB5" s="124"/>
      <c r="DC5" s="127"/>
      <c r="DD5" s="38"/>
      <c r="DE5" s="38"/>
      <c r="DF5" s="124"/>
      <c r="DG5" s="127"/>
      <c r="DH5" s="38"/>
      <c r="DI5" s="38"/>
      <c r="DJ5" s="124"/>
      <c r="DK5" s="127"/>
      <c r="DL5" s="38"/>
      <c r="DM5" s="38"/>
      <c r="DN5" s="124"/>
      <c r="DO5" s="127"/>
      <c r="DP5" s="38"/>
      <c r="DQ5" s="38"/>
      <c r="DR5" s="124"/>
      <c r="DS5" s="127"/>
      <c r="DT5" s="38"/>
      <c r="DU5" s="38"/>
    </row>
    <row r="6" spans="1:125" s="70" customFormat="1" ht="22.5" customHeight="1">
      <c r="A6" s="118"/>
      <c r="B6" s="116"/>
      <c r="C6" s="118"/>
      <c r="D6" s="55" t="s">
        <v>7</v>
      </c>
      <c r="E6" s="55" t="s">
        <v>7</v>
      </c>
      <c r="F6" s="125"/>
      <c r="G6" s="128"/>
      <c r="H6" s="55" t="s">
        <v>7</v>
      </c>
      <c r="I6" s="55" t="s">
        <v>7</v>
      </c>
      <c r="J6" s="125"/>
      <c r="K6" s="128"/>
      <c r="L6" s="55" t="s">
        <v>7</v>
      </c>
      <c r="M6" s="55" t="s">
        <v>7</v>
      </c>
      <c r="N6" s="125"/>
      <c r="O6" s="128"/>
      <c r="P6" s="55" t="s">
        <v>7</v>
      </c>
      <c r="Q6" s="55" t="s">
        <v>7</v>
      </c>
      <c r="R6" s="125"/>
      <c r="S6" s="128"/>
      <c r="T6" s="55" t="s">
        <v>7</v>
      </c>
      <c r="U6" s="55" t="s">
        <v>7</v>
      </c>
      <c r="V6" s="125"/>
      <c r="W6" s="128"/>
      <c r="X6" s="55" t="s">
        <v>7</v>
      </c>
      <c r="Y6" s="55" t="s">
        <v>7</v>
      </c>
      <c r="Z6" s="125"/>
      <c r="AA6" s="128"/>
      <c r="AB6" s="55" t="s">
        <v>7</v>
      </c>
      <c r="AC6" s="55" t="s">
        <v>7</v>
      </c>
      <c r="AD6" s="125"/>
      <c r="AE6" s="128"/>
      <c r="AF6" s="55" t="s">
        <v>7</v>
      </c>
      <c r="AG6" s="55" t="s">
        <v>7</v>
      </c>
      <c r="AH6" s="125"/>
      <c r="AI6" s="128"/>
      <c r="AJ6" s="55" t="s">
        <v>7</v>
      </c>
      <c r="AK6" s="55" t="s">
        <v>7</v>
      </c>
      <c r="AL6" s="125"/>
      <c r="AM6" s="128"/>
      <c r="AN6" s="55" t="s">
        <v>7</v>
      </c>
      <c r="AO6" s="55" t="s">
        <v>7</v>
      </c>
      <c r="AP6" s="125"/>
      <c r="AQ6" s="128"/>
      <c r="AR6" s="55" t="s">
        <v>7</v>
      </c>
      <c r="AS6" s="55" t="s">
        <v>7</v>
      </c>
      <c r="AT6" s="125"/>
      <c r="AU6" s="128"/>
      <c r="AV6" s="55" t="s">
        <v>7</v>
      </c>
      <c r="AW6" s="55" t="s">
        <v>7</v>
      </c>
      <c r="AX6" s="125"/>
      <c r="AY6" s="128"/>
      <c r="AZ6" s="55" t="s">
        <v>7</v>
      </c>
      <c r="BA6" s="55" t="s">
        <v>7</v>
      </c>
      <c r="BB6" s="125"/>
      <c r="BC6" s="128"/>
      <c r="BD6" s="55" t="s">
        <v>7</v>
      </c>
      <c r="BE6" s="55" t="s">
        <v>7</v>
      </c>
      <c r="BF6" s="125"/>
      <c r="BG6" s="128"/>
      <c r="BH6" s="55" t="s">
        <v>7</v>
      </c>
      <c r="BI6" s="55" t="s">
        <v>7</v>
      </c>
      <c r="BJ6" s="125"/>
      <c r="BK6" s="128"/>
      <c r="BL6" s="55" t="s">
        <v>7</v>
      </c>
      <c r="BM6" s="55" t="s">
        <v>7</v>
      </c>
      <c r="BN6" s="125"/>
      <c r="BO6" s="128"/>
      <c r="BP6" s="55" t="s">
        <v>7</v>
      </c>
      <c r="BQ6" s="55" t="s">
        <v>7</v>
      </c>
      <c r="BR6" s="125"/>
      <c r="BS6" s="128"/>
      <c r="BT6" s="55" t="s">
        <v>7</v>
      </c>
      <c r="BU6" s="55" t="s">
        <v>7</v>
      </c>
      <c r="BV6" s="125"/>
      <c r="BW6" s="128"/>
      <c r="BX6" s="55" t="s">
        <v>7</v>
      </c>
      <c r="BY6" s="55" t="s">
        <v>7</v>
      </c>
      <c r="BZ6" s="125"/>
      <c r="CA6" s="128"/>
      <c r="CB6" s="55" t="s">
        <v>7</v>
      </c>
      <c r="CC6" s="55" t="s">
        <v>7</v>
      </c>
      <c r="CD6" s="125"/>
      <c r="CE6" s="128"/>
      <c r="CF6" s="55" t="s">
        <v>7</v>
      </c>
      <c r="CG6" s="55" t="s">
        <v>7</v>
      </c>
      <c r="CH6" s="125"/>
      <c r="CI6" s="128"/>
      <c r="CJ6" s="55" t="s">
        <v>7</v>
      </c>
      <c r="CK6" s="55" t="s">
        <v>7</v>
      </c>
      <c r="CL6" s="125"/>
      <c r="CM6" s="128"/>
      <c r="CN6" s="55" t="s">
        <v>7</v>
      </c>
      <c r="CO6" s="55" t="s">
        <v>7</v>
      </c>
      <c r="CP6" s="125"/>
      <c r="CQ6" s="128"/>
      <c r="CR6" s="55" t="s">
        <v>7</v>
      </c>
      <c r="CS6" s="55" t="s">
        <v>7</v>
      </c>
      <c r="CT6" s="125"/>
      <c r="CU6" s="128"/>
      <c r="CV6" s="55" t="s">
        <v>7</v>
      </c>
      <c r="CW6" s="55" t="s">
        <v>7</v>
      </c>
      <c r="CX6" s="125"/>
      <c r="CY6" s="128"/>
      <c r="CZ6" s="55" t="s">
        <v>7</v>
      </c>
      <c r="DA6" s="55" t="s">
        <v>7</v>
      </c>
      <c r="DB6" s="125"/>
      <c r="DC6" s="128"/>
      <c r="DD6" s="55" t="s">
        <v>7</v>
      </c>
      <c r="DE6" s="55" t="s">
        <v>7</v>
      </c>
      <c r="DF6" s="125"/>
      <c r="DG6" s="128"/>
      <c r="DH6" s="55" t="s">
        <v>7</v>
      </c>
      <c r="DI6" s="55" t="s">
        <v>7</v>
      </c>
      <c r="DJ6" s="125"/>
      <c r="DK6" s="128"/>
      <c r="DL6" s="55" t="s">
        <v>7</v>
      </c>
      <c r="DM6" s="55" t="s">
        <v>7</v>
      </c>
      <c r="DN6" s="125"/>
      <c r="DO6" s="128"/>
      <c r="DP6" s="55" t="s">
        <v>7</v>
      </c>
      <c r="DQ6" s="55" t="s">
        <v>7</v>
      </c>
      <c r="DR6" s="125"/>
      <c r="DS6" s="128"/>
      <c r="DT6" s="55" t="s">
        <v>7</v>
      </c>
      <c r="DU6" s="55" t="s">
        <v>7</v>
      </c>
    </row>
    <row r="7" spans="1:125" ht="13.5">
      <c r="A7" s="78" t="s">
        <v>133</v>
      </c>
      <c r="B7" s="78" t="s">
        <v>225</v>
      </c>
      <c r="C7" s="79" t="s">
        <v>226</v>
      </c>
      <c r="D7" s="18">
        <f>H7+L7+P7+T7+X7+AB7+AF7+AJ7+AN7+AR7+AV7+AZ7+BD7+BH7+BL7+BP7+BT7+BX7+CB7+CF7+CJ7+CN7+CR7+CV7+CZ7+DD7+DH7+DL7+DP7+DT7</f>
        <v>0</v>
      </c>
      <c r="E7" s="18">
        <f>I7+M7+Q7+U7+Y7+AC7+AG7+AK7+AO7+AS7+AW7+BA7+BE7+BI7+BM7+BQ7+BU7+BY7+CC7+CG7+CK7+CO7+CS7+CW7+DA7+DE7+DI7+DM7+DQ7+DU7</f>
        <v>411685</v>
      </c>
      <c r="F7" s="84" t="s">
        <v>153</v>
      </c>
      <c r="G7" s="81" t="s">
        <v>154</v>
      </c>
      <c r="H7" s="18">
        <v>0</v>
      </c>
      <c r="I7" s="18">
        <v>48712</v>
      </c>
      <c r="J7" s="84" t="s">
        <v>155</v>
      </c>
      <c r="K7" s="81" t="s">
        <v>156</v>
      </c>
      <c r="L7" s="18">
        <v>0</v>
      </c>
      <c r="M7" s="18">
        <v>50318</v>
      </c>
      <c r="N7" s="84" t="s">
        <v>157</v>
      </c>
      <c r="O7" s="81" t="s">
        <v>158</v>
      </c>
      <c r="P7" s="18">
        <v>0</v>
      </c>
      <c r="Q7" s="18">
        <v>25441</v>
      </c>
      <c r="R7" s="84" t="s">
        <v>159</v>
      </c>
      <c r="S7" s="81" t="s">
        <v>160</v>
      </c>
      <c r="T7" s="18">
        <v>0</v>
      </c>
      <c r="U7" s="18">
        <v>79137</v>
      </c>
      <c r="V7" s="84" t="s">
        <v>161</v>
      </c>
      <c r="W7" s="81" t="s">
        <v>162</v>
      </c>
      <c r="X7" s="18">
        <v>0</v>
      </c>
      <c r="Y7" s="18">
        <v>65406</v>
      </c>
      <c r="Z7" s="84" t="s">
        <v>163</v>
      </c>
      <c r="AA7" s="81" t="s">
        <v>164</v>
      </c>
      <c r="AB7" s="18">
        <v>0</v>
      </c>
      <c r="AC7" s="18">
        <v>142671</v>
      </c>
      <c r="AD7" s="83"/>
      <c r="AE7" s="81"/>
      <c r="AF7" s="18"/>
      <c r="AG7" s="18"/>
      <c r="AH7" s="83"/>
      <c r="AI7" s="81"/>
      <c r="AJ7" s="18"/>
      <c r="AK7" s="18"/>
      <c r="AL7" s="83"/>
      <c r="AM7" s="81"/>
      <c r="AN7" s="18"/>
      <c r="AO7" s="18"/>
      <c r="AP7" s="83"/>
      <c r="AQ7" s="81"/>
      <c r="AR7" s="18"/>
      <c r="AS7" s="18"/>
      <c r="AT7" s="83"/>
      <c r="AU7" s="81"/>
      <c r="AV7" s="18"/>
      <c r="AW7" s="18"/>
      <c r="AX7" s="83"/>
      <c r="AY7" s="81"/>
      <c r="AZ7" s="18"/>
      <c r="BA7" s="18"/>
      <c r="BB7" s="83"/>
      <c r="BC7" s="81"/>
      <c r="BD7" s="18"/>
      <c r="BE7" s="18"/>
      <c r="BF7" s="83"/>
      <c r="BG7" s="81"/>
      <c r="BH7" s="18"/>
      <c r="BI7" s="18"/>
      <c r="BJ7" s="83"/>
      <c r="BK7" s="81"/>
      <c r="BL7" s="18"/>
      <c r="BM7" s="18"/>
      <c r="BN7" s="83"/>
      <c r="BO7" s="81"/>
      <c r="BP7" s="18"/>
      <c r="BQ7" s="18"/>
      <c r="BR7" s="83"/>
      <c r="BS7" s="81"/>
      <c r="BT7" s="18"/>
      <c r="BU7" s="18"/>
      <c r="BV7" s="83"/>
      <c r="BW7" s="81"/>
      <c r="BX7" s="18"/>
      <c r="BY7" s="18"/>
      <c r="BZ7" s="83"/>
      <c r="CA7" s="81"/>
      <c r="CB7" s="18"/>
      <c r="CC7" s="18"/>
      <c r="CD7" s="83"/>
      <c r="CE7" s="81"/>
      <c r="CF7" s="18"/>
      <c r="CG7" s="18"/>
      <c r="CH7" s="83"/>
      <c r="CI7" s="81"/>
      <c r="CJ7" s="18"/>
      <c r="CK7" s="18"/>
      <c r="CL7" s="83"/>
      <c r="CM7" s="81"/>
      <c r="CN7" s="18"/>
      <c r="CO7" s="18"/>
      <c r="CP7" s="83"/>
      <c r="CQ7" s="81"/>
      <c r="CR7" s="18"/>
      <c r="CS7" s="18"/>
      <c r="CT7" s="83"/>
      <c r="CU7" s="81"/>
      <c r="CV7" s="18"/>
      <c r="CW7" s="18"/>
      <c r="CX7" s="83"/>
      <c r="CY7" s="81"/>
      <c r="CZ7" s="18"/>
      <c r="DA7" s="18"/>
      <c r="DB7" s="83"/>
      <c r="DC7" s="81"/>
      <c r="DD7" s="18"/>
      <c r="DE7" s="18"/>
      <c r="DF7" s="83"/>
      <c r="DG7" s="81"/>
      <c r="DH7" s="18"/>
      <c r="DI7" s="18"/>
      <c r="DJ7" s="83"/>
      <c r="DK7" s="81"/>
      <c r="DL7" s="18"/>
      <c r="DM7" s="18"/>
      <c r="DN7" s="83"/>
      <c r="DO7" s="81"/>
      <c r="DP7" s="18"/>
      <c r="DQ7" s="18"/>
      <c r="DR7" s="83"/>
      <c r="DS7" s="81"/>
      <c r="DT7" s="18"/>
      <c r="DU7" s="18"/>
    </row>
    <row r="8" spans="1:125" ht="13.5">
      <c r="A8" s="78" t="s">
        <v>133</v>
      </c>
      <c r="B8" s="78" t="s">
        <v>227</v>
      </c>
      <c r="C8" s="79" t="s">
        <v>228</v>
      </c>
      <c r="D8" s="18">
        <f aca="true" t="shared" si="0" ref="D8:D23">H8+L8+P8+T8+X8+AB8+AF8+AJ8+AN8+AR8+AV8+AZ8+BD8+BH8+BL8+BP8+BT8+BX8+CB8+CF8+CJ8+CN8+CR8+CV8+CZ8+DD8+DH8+DL8+DP8+DT8</f>
        <v>0</v>
      </c>
      <c r="E8" s="18">
        <f aca="true" t="shared" si="1" ref="E8:E23">I8+M8+Q8+U8+Y8+AC8+AG8+AK8+AO8+AS8+AW8+BA8+BE8+BI8+BM8+BQ8+BU8+BY8+CC8+CG8+CK8+CO8+CS8+CW8+DA8+DE8+DI8+DM8+DQ8+DU8</f>
        <v>285722</v>
      </c>
      <c r="F8" s="84" t="s">
        <v>138</v>
      </c>
      <c r="G8" s="81" t="s">
        <v>139</v>
      </c>
      <c r="H8" s="18">
        <v>0</v>
      </c>
      <c r="I8" s="18">
        <v>119039</v>
      </c>
      <c r="J8" s="84" t="s">
        <v>165</v>
      </c>
      <c r="K8" s="81" t="s">
        <v>166</v>
      </c>
      <c r="L8" s="18">
        <v>0</v>
      </c>
      <c r="M8" s="18">
        <v>70799</v>
      </c>
      <c r="N8" s="84" t="s">
        <v>167</v>
      </c>
      <c r="O8" s="81" t="s">
        <v>168</v>
      </c>
      <c r="P8" s="18">
        <v>0</v>
      </c>
      <c r="Q8" s="18">
        <v>64460</v>
      </c>
      <c r="R8" s="84" t="s">
        <v>169</v>
      </c>
      <c r="S8" s="81" t="s">
        <v>170</v>
      </c>
      <c r="T8" s="18">
        <v>0</v>
      </c>
      <c r="U8" s="18">
        <v>31424</v>
      </c>
      <c r="V8" s="83"/>
      <c r="W8" s="81"/>
      <c r="X8" s="18"/>
      <c r="Y8" s="18"/>
      <c r="Z8" s="83"/>
      <c r="AA8" s="81"/>
      <c r="AB8" s="18"/>
      <c r="AC8" s="18"/>
      <c r="AD8" s="83"/>
      <c r="AE8" s="81"/>
      <c r="AF8" s="18"/>
      <c r="AG8" s="18"/>
      <c r="AH8" s="83"/>
      <c r="AI8" s="81"/>
      <c r="AJ8" s="18"/>
      <c r="AK8" s="18"/>
      <c r="AL8" s="83"/>
      <c r="AM8" s="81"/>
      <c r="AN8" s="18"/>
      <c r="AO8" s="18"/>
      <c r="AP8" s="83"/>
      <c r="AQ8" s="81"/>
      <c r="AR8" s="18"/>
      <c r="AS8" s="18"/>
      <c r="AT8" s="83"/>
      <c r="AU8" s="81"/>
      <c r="AV8" s="18"/>
      <c r="AW8" s="18"/>
      <c r="AX8" s="83"/>
      <c r="AY8" s="81"/>
      <c r="AZ8" s="18"/>
      <c r="BA8" s="18"/>
      <c r="BB8" s="83"/>
      <c r="BC8" s="81"/>
      <c r="BD8" s="18"/>
      <c r="BE8" s="18"/>
      <c r="BF8" s="83"/>
      <c r="BG8" s="81"/>
      <c r="BH8" s="18"/>
      <c r="BI8" s="18"/>
      <c r="BJ8" s="83"/>
      <c r="BK8" s="81"/>
      <c r="BL8" s="18"/>
      <c r="BM8" s="18"/>
      <c r="BN8" s="83"/>
      <c r="BO8" s="81"/>
      <c r="BP8" s="18"/>
      <c r="BQ8" s="18"/>
      <c r="BR8" s="83"/>
      <c r="BS8" s="81"/>
      <c r="BT8" s="18"/>
      <c r="BU8" s="18"/>
      <c r="BV8" s="83"/>
      <c r="BW8" s="81"/>
      <c r="BX8" s="18"/>
      <c r="BY8" s="18"/>
      <c r="BZ8" s="83"/>
      <c r="CA8" s="81"/>
      <c r="CB8" s="18"/>
      <c r="CC8" s="18"/>
      <c r="CD8" s="83"/>
      <c r="CE8" s="81"/>
      <c r="CF8" s="18"/>
      <c r="CG8" s="18"/>
      <c r="CH8" s="83"/>
      <c r="CI8" s="81"/>
      <c r="CJ8" s="18"/>
      <c r="CK8" s="18"/>
      <c r="CL8" s="83"/>
      <c r="CM8" s="81"/>
      <c r="CN8" s="18"/>
      <c r="CO8" s="18"/>
      <c r="CP8" s="83"/>
      <c r="CQ8" s="81"/>
      <c r="CR8" s="18"/>
      <c r="CS8" s="18"/>
      <c r="CT8" s="83"/>
      <c r="CU8" s="81"/>
      <c r="CV8" s="18"/>
      <c r="CW8" s="18"/>
      <c r="CX8" s="83"/>
      <c r="CY8" s="81"/>
      <c r="CZ8" s="18"/>
      <c r="DA8" s="18"/>
      <c r="DB8" s="83"/>
      <c r="DC8" s="81"/>
      <c r="DD8" s="18"/>
      <c r="DE8" s="18"/>
      <c r="DF8" s="83"/>
      <c r="DG8" s="81"/>
      <c r="DH8" s="18"/>
      <c r="DI8" s="18"/>
      <c r="DJ8" s="83"/>
      <c r="DK8" s="81"/>
      <c r="DL8" s="18"/>
      <c r="DM8" s="18"/>
      <c r="DN8" s="83"/>
      <c r="DO8" s="81"/>
      <c r="DP8" s="18"/>
      <c r="DQ8" s="18"/>
      <c r="DR8" s="83"/>
      <c r="DS8" s="81"/>
      <c r="DT8" s="18"/>
      <c r="DU8" s="18"/>
    </row>
    <row r="9" spans="1:125" ht="13.5">
      <c r="A9" s="78" t="s">
        <v>133</v>
      </c>
      <c r="B9" s="78" t="s">
        <v>92</v>
      </c>
      <c r="C9" s="79" t="s">
        <v>93</v>
      </c>
      <c r="D9" s="18">
        <f t="shared" si="0"/>
        <v>242917</v>
      </c>
      <c r="E9" s="18">
        <f t="shared" si="1"/>
        <v>100992</v>
      </c>
      <c r="F9" s="84" t="s">
        <v>175</v>
      </c>
      <c r="G9" s="81" t="s">
        <v>176</v>
      </c>
      <c r="H9" s="18">
        <v>157896</v>
      </c>
      <c r="I9" s="18">
        <v>65645</v>
      </c>
      <c r="J9" s="84" t="s">
        <v>177</v>
      </c>
      <c r="K9" s="81" t="s">
        <v>178</v>
      </c>
      <c r="L9" s="18">
        <v>85021</v>
      </c>
      <c r="M9" s="18">
        <v>35347</v>
      </c>
      <c r="N9" s="83"/>
      <c r="O9" s="81"/>
      <c r="P9" s="18"/>
      <c r="Q9" s="18"/>
      <c r="R9" s="83"/>
      <c r="S9" s="81"/>
      <c r="T9" s="18"/>
      <c r="U9" s="18"/>
      <c r="V9" s="83"/>
      <c r="W9" s="81"/>
      <c r="X9" s="18"/>
      <c r="Y9" s="18"/>
      <c r="Z9" s="83"/>
      <c r="AA9" s="81"/>
      <c r="AB9" s="18"/>
      <c r="AC9" s="18"/>
      <c r="AD9" s="83"/>
      <c r="AE9" s="81"/>
      <c r="AF9" s="18"/>
      <c r="AG9" s="18"/>
      <c r="AH9" s="83"/>
      <c r="AI9" s="81"/>
      <c r="AJ9" s="18"/>
      <c r="AK9" s="18"/>
      <c r="AL9" s="83"/>
      <c r="AM9" s="81"/>
      <c r="AN9" s="18"/>
      <c r="AO9" s="18"/>
      <c r="AP9" s="83"/>
      <c r="AQ9" s="81"/>
      <c r="AR9" s="18"/>
      <c r="AS9" s="18"/>
      <c r="AT9" s="83"/>
      <c r="AU9" s="81"/>
      <c r="AV9" s="18"/>
      <c r="AW9" s="18"/>
      <c r="AX9" s="83"/>
      <c r="AY9" s="81"/>
      <c r="AZ9" s="18"/>
      <c r="BA9" s="18"/>
      <c r="BB9" s="83"/>
      <c r="BC9" s="81"/>
      <c r="BD9" s="18"/>
      <c r="BE9" s="18"/>
      <c r="BF9" s="83"/>
      <c r="BG9" s="81"/>
      <c r="BH9" s="18"/>
      <c r="BI9" s="18"/>
      <c r="BJ9" s="83"/>
      <c r="BK9" s="81"/>
      <c r="BL9" s="18"/>
      <c r="BM9" s="18"/>
      <c r="BN9" s="83"/>
      <c r="BO9" s="81"/>
      <c r="BP9" s="18"/>
      <c r="BQ9" s="18"/>
      <c r="BR9" s="83"/>
      <c r="BS9" s="81"/>
      <c r="BT9" s="18"/>
      <c r="BU9" s="18"/>
      <c r="BV9" s="83"/>
      <c r="BW9" s="81"/>
      <c r="BX9" s="18"/>
      <c r="BY9" s="18"/>
      <c r="BZ9" s="83"/>
      <c r="CA9" s="81"/>
      <c r="CB9" s="18"/>
      <c r="CC9" s="18"/>
      <c r="CD9" s="83"/>
      <c r="CE9" s="81"/>
      <c r="CF9" s="18"/>
      <c r="CG9" s="18"/>
      <c r="CH9" s="83"/>
      <c r="CI9" s="81"/>
      <c r="CJ9" s="18"/>
      <c r="CK9" s="18"/>
      <c r="CL9" s="83"/>
      <c r="CM9" s="81"/>
      <c r="CN9" s="18"/>
      <c r="CO9" s="18"/>
      <c r="CP9" s="83"/>
      <c r="CQ9" s="81"/>
      <c r="CR9" s="18"/>
      <c r="CS9" s="18"/>
      <c r="CT9" s="83"/>
      <c r="CU9" s="81"/>
      <c r="CV9" s="18"/>
      <c r="CW9" s="18"/>
      <c r="CX9" s="83"/>
      <c r="CY9" s="81"/>
      <c r="CZ9" s="18"/>
      <c r="DA9" s="18"/>
      <c r="DB9" s="83"/>
      <c r="DC9" s="81"/>
      <c r="DD9" s="18"/>
      <c r="DE9" s="18"/>
      <c r="DF9" s="83"/>
      <c r="DG9" s="81"/>
      <c r="DH9" s="18"/>
      <c r="DI9" s="18"/>
      <c r="DJ9" s="83"/>
      <c r="DK9" s="81"/>
      <c r="DL9" s="18"/>
      <c r="DM9" s="18"/>
      <c r="DN9" s="83"/>
      <c r="DO9" s="81"/>
      <c r="DP9" s="18"/>
      <c r="DQ9" s="18"/>
      <c r="DR9" s="83"/>
      <c r="DS9" s="81"/>
      <c r="DT9" s="18"/>
      <c r="DU9" s="18"/>
    </row>
    <row r="10" spans="1:125" ht="13.5">
      <c r="A10" s="78" t="s">
        <v>133</v>
      </c>
      <c r="B10" s="78" t="s">
        <v>94</v>
      </c>
      <c r="C10" s="79" t="s">
        <v>95</v>
      </c>
      <c r="D10" s="18">
        <f t="shared" si="0"/>
        <v>11723</v>
      </c>
      <c r="E10" s="18">
        <f t="shared" si="1"/>
        <v>131026</v>
      </c>
      <c r="F10" s="84" t="s">
        <v>210</v>
      </c>
      <c r="G10" s="81" t="s">
        <v>211</v>
      </c>
      <c r="H10" s="18">
        <v>7311</v>
      </c>
      <c r="I10" s="18">
        <v>81735</v>
      </c>
      <c r="J10" s="84" t="s">
        <v>216</v>
      </c>
      <c r="K10" s="81" t="s">
        <v>217</v>
      </c>
      <c r="L10" s="18">
        <v>2676</v>
      </c>
      <c r="M10" s="18">
        <v>29217</v>
      </c>
      <c r="N10" s="84" t="s">
        <v>218</v>
      </c>
      <c r="O10" s="81" t="s">
        <v>219</v>
      </c>
      <c r="P10" s="18">
        <v>1736</v>
      </c>
      <c r="Q10" s="18">
        <v>20074</v>
      </c>
      <c r="R10" s="83"/>
      <c r="S10" s="81"/>
      <c r="T10" s="18"/>
      <c r="U10" s="18"/>
      <c r="V10" s="83"/>
      <c r="W10" s="81"/>
      <c r="X10" s="18"/>
      <c r="Y10" s="18"/>
      <c r="Z10" s="83"/>
      <c r="AA10" s="81"/>
      <c r="AB10" s="18"/>
      <c r="AC10" s="18"/>
      <c r="AD10" s="83"/>
      <c r="AE10" s="81"/>
      <c r="AF10" s="18"/>
      <c r="AG10" s="18"/>
      <c r="AH10" s="83"/>
      <c r="AI10" s="81"/>
      <c r="AJ10" s="18"/>
      <c r="AK10" s="18"/>
      <c r="AL10" s="83"/>
      <c r="AM10" s="81"/>
      <c r="AN10" s="18"/>
      <c r="AO10" s="18"/>
      <c r="AP10" s="83"/>
      <c r="AQ10" s="81"/>
      <c r="AR10" s="18"/>
      <c r="AS10" s="18"/>
      <c r="AT10" s="83"/>
      <c r="AU10" s="81"/>
      <c r="AV10" s="18"/>
      <c r="AW10" s="18"/>
      <c r="AX10" s="83"/>
      <c r="AY10" s="81"/>
      <c r="AZ10" s="18"/>
      <c r="BA10" s="18"/>
      <c r="BB10" s="83"/>
      <c r="BC10" s="81"/>
      <c r="BD10" s="18"/>
      <c r="BE10" s="18"/>
      <c r="BF10" s="83"/>
      <c r="BG10" s="81"/>
      <c r="BH10" s="18"/>
      <c r="BI10" s="18"/>
      <c r="BJ10" s="83"/>
      <c r="BK10" s="81"/>
      <c r="BL10" s="18"/>
      <c r="BM10" s="18"/>
      <c r="BN10" s="83"/>
      <c r="BO10" s="81"/>
      <c r="BP10" s="18"/>
      <c r="BQ10" s="18"/>
      <c r="BR10" s="83"/>
      <c r="BS10" s="81"/>
      <c r="BT10" s="18"/>
      <c r="BU10" s="18"/>
      <c r="BV10" s="83"/>
      <c r="BW10" s="81"/>
      <c r="BX10" s="18"/>
      <c r="BY10" s="18"/>
      <c r="BZ10" s="83"/>
      <c r="CA10" s="81"/>
      <c r="CB10" s="18"/>
      <c r="CC10" s="18"/>
      <c r="CD10" s="83"/>
      <c r="CE10" s="81"/>
      <c r="CF10" s="18"/>
      <c r="CG10" s="18"/>
      <c r="CH10" s="83"/>
      <c r="CI10" s="81"/>
      <c r="CJ10" s="18"/>
      <c r="CK10" s="18"/>
      <c r="CL10" s="83"/>
      <c r="CM10" s="81"/>
      <c r="CN10" s="18"/>
      <c r="CO10" s="18"/>
      <c r="CP10" s="83"/>
      <c r="CQ10" s="81"/>
      <c r="CR10" s="18"/>
      <c r="CS10" s="18"/>
      <c r="CT10" s="83"/>
      <c r="CU10" s="81"/>
      <c r="CV10" s="18"/>
      <c r="CW10" s="18"/>
      <c r="CX10" s="83"/>
      <c r="CY10" s="81"/>
      <c r="CZ10" s="18"/>
      <c r="DA10" s="18"/>
      <c r="DB10" s="83"/>
      <c r="DC10" s="81"/>
      <c r="DD10" s="18"/>
      <c r="DE10" s="18"/>
      <c r="DF10" s="83"/>
      <c r="DG10" s="81"/>
      <c r="DH10" s="18"/>
      <c r="DI10" s="18"/>
      <c r="DJ10" s="83"/>
      <c r="DK10" s="81"/>
      <c r="DL10" s="18"/>
      <c r="DM10" s="18"/>
      <c r="DN10" s="83"/>
      <c r="DO10" s="81"/>
      <c r="DP10" s="18"/>
      <c r="DQ10" s="18"/>
      <c r="DR10" s="83"/>
      <c r="DS10" s="81"/>
      <c r="DT10" s="18"/>
      <c r="DU10" s="18"/>
    </row>
    <row r="11" spans="1:125" ht="13.5">
      <c r="A11" s="78" t="s">
        <v>133</v>
      </c>
      <c r="B11" s="78" t="s">
        <v>96</v>
      </c>
      <c r="C11" s="79" t="s">
        <v>97</v>
      </c>
      <c r="D11" s="18">
        <f t="shared" si="0"/>
        <v>25904</v>
      </c>
      <c r="E11" s="18">
        <f t="shared" si="1"/>
        <v>106096</v>
      </c>
      <c r="F11" s="84" t="s">
        <v>206</v>
      </c>
      <c r="G11" s="81" t="s">
        <v>207</v>
      </c>
      <c r="H11" s="18">
        <v>12952</v>
      </c>
      <c r="I11" s="18">
        <v>53048</v>
      </c>
      <c r="J11" s="84" t="s">
        <v>208</v>
      </c>
      <c r="K11" s="81" t="s">
        <v>209</v>
      </c>
      <c r="L11" s="18">
        <v>12952</v>
      </c>
      <c r="M11" s="18">
        <v>53048</v>
      </c>
      <c r="N11" s="83"/>
      <c r="O11" s="81"/>
      <c r="P11" s="18"/>
      <c r="Q11" s="18"/>
      <c r="R11" s="83"/>
      <c r="S11" s="81"/>
      <c r="T11" s="18"/>
      <c r="U11" s="18"/>
      <c r="V11" s="83"/>
      <c r="W11" s="81"/>
      <c r="X11" s="18"/>
      <c r="Y11" s="18"/>
      <c r="Z11" s="83"/>
      <c r="AA11" s="81"/>
      <c r="AB11" s="18"/>
      <c r="AC11" s="18"/>
      <c r="AD11" s="83"/>
      <c r="AE11" s="81"/>
      <c r="AF11" s="18"/>
      <c r="AG11" s="18"/>
      <c r="AH11" s="83"/>
      <c r="AI11" s="81"/>
      <c r="AJ11" s="18"/>
      <c r="AK11" s="18"/>
      <c r="AL11" s="83"/>
      <c r="AM11" s="81"/>
      <c r="AN11" s="18"/>
      <c r="AO11" s="18"/>
      <c r="AP11" s="83"/>
      <c r="AQ11" s="81"/>
      <c r="AR11" s="18"/>
      <c r="AS11" s="18"/>
      <c r="AT11" s="83"/>
      <c r="AU11" s="81"/>
      <c r="AV11" s="18"/>
      <c r="AW11" s="18"/>
      <c r="AX11" s="83"/>
      <c r="AY11" s="81"/>
      <c r="AZ11" s="18"/>
      <c r="BA11" s="18"/>
      <c r="BB11" s="83"/>
      <c r="BC11" s="81"/>
      <c r="BD11" s="18"/>
      <c r="BE11" s="18"/>
      <c r="BF11" s="83"/>
      <c r="BG11" s="81"/>
      <c r="BH11" s="18"/>
      <c r="BI11" s="18"/>
      <c r="BJ11" s="83"/>
      <c r="BK11" s="81"/>
      <c r="BL11" s="18"/>
      <c r="BM11" s="18"/>
      <c r="BN11" s="83"/>
      <c r="BO11" s="81"/>
      <c r="BP11" s="18"/>
      <c r="BQ11" s="18"/>
      <c r="BR11" s="83"/>
      <c r="BS11" s="81"/>
      <c r="BT11" s="18"/>
      <c r="BU11" s="18"/>
      <c r="BV11" s="83"/>
      <c r="BW11" s="81"/>
      <c r="BX11" s="18"/>
      <c r="BY11" s="18"/>
      <c r="BZ11" s="83"/>
      <c r="CA11" s="81"/>
      <c r="CB11" s="18"/>
      <c r="CC11" s="18"/>
      <c r="CD11" s="83"/>
      <c r="CE11" s="81"/>
      <c r="CF11" s="18"/>
      <c r="CG11" s="18"/>
      <c r="CH11" s="83"/>
      <c r="CI11" s="81"/>
      <c r="CJ11" s="18"/>
      <c r="CK11" s="18"/>
      <c r="CL11" s="83"/>
      <c r="CM11" s="81"/>
      <c r="CN11" s="18"/>
      <c r="CO11" s="18"/>
      <c r="CP11" s="83"/>
      <c r="CQ11" s="81"/>
      <c r="CR11" s="18"/>
      <c r="CS11" s="18"/>
      <c r="CT11" s="83"/>
      <c r="CU11" s="81"/>
      <c r="CV11" s="18"/>
      <c r="CW11" s="18"/>
      <c r="CX11" s="83"/>
      <c r="CY11" s="81"/>
      <c r="CZ11" s="18"/>
      <c r="DA11" s="18"/>
      <c r="DB11" s="83"/>
      <c r="DC11" s="81"/>
      <c r="DD11" s="18"/>
      <c r="DE11" s="18"/>
      <c r="DF11" s="83"/>
      <c r="DG11" s="81"/>
      <c r="DH11" s="18"/>
      <c r="DI11" s="18"/>
      <c r="DJ11" s="83"/>
      <c r="DK11" s="81"/>
      <c r="DL11" s="18"/>
      <c r="DM11" s="18"/>
      <c r="DN11" s="83"/>
      <c r="DO11" s="81"/>
      <c r="DP11" s="18"/>
      <c r="DQ11" s="18"/>
      <c r="DR11" s="83"/>
      <c r="DS11" s="81"/>
      <c r="DT11" s="18"/>
      <c r="DU11" s="18"/>
    </row>
    <row r="12" spans="1:125" ht="13.5">
      <c r="A12" s="78" t="s">
        <v>133</v>
      </c>
      <c r="B12" s="78" t="s">
        <v>98</v>
      </c>
      <c r="C12" s="79" t="s">
        <v>99</v>
      </c>
      <c r="D12" s="18">
        <f t="shared" si="0"/>
        <v>0</v>
      </c>
      <c r="E12" s="18">
        <f t="shared" si="1"/>
        <v>172755</v>
      </c>
      <c r="F12" s="84" t="s">
        <v>146</v>
      </c>
      <c r="G12" s="81" t="s">
        <v>147</v>
      </c>
      <c r="H12" s="18"/>
      <c r="I12" s="18">
        <v>71649</v>
      </c>
      <c r="J12" s="84" t="s">
        <v>220</v>
      </c>
      <c r="K12" s="81" t="s">
        <v>221</v>
      </c>
      <c r="L12" s="18"/>
      <c r="M12" s="18">
        <v>14386</v>
      </c>
      <c r="N12" s="84" t="s">
        <v>222</v>
      </c>
      <c r="O12" s="81" t="s">
        <v>9</v>
      </c>
      <c r="P12" s="18"/>
      <c r="Q12" s="18">
        <v>18401</v>
      </c>
      <c r="R12" s="84" t="s">
        <v>223</v>
      </c>
      <c r="S12" s="81" t="s">
        <v>224</v>
      </c>
      <c r="T12" s="18"/>
      <c r="U12" s="18">
        <v>8057</v>
      </c>
      <c r="V12" s="84" t="s">
        <v>234</v>
      </c>
      <c r="W12" s="81" t="s">
        <v>235</v>
      </c>
      <c r="X12" s="18"/>
      <c r="Y12" s="18">
        <v>21152</v>
      </c>
      <c r="Z12" s="84" t="s">
        <v>236</v>
      </c>
      <c r="AA12" s="81" t="s">
        <v>237</v>
      </c>
      <c r="AB12" s="18"/>
      <c r="AC12" s="18">
        <v>21889</v>
      </c>
      <c r="AD12" s="84" t="s">
        <v>238</v>
      </c>
      <c r="AE12" s="81" t="s">
        <v>239</v>
      </c>
      <c r="AF12" s="18"/>
      <c r="AG12" s="18">
        <v>17221</v>
      </c>
      <c r="AH12" s="83"/>
      <c r="AI12" s="81"/>
      <c r="AJ12" s="18"/>
      <c r="AK12" s="18"/>
      <c r="AL12" s="83"/>
      <c r="AM12" s="81"/>
      <c r="AN12" s="18"/>
      <c r="AO12" s="18"/>
      <c r="AP12" s="83"/>
      <c r="AQ12" s="81"/>
      <c r="AR12" s="18"/>
      <c r="AS12" s="18"/>
      <c r="AT12" s="83"/>
      <c r="AU12" s="81"/>
      <c r="AV12" s="18"/>
      <c r="AW12" s="18"/>
      <c r="AX12" s="83"/>
      <c r="AY12" s="81"/>
      <c r="AZ12" s="18"/>
      <c r="BA12" s="18"/>
      <c r="BB12" s="83"/>
      <c r="BC12" s="81"/>
      <c r="BD12" s="18"/>
      <c r="BE12" s="18"/>
      <c r="BF12" s="83"/>
      <c r="BG12" s="81"/>
      <c r="BH12" s="18"/>
      <c r="BI12" s="18"/>
      <c r="BJ12" s="83"/>
      <c r="BK12" s="81"/>
      <c r="BL12" s="18"/>
      <c r="BM12" s="18"/>
      <c r="BN12" s="83"/>
      <c r="BO12" s="81"/>
      <c r="BP12" s="18"/>
      <c r="BQ12" s="18"/>
      <c r="BR12" s="83"/>
      <c r="BS12" s="81"/>
      <c r="BT12" s="18"/>
      <c r="BU12" s="18"/>
      <c r="BV12" s="83"/>
      <c r="BW12" s="81"/>
      <c r="BX12" s="18"/>
      <c r="BY12" s="18"/>
      <c r="BZ12" s="83"/>
      <c r="CA12" s="81"/>
      <c r="CB12" s="18"/>
      <c r="CC12" s="18"/>
      <c r="CD12" s="83"/>
      <c r="CE12" s="81"/>
      <c r="CF12" s="18"/>
      <c r="CG12" s="18"/>
      <c r="CH12" s="83"/>
      <c r="CI12" s="81"/>
      <c r="CJ12" s="18"/>
      <c r="CK12" s="18"/>
      <c r="CL12" s="83"/>
      <c r="CM12" s="81"/>
      <c r="CN12" s="18"/>
      <c r="CO12" s="18"/>
      <c r="CP12" s="83"/>
      <c r="CQ12" s="81"/>
      <c r="CR12" s="18"/>
      <c r="CS12" s="18"/>
      <c r="CT12" s="83"/>
      <c r="CU12" s="81"/>
      <c r="CV12" s="18"/>
      <c r="CW12" s="18"/>
      <c r="CX12" s="83"/>
      <c r="CY12" s="81"/>
      <c r="CZ12" s="18"/>
      <c r="DA12" s="18"/>
      <c r="DB12" s="83"/>
      <c r="DC12" s="81"/>
      <c r="DD12" s="18"/>
      <c r="DE12" s="18"/>
      <c r="DF12" s="83"/>
      <c r="DG12" s="81"/>
      <c r="DH12" s="18"/>
      <c r="DI12" s="18"/>
      <c r="DJ12" s="83"/>
      <c r="DK12" s="81"/>
      <c r="DL12" s="18"/>
      <c r="DM12" s="18"/>
      <c r="DN12" s="83"/>
      <c r="DO12" s="81"/>
      <c r="DP12" s="18"/>
      <c r="DQ12" s="18"/>
      <c r="DR12" s="83"/>
      <c r="DS12" s="81"/>
      <c r="DT12" s="18"/>
      <c r="DU12" s="18"/>
    </row>
    <row r="13" spans="1:125" ht="13.5">
      <c r="A13" s="78" t="s">
        <v>133</v>
      </c>
      <c r="B13" s="78" t="s">
        <v>100</v>
      </c>
      <c r="C13" s="79" t="s">
        <v>101</v>
      </c>
      <c r="D13" s="18">
        <f t="shared" si="0"/>
        <v>0</v>
      </c>
      <c r="E13" s="18">
        <f t="shared" si="1"/>
        <v>109174</v>
      </c>
      <c r="F13" s="84" t="s">
        <v>212</v>
      </c>
      <c r="G13" s="81" t="s">
        <v>213</v>
      </c>
      <c r="H13" s="18">
        <v>0</v>
      </c>
      <c r="I13" s="18">
        <v>94345</v>
      </c>
      <c r="J13" s="84" t="s">
        <v>214</v>
      </c>
      <c r="K13" s="81" t="s">
        <v>215</v>
      </c>
      <c r="L13" s="18">
        <v>0</v>
      </c>
      <c r="M13" s="18">
        <v>14829</v>
      </c>
      <c r="N13" s="83"/>
      <c r="O13" s="81"/>
      <c r="P13" s="18"/>
      <c r="Q13" s="18"/>
      <c r="R13" s="83"/>
      <c r="S13" s="81"/>
      <c r="T13" s="18"/>
      <c r="U13" s="18"/>
      <c r="V13" s="83"/>
      <c r="W13" s="81"/>
      <c r="X13" s="18"/>
      <c r="Y13" s="18"/>
      <c r="Z13" s="83"/>
      <c r="AA13" s="81"/>
      <c r="AB13" s="18"/>
      <c r="AC13" s="18"/>
      <c r="AD13" s="83"/>
      <c r="AE13" s="81"/>
      <c r="AF13" s="18"/>
      <c r="AG13" s="18"/>
      <c r="AH13" s="83"/>
      <c r="AI13" s="81"/>
      <c r="AJ13" s="18"/>
      <c r="AK13" s="18"/>
      <c r="AL13" s="83"/>
      <c r="AM13" s="81"/>
      <c r="AN13" s="18"/>
      <c r="AO13" s="18"/>
      <c r="AP13" s="83"/>
      <c r="AQ13" s="81"/>
      <c r="AR13" s="18"/>
      <c r="AS13" s="18"/>
      <c r="AT13" s="83"/>
      <c r="AU13" s="81"/>
      <c r="AV13" s="18"/>
      <c r="AW13" s="18"/>
      <c r="AX13" s="83"/>
      <c r="AY13" s="81"/>
      <c r="AZ13" s="18"/>
      <c r="BA13" s="18"/>
      <c r="BB13" s="83"/>
      <c r="BC13" s="81"/>
      <c r="BD13" s="18"/>
      <c r="BE13" s="18"/>
      <c r="BF13" s="83"/>
      <c r="BG13" s="81"/>
      <c r="BH13" s="18"/>
      <c r="BI13" s="18"/>
      <c r="BJ13" s="83"/>
      <c r="BK13" s="81"/>
      <c r="BL13" s="18"/>
      <c r="BM13" s="18"/>
      <c r="BN13" s="83"/>
      <c r="BO13" s="81"/>
      <c r="BP13" s="18"/>
      <c r="BQ13" s="18"/>
      <c r="BR13" s="83"/>
      <c r="BS13" s="81"/>
      <c r="BT13" s="18"/>
      <c r="BU13" s="18"/>
      <c r="BV13" s="83"/>
      <c r="BW13" s="81"/>
      <c r="BX13" s="18"/>
      <c r="BY13" s="18"/>
      <c r="BZ13" s="83"/>
      <c r="CA13" s="81"/>
      <c r="CB13" s="18"/>
      <c r="CC13" s="18"/>
      <c r="CD13" s="83"/>
      <c r="CE13" s="81"/>
      <c r="CF13" s="18"/>
      <c r="CG13" s="18"/>
      <c r="CH13" s="83"/>
      <c r="CI13" s="81"/>
      <c r="CJ13" s="18"/>
      <c r="CK13" s="18"/>
      <c r="CL13" s="83"/>
      <c r="CM13" s="81"/>
      <c r="CN13" s="18"/>
      <c r="CO13" s="18"/>
      <c r="CP13" s="83"/>
      <c r="CQ13" s="81"/>
      <c r="CR13" s="18"/>
      <c r="CS13" s="18"/>
      <c r="CT13" s="83"/>
      <c r="CU13" s="81"/>
      <c r="CV13" s="18"/>
      <c r="CW13" s="18"/>
      <c r="CX13" s="83"/>
      <c r="CY13" s="81"/>
      <c r="CZ13" s="18"/>
      <c r="DA13" s="18"/>
      <c r="DB13" s="83"/>
      <c r="DC13" s="81"/>
      <c r="DD13" s="18"/>
      <c r="DE13" s="18"/>
      <c r="DF13" s="83"/>
      <c r="DG13" s="81"/>
      <c r="DH13" s="18"/>
      <c r="DI13" s="18"/>
      <c r="DJ13" s="83"/>
      <c r="DK13" s="81"/>
      <c r="DL13" s="18"/>
      <c r="DM13" s="18"/>
      <c r="DN13" s="83"/>
      <c r="DO13" s="81"/>
      <c r="DP13" s="18"/>
      <c r="DQ13" s="18"/>
      <c r="DR13" s="83"/>
      <c r="DS13" s="81"/>
      <c r="DT13" s="18"/>
      <c r="DU13" s="18"/>
    </row>
    <row r="14" spans="1:125" ht="13.5">
      <c r="A14" s="78" t="s">
        <v>133</v>
      </c>
      <c r="B14" s="78" t="s">
        <v>102</v>
      </c>
      <c r="C14" s="79" t="s">
        <v>103</v>
      </c>
      <c r="D14" s="18">
        <f t="shared" si="0"/>
        <v>194056</v>
      </c>
      <c r="E14" s="18">
        <f t="shared" si="1"/>
        <v>0</v>
      </c>
      <c r="F14" s="84" t="s">
        <v>159</v>
      </c>
      <c r="G14" s="81" t="s">
        <v>160</v>
      </c>
      <c r="H14" s="18">
        <v>64038</v>
      </c>
      <c r="I14" s="18"/>
      <c r="J14" s="84" t="s">
        <v>161</v>
      </c>
      <c r="K14" s="81" t="s">
        <v>162</v>
      </c>
      <c r="L14" s="18">
        <v>130018</v>
      </c>
      <c r="M14" s="18"/>
      <c r="N14" s="83"/>
      <c r="O14" s="81"/>
      <c r="P14" s="18"/>
      <c r="Q14" s="18"/>
      <c r="R14" s="83"/>
      <c r="S14" s="81"/>
      <c r="T14" s="18"/>
      <c r="U14" s="18"/>
      <c r="V14" s="83"/>
      <c r="W14" s="81"/>
      <c r="X14" s="18"/>
      <c r="Y14" s="18"/>
      <c r="Z14" s="83"/>
      <c r="AA14" s="81"/>
      <c r="AB14" s="18"/>
      <c r="AC14" s="18"/>
      <c r="AD14" s="83"/>
      <c r="AE14" s="81"/>
      <c r="AF14" s="18"/>
      <c r="AG14" s="18"/>
      <c r="AH14" s="83"/>
      <c r="AI14" s="81"/>
      <c r="AJ14" s="18"/>
      <c r="AK14" s="18"/>
      <c r="AL14" s="83"/>
      <c r="AM14" s="81"/>
      <c r="AN14" s="18"/>
      <c r="AO14" s="18"/>
      <c r="AP14" s="83"/>
      <c r="AQ14" s="81"/>
      <c r="AR14" s="18"/>
      <c r="AS14" s="18"/>
      <c r="AT14" s="83"/>
      <c r="AU14" s="81"/>
      <c r="AV14" s="18"/>
      <c r="AW14" s="18"/>
      <c r="AX14" s="83"/>
      <c r="AY14" s="81"/>
      <c r="AZ14" s="18"/>
      <c r="BA14" s="18"/>
      <c r="BB14" s="83"/>
      <c r="BC14" s="81"/>
      <c r="BD14" s="18"/>
      <c r="BE14" s="18"/>
      <c r="BF14" s="83"/>
      <c r="BG14" s="81"/>
      <c r="BH14" s="18"/>
      <c r="BI14" s="18"/>
      <c r="BJ14" s="83"/>
      <c r="BK14" s="81"/>
      <c r="BL14" s="18"/>
      <c r="BM14" s="18"/>
      <c r="BN14" s="83"/>
      <c r="BO14" s="81"/>
      <c r="BP14" s="18"/>
      <c r="BQ14" s="18"/>
      <c r="BR14" s="83"/>
      <c r="BS14" s="81"/>
      <c r="BT14" s="18"/>
      <c r="BU14" s="18"/>
      <c r="BV14" s="83"/>
      <c r="BW14" s="81"/>
      <c r="BX14" s="18"/>
      <c r="BY14" s="18"/>
      <c r="BZ14" s="83"/>
      <c r="CA14" s="81"/>
      <c r="CB14" s="18"/>
      <c r="CC14" s="18"/>
      <c r="CD14" s="83"/>
      <c r="CE14" s="81"/>
      <c r="CF14" s="18"/>
      <c r="CG14" s="18"/>
      <c r="CH14" s="83"/>
      <c r="CI14" s="81"/>
      <c r="CJ14" s="18"/>
      <c r="CK14" s="18"/>
      <c r="CL14" s="83"/>
      <c r="CM14" s="81"/>
      <c r="CN14" s="18"/>
      <c r="CO14" s="18"/>
      <c r="CP14" s="83"/>
      <c r="CQ14" s="81"/>
      <c r="CR14" s="18"/>
      <c r="CS14" s="18"/>
      <c r="CT14" s="83"/>
      <c r="CU14" s="81"/>
      <c r="CV14" s="18"/>
      <c r="CW14" s="18"/>
      <c r="CX14" s="83"/>
      <c r="CY14" s="81"/>
      <c r="CZ14" s="18"/>
      <c r="DA14" s="18"/>
      <c r="DB14" s="83"/>
      <c r="DC14" s="81"/>
      <c r="DD14" s="18"/>
      <c r="DE14" s="18"/>
      <c r="DF14" s="83"/>
      <c r="DG14" s="81"/>
      <c r="DH14" s="18"/>
      <c r="DI14" s="18"/>
      <c r="DJ14" s="83"/>
      <c r="DK14" s="81"/>
      <c r="DL14" s="18"/>
      <c r="DM14" s="18"/>
      <c r="DN14" s="83"/>
      <c r="DO14" s="81"/>
      <c r="DP14" s="18"/>
      <c r="DQ14" s="18"/>
      <c r="DR14" s="83"/>
      <c r="DS14" s="81"/>
      <c r="DT14" s="18"/>
      <c r="DU14" s="18"/>
    </row>
    <row r="15" spans="1:125" ht="13.5">
      <c r="A15" s="78" t="s">
        <v>133</v>
      </c>
      <c r="B15" s="78" t="s">
        <v>104</v>
      </c>
      <c r="C15" s="79" t="s">
        <v>88</v>
      </c>
      <c r="D15" s="18">
        <f t="shared" si="0"/>
        <v>531426</v>
      </c>
      <c r="E15" s="18">
        <f t="shared" si="1"/>
        <v>227681</v>
      </c>
      <c r="F15" s="84" t="s">
        <v>142</v>
      </c>
      <c r="G15" s="81" t="s">
        <v>143</v>
      </c>
      <c r="H15" s="18">
        <v>221908</v>
      </c>
      <c r="I15" s="18">
        <v>95073</v>
      </c>
      <c r="J15" s="84" t="s">
        <v>184</v>
      </c>
      <c r="K15" s="81" t="s">
        <v>78</v>
      </c>
      <c r="L15" s="18">
        <v>59695</v>
      </c>
      <c r="M15" s="18">
        <v>25575</v>
      </c>
      <c r="N15" s="84" t="s">
        <v>185</v>
      </c>
      <c r="O15" s="81" t="s">
        <v>240</v>
      </c>
      <c r="P15" s="18">
        <v>51049</v>
      </c>
      <c r="Q15" s="18">
        <v>21871</v>
      </c>
      <c r="R15" s="84" t="s">
        <v>186</v>
      </c>
      <c r="S15" s="81" t="s">
        <v>187</v>
      </c>
      <c r="T15" s="18">
        <v>52356</v>
      </c>
      <c r="U15" s="18">
        <v>22431</v>
      </c>
      <c r="V15" s="84" t="s">
        <v>188</v>
      </c>
      <c r="W15" s="81" t="s">
        <v>90</v>
      </c>
      <c r="X15" s="18">
        <v>44247</v>
      </c>
      <c r="Y15" s="18">
        <v>18956</v>
      </c>
      <c r="Z15" s="84" t="s">
        <v>189</v>
      </c>
      <c r="AA15" s="81" t="s">
        <v>190</v>
      </c>
      <c r="AB15" s="18">
        <v>19412</v>
      </c>
      <c r="AC15" s="18">
        <v>8318</v>
      </c>
      <c r="AD15" s="84" t="s">
        <v>191</v>
      </c>
      <c r="AE15" s="81" t="s">
        <v>192</v>
      </c>
      <c r="AF15" s="18">
        <v>13392</v>
      </c>
      <c r="AG15" s="18">
        <v>5738</v>
      </c>
      <c r="AH15" s="84" t="s">
        <v>198</v>
      </c>
      <c r="AI15" s="81" t="s">
        <v>199</v>
      </c>
      <c r="AJ15" s="18">
        <v>69367</v>
      </c>
      <c r="AK15" s="18">
        <v>29719</v>
      </c>
      <c r="AL15" s="83"/>
      <c r="AM15" s="81"/>
      <c r="AN15" s="18"/>
      <c r="AO15" s="18"/>
      <c r="AP15" s="83"/>
      <c r="AQ15" s="81"/>
      <c r="AR15" s="18"/>
      <c r="AS15" s="18"/>
      <c r="AT15" s="83"/>
      <c r="AU15" s="81"/>
      <c r="AV15" s="18"/>
      <c r="AW15" s="18"/>
      <c r="AX15" s="83"/>
      <c r="AY15" s="81"/>
      <c r="AZ15" s="18"/>
      <c r="BA15" s="18"/>
      <c r="BB15" s="83"/>
      <c r="BC15" s="81"/>
      <c r="BD15" s="18"/>
      <c r="BE15" s="18"/>
      <c r="BF15" s="83"/>
      <c r="BG15" s="81"/>
      <c r="BH15" s="18"/>
      <c r="BI15" s="18"/>
      <c r="BJ15" s="83"/>
      <c r="BK15" s="81"/>
      <c r="BL15" s="18"/>
      <c r="BM15" s="18"/>
      <c r="BN15" s="83"/>
      <c r="BO15" s="81"/>
      <c r="BP15" s="18"/>
      <c r="BQ15" s="18"/>
      <c r="BR15" s="83"/>
      <c r="BS15" s="81"/>
      <c r="BT15" s="18"/>
      <c r="BU15" s="18"/>
      <c r="BV15" s="83"/>
      <c r="BW15" s="81"/>
      <c r="BX15" s="18"/>
      <c r="BY15" s="18"/>
      <c r="BZ15" s="83"/>
      <c r="CA15" s="81"/>
      <c r="CB15" s="18"/>
      <c r="CC15" s="18"/>
      <c r="CD15" s="83"/>
      <c r="CE15" s="81"/>
      <c r="CF15" s="18"/>
      <c r="CG15" s="18"/>
      <c r="CH15" s="83"/>
      <c r="CI15" s="81"/>
      <c r="CJ15" s="18"/>
      <c r="CK15" s="18"/>
      <c r="CL15" s="83"/>
      <c r="CM15" s="81"/>
      <c r="CN15" s="18"/>
      <c r="CO15" s="18"/>
      <c r="CP15" s="83"/>
      <c r="CQ15" s="81"/>
      <c r="CR15" s="18"/>
      <c r="CS15" s="18"/>
      <c r="CT15" s="83"/>
      <c r="CU15" s="81"/>
      <c r="CV15" s="18"/>
      <c r="CW15" s="18"/>
      <c r="CX15" s="83"/>
      <c r="CY15" s="81"/>
      <c r="CZ15" s="18"/>
      <c r="DA15" s="18"/>
      <c r="DB15" s="83"/>
      <c r="DC15" s="81"/>
      <c r="DD15" s="18"/>
      <c r="DE15" s="18"/>
      <c r="DF15" s="83"/>
      <c r="DG15" s="81"/>
      <c r="DH15" s="18"/>
      <c r="DI15" s="18"/>
      <c r="DJ15" s="83"/>
      <c r="DK15" s="81"/>
      <c r="DL15" s="18"/>
      <c r="DM15" s="18"/>
      <c r="DN15" s="83"/>
      <c r="DO15" s="81"/>
      <c r="DP15" s="18"/>
      <c r="DQ15" s="18"/>
      <c r="DR15" s="83"/>
      <c r="DS15" s="81"/>
      <c r="DT15" s="18"/>
      <c r="DU15" s="18"/>
    </row>
    <row r="16" spans="1:125" ht="13.5">
      <c r="A16" s="78" t="s">
        <v>133</v>
      </c>
      <c r="B16" s="78" t="s">
        <v>105</v>
      </c>
      <c r="C16" s="79" t="s">
        <v>106</v>
      </c>
      <c r="D16" s="18">
        <f t="shared" si="0"/>
        <v>115087</v>
      </c>
      <c r="E16" s="18">
        <f t="shared" si="1"/>
        <v>0</v>
      </c>
      <c r="F16" s="84" t="s">
        <v>195</v>
      </c>
      <c r="G16" s="81" t="s">
        <v>196</v>
      </c>
      <c r="H16" s="18">
        <v>54168</v>
      </c>
      <c r="I16" s="18">
        <v>0</v>
      </c>
      <c r="J16" s="84" t="s">
        <v>197</v>
      </c>
      <c r="K16" s="81" t="s">
        <v>79</v>
      </c>
      <c r="L16" s="18">
        <v>60919</v>
      </c>
      <c r="M16" s="18">
        <v>0</v>
      </c>
      <c r="N16" s="83"/>
      <c r="O16" s="81"/>
      <c r="P16" s="18"/>
      <c r="Q16" s="18"/>
      <c r="R16" s="83"/>
      <c r="S16" s="81"/>
      <c r="T16" s="18"/>
      <c r="U16" s="18"/>
      <c r="V16" s="83"/>
      <c r="W16" s="81"/>
      <c r="X16" s="18"/>
      <c r="Y16" s="18"/>
      <c r="Z16" s="83"/>
      <c r="AA16" s="81"/>
      <c r="AB16" s="18"/>
      <c r="AC16" s="18"/>
      <c r="AD16" s="83"/>
      <c r="AE16" s="81"/>
      <c r="AF16" s="18"/>
      <c r="AG16" s="18"/>
      <c r="AH16" s="83"/>
      <c r="AI16" s="81"/>
      <c r="AJ16" s="18"/>
      <c r="AK16" s="18"/>
      <c r="AL16" s="83"/>
      <c r="AM16" s="81"/>
      <c r="AN16" s="18"/>
      <c r="AO16" s="18"/>
      <c r="AP16" s="83"/>
      <c r="AQ16" s="81"/>
      <c r="AR16" s="18"/>
      <c r="AS16" s="18"/>
      <c r="AT16" s="83"/>
      <c r="AU16" s="81"/>
      <c r="AV16" s="18"/>
      <c r="AW16" s="18"/>
      <c r="AX16" s="83"/>
      <c r="AY16" s="81"/>
      <c r="AZ16" s="18"/>
      <c r="BA16" s="18"/>
      <c r="BB16" s="83"/>
      <c r="BC16" s="81"/>
      <c r="BD16" s="18"/>
      <c r="BE16" s="18"/>
      <c r="BF16" s="83"/>
      <c r="BG16" s="81"/>
      <c r="BH16" s="18"/>
      <c r="BI16" s="18"/>
      <c r="BJ16" s="83"/>
      <c r="BK16" s="81"/>
      <c r="BL16" s="18"/>
      <c r="BM16" s="18"/>
      <c r="BN16" s="83"/>
      <c r="BO16" s="81"/>
      <c r="BP16" s="18"/>
      <c r="BQ16" s="18"/>
      <c r="BR16" s="83"/>
      <c r="BS16" s="81"/>
      <c r="BT16" s="18"/>
      <c r="BU16" s="18"/>
      <c r="BV16" s="83"/>
      <c r="BW16" s="81"/>
      <c r="BX16" s="18"/>
      <c r="BY16" s="18"/>
      <c r="BZ16" s="83"/>
      <c r="CA16" s="81"/>
      <c r="CB16" s="18"/>
      <c r="CC16" s="18"/>
      <c r="CD16" s="83"/>
      <c r="CE16" s="81"/>
      <c r="CF16" s="18"/>
      <c r="CG16" s="18"/>
      <c r="CH16" s="83"/>
      <c r="CI16" s="81"/>
      <c r="CJ16" s="18"/>
      <c r="CK16" s="18"/>
      <c r="CL16" s="83"/>
      <c r="CM16" s="81"/>
      <c r="CN16" s="18"/>
      <c r="CO16" s="18"/>
      <c r="CP16" s="83"/>
      <c r="CQ16" s="81"/>
      <c r="CR16" s="18"/>
      <c r="CS16" s="18"/>
      <c r="CT16" s="83"/>
      <c r="CU16" s="81"/>
      <c r="CV16" s="18"/>
      <c r="CW16" s="18"/>
      <c r="CX16" s="83"/>
      <c r="CY16" s="81"/>
      <c r="CZ16" s="18"/>
      <c r="DA16" s="18"/>
      <c r="DB16" s="83"/>
      <c r="DC16" s="81"/>
      <c r="DD16" s="18"/>
      <c r="DE16" s="18"/>
      <c r="DF16" s="83"/>
      <c r="DG16" s="81"/>
      <c r="DH16" s="18"/>
      <c r="DI16" s="18"/>
      <c r="DJ16" s="83"/>
      <c r="DK16" s="81"/>
      <c r="DL16" s="18"/>
      <c r="DM16" s="18"/>
      <c r="DN16" s="83"/>
      <c r="DO16" s="81"/>
      <c r="DP16" s="18"/>
      <c r="DQ16" s="18"/>
      <c r="DR16" s="83"/>
      <c r="DS16" s="81"/>
      <c r="DT16" s="18"/>
      <c r="DU16" s="18"/>
    </row>
    <row r="17" spans="1:125" ht="13.5">
      <c r="A17" s="78" t="s">
        <v>133</v>
      </c>
      <c r="B17" s="78" t="s">
        <v>107</v>
      </c>
      <c r="C17" s="79" t="s">
        <v>108</v>
      </c>
      <c r="D17" s="18">
        <f t="shared" si="0"/>
        <v>213995</v>
      </c>
      <c r="E17" s="18">
        <f t="shared" si="1"/>
        <v>0</v>
      </c>
      <c r="F17" s="84" t="s">
        <v>204</v>
      </c>
      <c r="G17" s="81" t="s">
        <v>205</v>
      </c>
      <c r="H17" s="18">
        <v>138760</v>
      </c>
      <c r="I17" s="18">
        <v>0</v>
      </c>
      <c r="J17" s="84" t="s">
        <v>203</v>
      </c>
      <c r="K17" s="81" t="s">
        <v>132</v>
      </c>
      <c r="L17" s="18">
        <v>34868</v>
      </c>
      <c r="M17" s="18">
        <v>0</v>
      </c>
      <c r="N17" s="84" t="s">
        <v>201</v>
      </c>
      <c r="O17" s="81" t="s">
        <v>202</v>
      </c>
      <c r="P17" s="18">
        <v>40367</v>
      </c>
      <c r="Q17" s="18">
        <v>0</v>
      </c>
      <c r="R17" s="83"/>
      <c r="S17" s="81"/>
      <c r="T17" s="18"/>
      <c r="U17" s="18"/>
      <c r="V17" s="83"/>
      <c r="W17" s="81"/>
      <c r="X17" s="18"/>
      <c r="Y17" s="18"/>
      <c r="Z17" s="83"/>
      <c r="AA17" s="81"/>
      <c r="AB17" s="18"/>
      <c r="AC17" s="18"/>
      <c r="AD17" s="83"/>
      <c r="AE17" s="81"/>
      <c r="AF17" s="18"/>
      <c r="AG17" s="18"/>
      <c r="AH17" s="83"/>
      <c r="AI17" s="81"/>
      <c r="AJ17" s="18"/>
      <c r="AK17" s="18"/>
      <c r="AL17" s="83"/>
      <c r="AM17" s="81"/>
      <c r="AN17" s="18"/>
      <c r="AO17" s="18"/>
      <c r="AP17" s="83"/>
      <c r="AQ17" s="81"/>
      <c r="AR17" s="18"/>
      <c r="AS17" s="18"/>
      <c r="AT17" s="83"/>
      <c r="AU17" s="81"/>
      <c r="AV17" s="18"/>
      <c r="AW17" s="18"/>
      <c r="AX17" s="83"/>
      <c r="AY17" s="81"/>
      <c r="AZ17" s="18"/>
      <c r="BA17" s="18"/>
      <c r="BB17" s="83"/>
      <c r="BC17" s="81"/>
      <c r="BD17" s="18"/>
      <c r="BE17" s="18"/>
      <c r="BF17" s="83"/>
      <c r="BG17" s="81"/>
      <c r="BH17" s="18"/>
      <c r="BI17" s="18"/>
      <c r="BJ17" s="83"/>
      <c r="BK17" s="81"/>
      <c r="BL17" s="18"/>
      <c r="BM17" s="18"/>
      <c r="BN17" s="83"/>
      <c r="BO17" s="81"/>
      <c r="BP17" s="18"/>
      <c r="BQ17" s="18"/>
      <c r="BR17" s="83"/>
      <c r="BS17" s="81"/>
      <c r="BT17" s="18"/>
      <c r="BU17" s="18"/>
      <c r="BV17" s="83"/>
      <c r="BW17" s="81"/>
      <c r="BX17" s="18"/>
      <c r="BY17" s="18"/>
      <c r="BZ17" s="83"/>
      <c r="CA17" s="81"/>
      <c r="CB17" s="18"/>
      <c r="CC17" s="18"/>
      <c r="CD17" s="83"/>
      <c r="CE17" s="81"/>
      <c r="CF17" s="18"/>
      <c r="CG17" s="18"/>
      <c r="CH17" s="83"/>
      <c r="CI17" s="81"/>
      <c r="CJ17" s="18"/>
      <c r="CK17" s="18"/>
      <c r="CL17" s="83"/>
      <c r="CM17" s="81"/>
      <c r="CN17" s="18"/>
      <c r="CO17" s="18"/>
      <c r="CP17" s="83"/>
      <c r="CQ17" s="81"/>
      <c r="CR17" s="18"/>
      <c r="CS17" s="18"/>
      <c r="CT17" s="83"/>
      <c r="CU17" s="81"/>
      <c r="CV17" s="18"/>
      <c r="CW17" s="18"/>
      <c r="CX17" s="83"/>
      <c r="CY17" s="81"/>
      <c r="CZ17" s="18"/>
      <c r="DA17" s="18"/>
      <c r="DB17" s="83"/>
      <c r="DC17" s="81"/>
      <c r="DD17" s="18"/>
      <c r="DE17" s="18"/>
      <c r="DF17" s="83"/>
      <c r="DG17" s="81"/>
      <c r="DH17" s="18"/>
      <c r="DI17" s="18"/>
      <c r="DJ17" s="83"/>
      <c r="DK17" s="81"/>
      <c r="DL17" s="18"/>
      <c r="DM17" s="18"/>
      <c r="DN17" s="83"/>
      <c r="DO17" s="81"/>
      <c r="DP17" s="18"/>
      <c r="DQ17" s="18"/>
      <c r="DR17" s="83"/>
      <c r="DS17" s="81"/>
      <c r="DT17" s="18"/>
      <c r="DU17" s="18"/>
    </row>
    <row r="18" spans="1:125" ht="13.5">
      <c r="A18" s="78" t="s">
        <v>133</v>
      </c>
      <c r="B18" s="78" t="s">
        <v>109</v>
      </c>
      <c r="C18" s="79" t="s">
        <v>110</v>
      </c>
      <c r="D18" s="18">
        <f t="shared" si="0"/>
        <v>380253</v>
      </c>
      <c r="E18" s="18">
        <f t="shared" si="1"/>
        <v>204165</v>
      </c>
      <c r="F18" s="84" t="s">
        <v>140</v>
      </c>
      <c r="G18" s="81" t="s">
        <v>141</v>
      </c>
      <c r="H18" s="18">
        <v>229081</v>
      </c>
      <c r="I18" s="18">
        <v>108504</v>
      </c>
      <c r="J18" s="84" t="s">
        <v>179</v>
      </c>
      <c r="K18" s="81" t="s">
        <v>180</v>
      </c>
      <c r="L18" s="18">
        <v>87104</v>
      </c>
      <c r="M18" s="18">
        <v>48703</v>
      </c>
      <c r="N18" s="84" t="s">
        <v>181</v>
      </c>
      <c r="O18" s="81" t="s">
        <v>182</v>
      </c>
      <c r="P18" s="18">
        <v>41956</v>
      </c>
      <c r="Q18" s="18">
        <v>28288</v>
      </c>
      <c r="R18" s="84" t="s">
        <v>183</v>
      </c>
      <c r="S18" s="81" t="s">
        <v>244</v>
      </c>
      <c r="T18" s="18">
        <v>22112</v>
      </c>
      <c r="U18" s="18">
        <v>18670</v>
      </c>
      <c r="V18" s="83"/>
      <c r="W18" s="81"/>
      <c r="X18" s="18"/>
      <c r="Y18" s="18"/>
      <c r="Z18" s="83"/>
      <c r="AA18" s="81"/>
      <c r="AB18" s="18"/>
      <c r="AC18" s="18"/>
      <c r="AD18" s="83"/>
      <c r="AE18" s="81"/>
      <c r="AF18" s="18"/>
      <c r="AG18" s="18"/>
      <c r="AH18" s="83"/>
      <c r="AI18" s="81"/>
      <c r="AJ18" s="18"/>
      <c r="AK18" s="18"/>
      <c r="AL18" s="83"/>
      <c r="AM18" s="81"/>
      <c r="AN18" s="18"/>
      <c r="AO18" s="18"/>
      <c r="AP18" s="83"/>
      <c r="AQ18" s="81"/>
      <c r="AR18" s="18"/>
      <c r="AS18" s="18"/>
      <c r="AT18" s="83"/>
      <c r="AU18" s="81"/>
      <c r="AV18" s="18"/>
      <c r="AW18" s="18"/>
      <c r="AX18" s="83"/>
      <c r="AY18" s="81"/>
      <c r="AZ18" s="18"/>
      <c r="BA18" s="18"/>
      <c r="BB18" s="83"/>
      <c r="BC18" s="81"/>
      <c r="BD18" s="18"/>
      <c r="BE18" s="18"/>
      <c r="BF18" s="83"/>
      <c r="BG18" s="81"/>
      <c r="BH18" s="18"/>
      <c r="BI18" s="18"/>
      <c r="BJ18" s="83"/>
      <c r="BK18" s="81"/>
      <c r="BL18" s="18"/>
      <c r="BM18" s="18"/>
      <c r="BN18" s="83"/>
      <c r="BO18" s="81"/>
      <c r="BP18" s="18"/>
      <c r="BQ18" s="18"/>
      <c r="BR18" s="83"/>
      <c r="BS18" s="81"/>
      <c r="BT18" s="18"/>
      <c r="BU18" s="18"/>
      <c r="BV18" s="83"/>
      <c r="BW18" s="81"/>
      <c r="BX18" s="18"/>
      <c r="BY18" s="18"/>
      <c r="BZ18" s="83"/>
      <c r="CA18" s="81"/>
      <c r="CB18" s="18"/>
      <c r="CC18" s="18"/>
      <c r="CD18" s="83"/>
      <c r="CE18" s="81"/>
      <c r="CF18" s="18"/>
      <c r="CG18" s="18"/>
      <c r="CH18" s="83"/>
      <c r="CI18" s="81"/>
      <c r="CJ18" s="18"/>
      <c r="CK18" s="18"/>
      <c r="CL18" s="83"/>
      <c r="CM18" s="81"/>
      <c r="CN18" s="18"/>
      <c r="CO18" s="18"/>
      <c r="CP18" s="83"/>
      <c r="CQ18" s="81"/>
      <c r="CR18" s="18"/>
      <c r="CS18" s="18"/>
      <c r="CT18" s="83"/>
      <c r="CU18" s="81"/>
      <c r="CV18" s="18"/>
      <c r="CW18" s="18"/>
      <c r="CX18" s="83"/>
      <c r="CY18" s="81"/>
      <c r="CZ18" s="18"/>
      <c r="DA18" s="18"/>
      <c r="DB18" s="83"/>
      <c r="DC18" s="81"/>
      <c r="DD18" s="18"/>
      <c r="DE18" s="18"/>
      <c r="DF18" s="83"/>
      <c r="DG18" s="81"/>
      <c r="DH18" s="18"/>
      <c r="DI18" s="18"/>
      <c r="DJ18" s="83"/>
      <c r="DK18" s="81"/>
      <c r="DL18" s="18"/>
      <c r="DM18" s="18"/>
      <c r="DN18" s="83"/>
      <c r="DO18" s="81"/>
      <c r="DP18" s="18"/>
      <c r="DQ18" s="18"/>
      <c r="DR18" s="83"/>
      <c r="DS18" s="81"/>
      <c r="DT18" s="18"/>
      <c r="DU18" s="18"/>
    </row>
    <row r="19" spans="1:125" ht="13.5">
      <c r="A19" s="78" t="s">
        <v>133</v>
      </c>
      <c r="B19" s="78" t="s">
        <v>111</v>
      </c>
      <c r="C19" s="79" t="s">
        <v>112</v>
      </c>
      <c r="D19" s="18">
        <f t="shared" si="0"/>
        <v>0</v>
      </c>
      <c r="E19" s="18">
        <f t="shared" si="1"/>
        <v>239872</v>
      </c>
      <c r="F19" s="84" t="s">
        <v>144</v>
      </c>
      <c r="G19" s="81" t="s">
        <v>145</v>
      </c>
      <c r="H19" s="18">
        <v>0</v>
      </c>
      <c r="I19" s="18">
        <v>167048</v>
      </c>
      <c r="J19" s="84" t="s">
        <v>197</v>
      </c>
      <c r="K19" s="81" t="s">
        <v>79</v>
      </c>
      <c r="L19" s="18">
        <v>0</v>
      </c>
      <c r="M19" s="18">
        <v>24723</v>
      </c>
      <c r="N19" s="84" t="s">
        <v>195</v>
      </c>
      <c r="O19" s="81" t="s">
        <v>196</v>
      </c>
      <c r="P19" s="18">
        <v>0</v>
      </c>
      <c r="Q19" s="18">
        <v>25608</v>
      </c>
      <c r="R19" s="84" t="s">
        <v>193</v>
      </c>
      <c r="S19" s="81" t="s">
        <v>194</v>
      </c>
      <c r="T19" s="18">
        <v>0</v>
      </c>
      <c r="U19" s="18">
        <v>22493</v>
      </c>
      <c r="V19" s="83"/>
      <c r="W19" s="81"/>
      <c r="X19" s="18"/>
      <c r="Y19" s="18"/>
      <c r="Z19" s="83"/>
      <c r="AA19" s="81"/>
      <c r="AB19" s="18"/>
      <c r="AC19" s="18"/>
      <c r="AD19" s="83"/>
      <c r="AE19" s="81"/>
      <c r="AF19" s="18"/>
      <c r="AG19" s="18"/>
      <c r="AH19" s="83"/>
      <c r="AI19" s="81"/>
      <c r="AJ19" s="18"/>
      <c r="AK19" s="18"/>
      <c r="AL19" s="83"/>
      <c r="AM19" s="81"/>
      <c r="AN19" s="18"/>
      <c r="AO19" s="18"/>
      <c r="AP19" s="83"/>
      <c r="AQ19" s="81"/>
      <c r="AR19" s="18"/>
      <c r="AS19" s="18"/>
      <c r="AT19" s="83"/>
      <c r="AU19" s="81"/>
      <c r="AV19" s="18"/>
      <c r="AW19" s="18"/>
      <c r="AX19" s="83"/>
      <c r="AY19" s="81"/>
      <c r="AZ19" s="18"/>
      <c r="BA19" s="18"/>
      <c r="BB19" s="83"/>
      <c r="BC19" s="81"/>
      <c r="BD19" s="18"/>
      <c r="BE19" s="18"/>
      <c r="BF19" s="83"/>
      <c r="BG19" s="81"/>
      <c r="BH19" s="18"/>
      <c r="BI19" s="18"/>
      <c r="BJ19" s="83"/>
      <c r="BK19" s="81"/>
      <c r="BL19" s="18"/>
      <c r="BM19" s="18"/>
      <c r="BN19" s="83"/>
      <c r="BO19" s="81"/>
      <c r="BP19" s="18"/>
      <c r="BQ19" s="18"/>
      <c r="BR19" s="83"/>
      <c r="BS19" s="81"/>
      <c r="BT19" s="18"/>
      <c r="BU19" s="18"/>
      <c r="BV19" s="83"/>
      <c r="BW19" s="81"/>
      <c r="BX19" s="18"/>
      <c r="BY19" s="18"/>
      <c r="BZ19" s="83"/>
      <c r="CA19" s="81"/>
      <c r="CB19" s="18"/>
      <c r="CC19" s="18"/>
      <c r="CD19" s="83"/>
      <c r="CE19" s="81"/>
      <c r="CF19" s="18"/>
      <c r="CG19" s="18"/>
      <c r="CH19" s="83"/>
      <c r="CI19" s="81"/>
      <c r="CJ19" s="18"/>
      <c r="CK19" s="18"/>
      <c r="CL19" s="83"/>
      <c r="CM19" s="81"/>
      <c r="CN19" s="18"/>
      <c r="CO19" s="18"/>
      <c r="CP19" s="83"/>
      <c r="CQ19" s="81"/>
      <c r="CR19" s="18"/>
      <c r="CS19" s="18"/>
      <c r="CT19" s="83"/>
      <c r="CU19" s="81"/>
      <c r="CV19" s="18"/>
      <c r="CW19" s="18"/>
      <c r="CX19" s="83"/>
      <c r="CY19" s="81"/>
      <c r="CZ19" s="18"/>
      <c r="DA19" s="18"/>
      <c r="DB19" s="83"/>
      <c r="DC19" s="81"/>
      <c r="DD19" s="18"/>
      <c r="DE19" s="18"/>
      <c r="DF19" s="83"/>
      <c r="DG19" s="81"/>
      <c r="DH19" s="18"/>
      <c r="DI19" s="18"/>
      <c r="DJ19" s="83"/>
      <c r="DK19" s="81"/>
      <c r="DL19" s="18"/>
      <c r="DM19" s="18"/>
      <c r="DN19" s="83"/>
      <c r="DO19" s="81"/>
      <c r="DP19" s="18"/>
      <c r="DQ19" s="18"/>
      <c r="DR19" s="83"/>
      <c r="DS19" s="81"/>
      <c r="DT19" s="18"/>
      <c r="DU19" s="18"/>
    </row>
    <row r="20" spans="1:125" ht="13.5">
      <c r="A20" s="78" t="s">
        <v>133</v>
      </c>
      <c r="B20" s="78" t="s">
        <v>113</v>
      </c>
      <c r="C20" s="79" t="s">
        <v>114</v>
      </c>
      <c r="D20" s="18">
        <f t="shared" si="0"/>
        <v>0</v>
      </c>
      <c r="E20" s="18">
        <f t="shared" si="1"/>
        <v>375331</v>
      </c>
      <c r="F20" s="84" t="s">
        <v>200</v>
      </c>
      <c r="G20" s="81" t="s">
        <v>91</v>
      </c>
      <c r="H20" s="18">
        <v>0</v>
      </c>
      <c r="I20" s="18">
        <v>175972</v>
      </c>
      <c r="J20" s="84" t="s">
        <v>201</v>
      </c>
      <c r="K20" s="81" t="s">
        <v>202</v>
      </c>
      <c r="L20" s="18">
        <v>0</v>
      </c>
      <c r="M20" s="18">
        <v>40985</v>
      </c>
      <c r="N20" s="84" t="s">
        <v>203</v>
      </c>
      <c r="O20" s="81" t="s">
        <v>132</v>
      </c>
      <c r="P20" s="18">
        <v>0</v>
      </c>
      <c r="Q20" s="18">
        <v>35835</v>
      </c>
      <c r="R20" s="84" t="s">
        <v>204</v>
      </c>
      <c r="S20" s="81" t="s">
        <v>205</v>
      </c>
      <c r="T20" s="18">
        <v>0</v>
      </c>
      <c r="U20" s="18">
        <v>122539</v>
      </c>
      <c r="V20" s="83"/>
      <c r="W20" s="81"/>
      <c r="X20" s="18"/>
      <c r="Y20" s="18"/>
      <c r="Z20" s="83"/>
      <c r="AA20" s="81"/>
      <c r="AB20" s="18"/>
      <c r="AC20" s="18"/>
      <c r="AD20" s="83"/>
      <c r="AE20" s="81"/>
      <c r="AF20" s="18"/>
      <c r="AG20" s="18"/>
      <c r="AH20" s="83"/>
      <c r="AI20" s="81"/>
      <c r="AJ20" s="18"/>
      <c r="AK20" s="18"/>
      <c r="AL20" s="83"/>
      <c r="AM20" s="81"/>
      <c r="AN20" s="18"/>
      <c r="AO20" s="18"/>
      <c r="AP20" s="83"/>
      <c r="AQ20" s="81"/>
      <c r="AR20" s="18"/>
      <c r="AS20" s="18"/>
      <c r="AT20" s="83"/>
      <c r="AU20" s="81"/>
      <c r="AV20" s="18"/>
      <c r="AW20" s="18"/>
      <c r="AX20" s="83"/>
      <c r="AY20" s="81"/>
      <c r="AZ20" s="18"/>
      <c r="BA20" s="18"/>
      <c r="BB20" s="83"/>
      <c r="BC20" s="81"/>
      <c r="BD20" s="18"/>
      <c r="BE20" s="18"/>
      <c r="BF20" s="83"/>
      <c r="BG20" s="81"/>
      <c r="BH20" s="18"/>
      <c r="BI20" s="18"/>
      <c r="BJ20" s="83"/>
      <c r="BK20" s="81"/>
      <c r="BL20" s="18"/>
      <c r="BM20" s="18"/>
      <c r="BN20" s="83"/>
      <c r="BO20" s="81"/>
      <c r="BP20" s="18"/>
      <c r="BQ20" s="18"/>
      <c r="BR20" s="83"/>
      <c r="BS20" s="81"/>
      <c r="BT20" s="18"/>
      <c r="BU20" s="18"/>
      <c r="BV20" s="83"/>
      <c r="BW20" s="81"/>
      <c r="BX20" s="18"/>
      <c r="BY20" s="18"/>
      <c r="BZ20" s="83"/>
      <c r="CA20" s="81"/>
      <c r="CB20" s="18"/>
      <c r="CC20" s="18"/>
      <c r="CD20" s="83"/>
      <c r="CE20" s="81"/>
      <c r="CF20" s="18"/>
      <c r="CG20" s="18"/>
      <c r="CH20" s="83"/>
      <c r="CI20" s="81"/>
      <c r="CJ20" s="18"/>
      <c r="CK20" s="18"/>
      <c r="CL20" s="83"/>
      <c r="CM20" s="81"/>
      <c r="CN20" s="18"/>
      <c r="CO20" s="18"/>
      <c r="CP20" s="83"/>
      <c r="CQ20" s="81"/>
      <c r="CR20" s="18"/>
      <c r="CS20" s="18"/>
      <c r="CT20" s="83"/>
      <c r="CU20" s="81"/>
      <c r="CV20" s="18"/>
      <c r="CW20" s="18"/>
      <c r="CX20" s="83"/>
      <c r="CY20" s="81"/>
      <c r="CZ20" s="18"/>
      <c r="DA20" s="18"/>
      <c r="DB20" s="83"/>
      <c r="DC20" s="81"/>
      <c r="DD20" s="18"/>
      <c r="DE20" s="18"/>
      <c r="DF20" s="83"/>
      <c r="DG20" s="81"/>
      <c r="DH20" s="18"/>
      <c r="DI20" s="18"/>
      <c r="DJ20" s="83"/>
      <c r="DK20" s="81"/>
      <c r="DL20" s="18"/>
      <c r="DM20" s="18"/>
      <c r="DN20" s="83"/>
      <c r="DO20" s="81"/>
      <c r="DP20" s="18"/>
      <c r="DQ20" s="18"/>
      <c r="DR20" s="83"/>
      <c r="DS20" s="81"/>
      <c r="DT20" s="18"/>
      <c r="DU20" s="18"/>
    </row>
    <row r="21" spans="1:125" ht="13.5">
      <c r="A21" s="78" t="s">
        <v>133</v>
      </c>
      <c r="B21" s="78" t="s">
        <v>115</v>
      </c>
      <c r="C21" s="79" t="s">
        <v>116</v>
      </c>
      <c r="D21" s="18">
        <f t="shared" si="0"/>
        <v>0</v>
      </c>
      <c r="E21" s="18">
        <f t="shared" si="1"/>
        <v>340327</v>
      </c>
      <c r="F21" s="84" t="s">
        <v>136</v>
      </c>
      <c r="G21" s="81" t="s">
        <v>137</v>
      </c>
      <c r="H21" s="18">
        <v>0</v>
      </c>
      <c r="I21" s="18">
        <v>228394</v>
      </c>
      <c r="J21" s="84" t="s">
        <v>148</v>
      </c>
      <c r="K21" s="81" t="s">
        <v>149</v>
      </c>
      <c r="L21" s="18">
        <v>0</v>
      </c>
      <c r="M21" s="18">
        <v>62582</v>
      </c>
      <c r="N21" s="84" t="s">
        <v>150</v>
      </c>
      <c r="O21" s="81" t="s">
        <v>151</v>
      </c>
      <c r="P21" s="18">
        <v>0</v>
      </c>
      <c r="Q21" s="18">
        <v>31514</v>
      </c>
      <c r="R21" s="84" t="s">
        <v>152</v>
      </c>
      <c r="S21" s="81" t="s">
        <v>80</v>
      </c>
      <c r="T21" s="18">
        <v>0</v>
      </c>
      <c r="U21" s="18">
        <v>17837</v>
      </c>
      <c r="V21" s="83"/>
      <c r="W21" s="81"/>
      <c r="X21" s="18"/>
      <c r="Y21" s="18"/>
      <c r="Z21" s="83"/>
      <c r="AA21" s="81"/>
      <c r="AB21" s="18"/>
      <c r="AC21" s="18"/>
      <c r="AD21" s="83"/>
      <c r="AE21" s="81"/>
      <c r="AF21" s="18"/>
      <c r="AG21" s="18"/>
      <c r="AH21" s="83"/>
      <c r="AI21" s="81"/>
      <c r="AJ21" s="18"/>
      <c r="AK21" s="18"/>
      <c r="AL21" s="83"/>
      <c r="AM21" s="81"/>
      <c r="AN21" s="18"/>
      <c r="AO21" s="18"/>
      <c r="AP21" s="83"/>
      <c r="AQ21" s="81"/>
      <c r="AR21" s="18"/>
      <c r="AS21" s="18"/>
      <c r="AT21" s="83"/>
      <c r="AU21" s="81"/>
      <c r="AV21" s="18"/>
      <c r="AW21" s="18"/>
      <c r="AX21" s="83"/>
      <c r="AY21" s="81"/>
      <c r="AZ21" s="18"/>
      <c r="BA21" s="18"/>
      <c r="BB21" s="83"/>
      <c r="BC21" s="81"/>
      <c r="BD21" s="18"/>
      <c r="BE21" s="18"/>
      <c r="BF21" s="83"/>
      <c r="BG21" s="81"/>
      <c r="BH21" s="18"/>
      <c r="BI21" s="18"/>
      <c r="BJ21" s="83"/>
      <c r="BK21" s="81"/>
      <c r="BL21" s="18"/>
      <c r="BM21" s="18"/>
      <c r="BN21" s="83"/>
      <c r="BO21" s="81"/>
      <c r="BP21" s="18"/>
      <c r="BQ21" s="18"/>
      <c r="BR21" s="83"/>
      <c r="BS21" s="81"/>
      <c r="BT21" s="18"/>
      <c r="BU21" s="18"/>
      <c r="BV21" s="83"/>
      <c r="BW21" s="81"/>
      <c r="BX21" s="18"/>
      <c r="BY21" s="18"/>
      <c r="BZ21" s="83"/>
      <c r="CA21" s="81"/>
      <c r="CB21" s="18"/>
      <c r="CC21" s="18"/>
      <c r="CD21" s="83"/>
      <c r="CE21" s="81"/>
      <c r="CF21" s="18"/>
      <c r="CG21" s="18"/>
      <c r="CH21" s="83"/>
      <c r="CI21" s="81"/>
      <c r="CJ21" s="18"/>
      <c r="CK21" s="18"/>
      <c r="CL21" s="83"/>
      <c r="CM21" s="81"/>
      <c r="CN21" s="18"/>
      <c r="CO21" s="18"/>
      <c r="CP21" s="83"/>
      <c r="CQ21" s="81"/>
      <c r="CR21" s="18"/>
      <c r="CS21" s="18"/>
      <c r="CT21" s="83"/>
      <c r="CU21" s="81"/>
      <c r="CV21" s="18"/>
      <c r="CW21" s="18"/>
      <c r="CX21" s="83"/>
      <c r="CY21" s="81"/>
      <c r="CZ21" s="18"/>
      <c r="DA21" s="18"/>
      <c r="DB21" s="83"/>
      <c r="DC21" s="81"/>
      <c r="DD21" s="18"/>
      <c r="DE21" s="18"/>
      <c r="DF21" s="83"/>
      <c r="DG21" s="81"/>
      <c r="DH21" s="18"/>
      <c r="DI21" s="18"/>
      <c r="DJ21" s="83"/>
      <c r="DK21" s="81"/>
      <c r="DL21" s="18"/>
      <c r="DM21" s="18"/>
      <c r="DN21" s="83"/>
      <c r="DO21" s="81"/>
      <c r="DP21" s="18"/>
      <c r="DQ21" s="18"/>
      <c r="DR21" s="83"/>
      <c r="DS21" s="81"/>
      <c r="DT21" s="18"/>
      <c r="DU21" s="18"/>
    </row>
    <row r="22" spans="1:125" ht="13.5">
      <c r="A22" s="78" t="s">
        <v>133</v>
      </c>
      <c r="B22" s="78" t="s">
        <v>117</v>
      </c>
      <c r="C22" s="79" t="s">
        <v>118</v>
      </c>
      <c r="D22" s="18">
        <f t="shared" si="0"/>
        <v>161720</v>
      </c>
      <c r="E22" s="18">
        <f t="shared" si="1"/>
        <v>0</v>
      </c>
      <c r="F22" s="84" t="s">
        <v>220</v>
      </c>
      <c r="G22" s="81" t="s">
        <v>221</v>
      </c>
      <c r="H22" s="18">
        <v>68476</v>
      </c>
      <c r="I22" s="18">
        <v>0</v>
      </c>
      <c r="J22" s="84" t="s">
        <v>222</v>
      </c>
      <c r="K22" s="81" t="s">
        <v>9</v>
      </c>
      <c r="L22" s="18">
        <v>77438</v>
      </c>
      <c r="M22" s="18">
        <v>0</v>
      </c>
      <c r="N22" s="84" t="s">
        <v>223</v>
      </c>
      <c r="O22" s="81" t="s">
        <v>224</v>
      </c>
      <c r="P22" s="18">
        <v>15806</v>
      </c>
      <c r="Q22" s="18">
        <v>0</v>
      </c>
      <c r="R22" s="83"/>
      <c r="S22" s="81"/>
      <c r="T22" s="18"/>
      <c r="U22" s="18"/>
      <c r="V22" s="83"/>
      <c r="W22" s="81"/>
      <c r="X22" s="18"/>
      <c r="Y22" s="18"/>
      <c r="Z22" s="83"/>
      <c r="AA22" s="81"/>
      <c r="AB22" s="18"/>
      <c r="AC22" s="18"/>
      <c r="AD22" s="83"/>
      <c r="AE22" s="81"/>
      <c r="AF22" s="18"/>
      <c r="AG22" s="18"/>
      <c r="AH22" s="83"/>
      <c r="AI22" s="81"/>
      <c r="AJ22" s="18"/>
      <c r="AK22" s="18"/>
      <c r="AL22" s="83"/>
      <c r="AM22" s="81"/>
      <c r="AN22" s="18"/>
      <c r="AO22" s="18"/>
      <c r="AP22" s="83"/>
      <c r="AQ22" s="81"/>
      <c r="AR22" s="18"/>
      <c r="AS22" s="18"/>
      <c r="AT22" s="83"/>
      <c r="AU22" s="81"/>
      <c r="AV22" s="18"/>
      <c r="AW22" s="18"/>
      <c r="AX22" s="83"/>
      <c r="AY22" s="81"/>
      <c r="AZ22" s="18"/>
      <c r="BA22" s="18"/>
      <c r="BB22" s="83"/>
      <c r="BC22" s="81"/>
      <c r="BD22" s="18"/>
      <c r="BE22" s="18"/>
      <c r="BF22" s="83"/>
      <c r="BG22" s="81"/>
      <c r="BH22" s="18"/>
      <c r="BI22" s="18"/>
      <c r="BJ22" s="83"/>
      <c r="BK22" s="81"/>
      <c r="BL22" s="18"/>
      <c r="BM22" s="18"/>
      <c r="BN22" s="83"/>
      <c r="BO22" s="81"/>
      <c r="BP22" s="18"/>
      <c r="BQ22" s="18"/>
      <c r="BR22" s="83"/>
      <c r="BS22" s="81"/>
      <c r="BT22" s="18"/>
      <c r="BU22" s="18"/>
      <c r="BV22" s="83"/>
      <c r="BW22" s="81"/>
      <c r="BX22" s="18"/>
      <c r="BY22" s="18"/>
      <c r="BZ22" s="83"/>
      <c r="CA22" s="81"/>
      <c r="CB22" s="18"/>
      <c r="CC22" s="18"/>
      <c r="CD22" s="83"/>
      <c r="CE22" s="81"/>
      <c r="CF22" s="18"/>
      <c r="CG22" s="18"/>
      <c r="CH22" s="83"/>
      <c r="CI22" s="81"/>
      <c r="CJ22" s="18"/>
      <c r="CK22" s="18"/>
      <c r="CL22" s="83"/>
      <c r="CM22" s="81"/>
      <c r="CN22" s="18"/>
      <c r="CO22" s="18"/>
      <c r="CP22" s="83"/>
      <c r="CQ22" s="81"/>
      <c r="CR22" s="18"/>
      <c r="CS22" s="18"/>
      <c r="CT22" s="83"/>
      <c r="CU22" s="81"/>
      <c r="CV22" s="18"/>
      <c r="CW22" s="18"/>
      <c r="CX22" s="83"/>
      <c r="CY22" s="81"/>
      <c r="CZ22" s="18"/>
      <c r="DA22" s="18"/>
      <c r="DB22" s="83"/>
      <c r="DC22" s="81"/>
      <c r="DD22" s="18"/>
      <c r="DE22" s="18"/>
      <c r="DF22" s="83"/>
      <c r="DG22" s="81"/>
      <c r="DH22" s="18"/>
      <c r="DI22" s="18"/>
      <c r="DJ22" s="83"/>
      <c r="DK22" s="81"/>
      <c r="DL22" s="18"/>
      <c r="DM22" s="18"/>
      <c r="DN22" s="83"/>
      <c r="DO22" s="81"/>
      <c r="DP22" s="18"/>
      <c r="DQ22" s="18"/>
      <c r="DR22" s="83"/>
      <c r="DS22" s="81"/>
      <c r="DT22" s="18"/>
      <c r="DU22" s="18"/>
    </row>
    <row r="23" spans="1:125" ht="13.5">
      <c r="A23" s="78" t="s">
        <v>133</v>
      </c>
      <c r="B23" s="78" t="s">
        <v>119</v>
      </c>
      <c r="C23" s="79" t="s">
        <v>89</v>
      </c>
      <c r="D23" s="18">
        <f t="shared" si="0"/>
        <v>0</v>
      </c>
      <c r="E23" s="18">
        <f t="shared" si="1"/>
        <v>0</v>
      </c>
      <c r="F23" s="84" t="s">
        <v>138</v>
      </c>
      <c r="G23" s="81" t="s">
        <v>139</v>
      </c>
      <c r="H23" s="18">
        <v>0</v>
      </c>
      <c r="I23" s="18"/>
      <c r="J23" s="84" t="s">
        <v>165</v>
      </c>
      <c r="K23" s="81" t="s">
        <v>166</v>
      </c>
      <c r="L23" s="18">
        <v>0</v>
      </c>
      <c r="M23" s="18"/>
      <c r="N23" s="84" t="s">
        <v>167</v>
      </c>
      <c r="O23" s="81" t="s">
        <v>168</v>
      </c>
      <c r="P23" s="18">
        <v>0</v>
      </c>
      <c r="Q23" s="18"/>
      <c r="R23" s="84" t="s">
        <v>169</v>
      </c>
      <c r="S23" s="81" t="s">
        <v>170</v>
      </c>
      <c r="T23" s="18">
        <v>0</v>
      </c>
      <c r="U23" s="18"/>
      <c r="V23" s="84" t="s">
        <v>171</v>
      </c>
      <c r="W23" s="81" t="s">
        <v>172</v>
      </c>
      <c r="X23" s="18">
        <v>0</v>
      </c>
      <c r="Y23" s="18"/>
      <c r="Z23" s="84" t="s">
        <v>173</v>
      </c>
      <c r="AA23" s="81" t="s">
        <v>174</v>
      </c>
      <c r="AB23" s="18">
        <v>0</v>
      </c>
      <c r="AC23" s="18"/>
      <c r="AD23" s="83"/>
      <c r="AE23" s="81"/>
      <c r="AF23" s="18"/>
      <c r="AG23" s="18"/>
      <c r="AH23" s="83"/>
      <c r="AI23" s="81"/>
      <c r="AJ23" s="18"/>
      <c r="AK23" s="18"/>
      <c r="AL23" s="83"/>
      <c r="AM23" s="81"/>
      <c r="AN23" s="18"/>
      <c r="AO23" s="18"/>
      <c r="AP23" s="83"/>
      <c r="AQ23" s="81"/>
      <c r="AR23" s="18"/>
      <c r="AS23" s="18"/>
      <c r="AT23" s="83"/>
      <c r="AU23" s="81"/>
      <c r="AV23" s="18"/>
      <c r="AW23" s="18"/>
      <c r="AX23" s="83"/>
      <c r="AY23" s="81"/>
      <c r="AZ23" s="18"/>
      <c r="BA23" s="18"/>
      <c r="BB23" s="83"/>
      <c r="BC23" s="81"/>
      <c r="BD23" s="18"/>
      <c r="BE23" s="18"/>
      <c r="BF23" s="83"/>
      <c r="BG23" s="81"/>
      <c r="BH23" s="18"/>
      <c r="BI23" s="18"/>
      <c r="BJ23" s="83"/>
      <c r="BK23" s="81"/>
      <c r="BL23" s="18"/>
      <c r="BM23" s="18"/>
      <c r="BN23" s="83"/>
      <c r="BO23" s="81"/>
      <c r="BP23" s="18"/>
      <c r="BQ23" s="18"/>
      <c r="BR23" s="83"/>
      <c r="BS23" s="81"/>
      <c r="BT23" s="18"/>
      <c r="BU23" s="18"/>
      <c r="BV23" s="83"/>
      <c r="BW23" s="81"/>
      <c r="BX23" s="18"/>
      <c r="BY23" s="18"/>
      <c r="BZ23" s="83"/>
      <c r="CA23" s="81"/>
      <c r="CB23" s="18"/>
      <c r="CC23" s="18"/>
      <c r="CD23" s="83"/>
      <c r="CE23" s="81"/>
      <c r="CF23" s="18"/>
      <c r="CG23" s="18"/>
      <c r="CH23" s="83"/>
      <c r="CI23" s="81"/>
      <c r="CJ23" s="18"/>
      <c r="CK23" s="18"/>
      <c r="CL23" s="83"/>
      <c r="CM23" s="81"/>
      <c r="CN23" s="18"/>
      <c r="CO23" s="18"/>
      <c r="CP23" s="83"/>
      <c r="CQ23" s="81"/>
      <c r="CR23" s="18"/>
      <c r="CS23" s="18"/>
      <c r="CT23" s="83"/>
      <c r="CU23" s="81"/>
      <c r="CV23" s="18"/>
      <c r="CW23" s="18"/>
      <c r="CX23" s="83"/>
      <c r="CY23" s="81"/>
      <c r="CZ23" s="18"/>
      <c r="DA23" s="18"/>
      <c r="DB23" s="83"/>
      <c r="DC23" s="81"/>
      <c r="DD23" s="18"/>
      <c r="DE23" s="18"/>
      <c r="DF23" s="83"/>
      <c r="DG23" s="81"/>
      <c r="DH23" s="18"/>
      <c r="DI23" s="18"/>
      <c r="DJ23" s="83"/>
      <c r="DK23" s="81"/>
      <c r="DL23" s="18"/>
      <c r="DM23" s="18"/>
      <c r="DN23" s="83"/>
      <c r="DO23" s="81"/>
      <c r="DP23" s="18"/>
      <c r="DQ23" s="18"/>
      <c r="DR23" s="83"/>
      <c r="DS23" s="81"/>
      <c r="DT23" s="18"/>
      <c r="DU23" s="18"/>
    </row>
    <row r="24" spans="1:125" ht="13.5">
      <c r="A24" s="95" t="s">
        <v>232</v>
      </c>
      <c r="B24" s="96"/>
      <c r="C24" s="97"/>
      <c r="D24" s="18">
        <f>SUM(D7:D23)</f>
        <v>1877081</v>
      </c>
      <c r="E24" s="18">
        <f>SUM(E7:E23)</f>
        <v>2704826</v>
      </c>
      <c r="F24" s="84" t="s">
        <v>8</v>
      </c>
      <c r="G24" s="56" t="s">
        <v>8</v>
      </c>
      <c r="H24" s="18">
        <f>SUM(H7:H23)</f>
        <v>954590</v>
      </c>
      <c r="I24" s="18">
        <f>SUM(I7:I23)</f>
        <v>1309164</v>
      </c>
      <c r="J24" s="84" t="s">
        <v>8</v>
      </c>
      <c r="K24" s="56" t="s">
        <v>8</v>
      </c>
      <c r="L24" s="18">
        <f>SUM(L7:L23)</f>
        <v>550691</v>
      </c>
      <c r="M24" s="18">
        <f>SUM(M7:M23)</f>
        <v>470512</v>
      </c>
      <c r="N24" s="84" t="s">
        <v>8</v>
      </c>
      <c r="O24" s="56" t="s">
        <v>8</v>
      </c>
      <c r="P24" s="18">
        <f>SUM(P7:P23)</f>
        <v>150914</v>
      </c>
      <c r="Q24" s="18">
        <f>SUM(Q7:Q23)</f>
        <v>271492</v>
      </c>
      <c r="R24" s="84" t="s">
        <v>8</v>
      </c>
      <c r="S24" s="56" t="s">
        <v>8</v>
      </c>
      <c r="T24" s="18">
        <f>SUM(T7:T23)</f>
        <v>74468</v>
      </c>
      <c r="U24" s="18">
        <f>SUM(U7:U23)</f>
        <v>322588</v>
      </c>
      <c r="V24" s="84" t="s">
        <v>8</v>
      </c>
      <c r="W24" s="56" t="s">
        <v>8</v>
      </c>
      <c r="X24" s="18">
        <f>SUM(X7:X23)</f>
        <v>44247</v>
      </c>
      <c r="Y24" s="18">
        <f>SUM(Y7:Y23)</f>
        <v>105514</v>
      </c>
      <c r="Z24" s="84" t="s">
        <v>8</v>
      </c>
      <c r="AA24" s="56" t="s">
        <v>8</v>
      </c>
      <c r="AB24" s="18">
        <f>SUM(AB7:AB23)</f>
        <v>19412</v>
      </c>
      <c r="AC24" s="18">
        <f>SUM(AC7:AC23)</f>
        <v>172878</v>
      </c>
      <c r="AD24" s="84" t="s">
        <v>8</v>
      </c>
      <c r="AE24" s="56" t="s">
        <v>8</v>
      </c>
      <c r="AF24" s="18">
        <f>SUM(AF7:AF23)</f>
        <v>13392</v>
      </c>
      <c r="AG24" s="18">
        <f>SUM(AG7:AG23)</f>
        <v>22959</v>
      </c>
      <c r="AH24" s="84" t="s">
        <v>8</v>
      </c>
      <c r="AI24" s="56" t="s">
        <v>8</v>
      </c>
      <c r="AJ24" s="18">
        <f>SUM(AJ7:AJ23)</f>
        <v>69367</v>
      </c>
      <c r="AK24" s="18">
        <f>SUM(AK7:AK23)</f>
        <v>29719</v>
      </c>
      <c r="AL24" s="84" t="s">
        <v>8</v>
      </c>
      <c r="AM24" s="56" t="s">
        <v>8</v>
      </c>
      <c r="AN24" s="18">
        <f>SUM(AN7:AN23)</f>
        <v>0</v>
      </c>
      <c r="AO24" s="18">
        <f>SUM(AO7:AO23)</f>
        <v>0</v>
      </c>
      <c r="AP24" s="84" t="s">
        <v>8</v>
      </c>
      <c r="AQ24" s="56" t="s">
        <v>8</v>
      </c>
      <c r="AR24" s="18">
        <f>SUM(AR7:AR23)</f>
        <v>0</v>
      </c>
      <c r="AS24" s="18">
        <f>SUM(AS7:AS23)</f>
        <v>0</v>
      </c>
      <c r="AT24" s="84" t="s">
        <v>8</v>
      </c>
      <c r="AU24" s="56" t="s">
        <v>8</v>
      </c>
      <c r="AV24" s="18">
        <f>SUM(AV7:AV23)</f>
        <v>0</v>
      </c>
      <c r="AW24" s="18">
        <f>SUM(AW7:AW23)</f>
        <v>0</v>
      </c>
      <c r="AX24" s="84" t="s">
        <v>8</v>
      </c>
      <c r="AY24" s="56" t="s">
        <v>8</v>
      </c>
      <c r="AZ24" s="18">
        <f>SUM(AZ7:AZ23)</f>
        <v>0</v>
      </c>
      <c r="BA24" s="18">
        <f>SUM(BA7:BA23)</f>
        <v>0</v>
      </c>
      <c r="BB24" s="84" t="s">
        <v>8</v>
      </c>
      <c r="BC24" s="56" t="s">
        <v>8</v>
      </c>
      <c r="BD24" s="18">
        <f>SUM(BD7:BD23)</f>
        <v>0</v>
      </c>
      <c r="BE24" s="18">
        <f>SUM(BE7:BE23)</f>
        <v>0</v>
      </c>
      <c r="BF24" s="84" t="s">
        <v>8</v>
      </c>
      <c r="BG24" s="56" t="s">
        <v>8</v>
      </c>
      <c r="BH24" s="18">
        <f>SUM(BH7:BH23)</f>
        <v>0</v>
      </c>
      <c r="BI24" s="18">
        <f>SUM(BI7:BI23)</f>
        <v>0</v>
      </c>
      <c r="BJ24" s="84" t="s">
        <v>8</v>
      </c>
      <c r="BK24" s="56" t="s">
        <v>8</v>
      </c>
      <c r="BL24" s="18">
        <f>SUM(BL7:BL23)</f>
        <v>0</v>
      </c>
      <c r="BM24" s="18">
        <f>SUM(BM7:BM23)</f>
        <v>0</v>
      </c>
      <c r="BN24" s="84" t="s">
        <v>8</v>
      </c>
      <c r="BO24" s="56" t="s">
        <v>8</v>
      </c>
      <c r="BP24" s="18">
        <f>SUM(BP7:BP23)</f>
        <v>0</v>
      </c>
      <c r="BQ24" s="18">
        <f>SUM(BQ7:BQ23)</f>
        <v>0</v>
      </c>
      <c r="BR24" s="84" t="s">
        <v>8</v>
      </c>
      <c r="BS24" s="56" t="s">
        <v>8</v>
      </c>
      <c r="BT24" s="18">
        <f>SUM(BT7:BT23)</f>
        <v>0</v>
      </c>
      <c r="BU24" s="18">
        <f>SUM(BU7:BU23)</f>
        <v>0</v>
      </c>
      <c r="BV24" s="84" t="s">
        <v>8</v>
      </c>
      <c r="BW24" s="56" t="s">
        <v>8</v>
      </c>
      <c r="BX24" s="18">
        <f>SUM(BX7:BX23)</f>
        <v>0</v>
      </c>
      <c r="BY24" s="18">
        <f>SUM(BY7:BY23)</f>
        <v>0</v>
      </c>
      <c r="BZ24" s="84" t="s">
        <v>8</v>
      </c>
      <c r="CA24" s="56" t="s">
        <v>8</v>
      </c>
      <c r="CB24" s="18">
        <f>SUM(CB7:CB23)</f>
        <v>0</v>
      </c>
      <c r="CC24" s="18">
        <f>SUM(CC7:CC23)</f>
        <v>0</v>
      </c>
      <c r="CD24" s="84" t="s">
        <v>8</v>
      </c>
      <c r="CE24" s="56" t="s">
        <v>8</v>
      </c>
      <c r="CF24" s="18">
        <f>SUM(CF7:CF23)</f>
        <v>0</v>
      </c>
      <c r="CG24" s="18">
        <f>SUM(CG7:CG23)</f>
        <v>0</v>
      </c>
      <c r="CH24" s="84" t="s">
        <v>8</v>
      </c>
      <c r="CI24" s="56" t="s">
        <v>8</v>
      </c>
      <c r="CJ24" s="18">
        <f>SUM(CJ7:CJ23)</f>
        <v>0</v>
      </c>
      <c r="CK24" s="18">
        <f>SUM(CK7:CK23)</f>
        <v>0</v>
      </c>
      <c r="CL24" s="84" t="s">
        <v>8</v>
      </c>
      <c r="CM24" s="56" t="s">
        <v>8</v>
      </c>
      <c r="CN24" s="18">
        <f>SUM(CN7:CN23)</f>
        <v>0</v>
      </c>
      <c r="CO24" s="18">
        <f>SUM(CO7:CO23)</f>
        <v>0</v>
      </c>
      <c r="CP24" s="84" t="s">
        <v>8</v>
      </c>
      <c r="CQ24" s="56" t="s">
        <v>8</v>
      </c>
      <c r="CR24" s="18">
        <f>SUM(CR7:CR23)</f>
        <v>0</v>
      </c>
      <c r="CS24" s="18">
        <f>SUM(CS7:CS23)</f>
        <v>0</v>
      </c>
      <c r="CT24" s="84" t="s">
        <v>8</v>
      </c>
      <c r="CU24" s="56" t="s">
        <v>8</v>
      </c>
      <c r="CV24" s="18">
        <f>SUM(CV7:CV23)</f>
        <v>0</v>
      </c>
      <c r="CW24" s="18">
        <f>SUM(CW7:CW23)</f>
        <v>0</v>
      </c>
      <c r="CX24" s="84" t="s">
        <v>8</v>
      </c>
      <c r="CY24" s="56" t="s">
        <v>8</v>
      </c>
      <c r="CZ24" s="18">
        <f>SUM(CZ7:CZ23)</f>
        <v>0</v>
      </c>
      <c r="DA24" s="18">
        <f>SUM(DA7:DA23)</f>
        <v>0</v>
      </c>
      <c r="DB24" s="84" t="s">
        <v>8</v>
      </c>
      <c r="DC24" s="56" t="s">
        <v>8</v>
      </c>
      <c r="DD24" s="18">
        <f>SUM(DD7:DD23)</f>
        <v>0</v>
      </c>
      <c r="DE24" s="18">
        <f>SUM(DE7:DE23)</f>
        <v>0</v>
      </c>
      <c r="DF24" s="84" t="s">
        <v>8</v>
      </c>
      <c r="DG24" s="56" t="s">
        <v>8</v>
      </c>
      <c r="DH24" s="18">
        <f>SUM(DH7:DH23)</f>
        <v>0</v>
      </c>
      <c r="DI24" s="18">
        <f>SUM(DI7:DI23)</f>
        <v>0</v>
      </c>
      <c r="DJ24" s="84" t="s">
        <v>8</v>
      </c>
      <c r="DK24" s="56" t="s">
        <v>8</v>
      </c>
      <c r="DL24" s="18">
        <f>SUM(DL7:DL23)</f>
        <v>0</v>
      </c>
      <c r="DM24" s="18">
        <f>SUM(DM7:DM23)</f>
        <v>0</v>
      </c>
      <c r="DN24" s="84" t="s">
        <v>8</v>
      </c>
      <c r="DO24" s="56" t="s">
        <v>8</v>
      </c>
      <c r="DP24" s="18">
        <f>SUM(DP7:DP23)</f>
        <v>0</v>
      </c>
      <c r="DQ24" s="18">
        <f>SUM(DQ7:DQ23)</f>
        <v>0</v>
      </c>
      <c r="DR24" s="84" t="s">
        <v>8</v>
      </c>
      <c r="DS24" s="56" t="s">
        <v>8</v>
      </c>
      <c r="DT24" s="18">
        <f>SUM(DT7:DT23)</f>
        <v>0</v>
      </c>
      <c r="DU24" s="18">
        <f>SUM(DU7:DU23)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24:C2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&amp;L&amp;16廃棄物事業経費【市町村分担金】（平成１３年度実績）&amp;R&amp;D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2004-01-26T02:06:21Z</cp:lastPrinted>
  <dcterms:created xsi:type="dcterms:W3CDTF">2002-10-23T08:37:30Z</dcterms:created>
  <dcterms:modified xsi:type="dcterms:W3CDTF">2004-03-02T05:40:55Z</dcterms:modified>
  <cp:category/>
  <cp:version/>
  <cp:contentType/>
  <cp:contentStatus/>
</cp:coreProperties>
</file>