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927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3">'市町村分担金内訳'!$A$2:$DU$19</definedName>
    <definedName name="_xlnm.Print_Area" localSheetId="2">'組合分担金内訳'!$A$2:$BE$51</definedName>
    <definedName name="_xlnm.Print_Area" localSheetId="1">'廃棄物事業経費（歳出）'!$A$2:$BH$63</definedName>
    <definedName name="_xlnm.Print_Area" localSheetId="0">'廃棄物事業経費（歳入）'!$A$2:$AD$63</definedName>
    <definedName name="_xlnm.Print_Titles" localSheetId="3">'市町村分担金内訳'!$A:$C,'市町村分担金内訳'!$2:$6</definedName>
    <definedName name="_xlnm.Print_Titles" localSheetId="2">'組合分担金内訳'!$A:$C,'組合分担金内訳'!$2:$6</definedName>
    <definedName name="_xlnm.Print_Titles" localSheetId="1">'廃棄物事業経費（歳出）'!$A:$C,'廃棄物事業経費（歳出）'!$2:$6</definedName>
    <definedName name="_xlnm.Print_Titles" localSheetId="0">'廃棄物事業経費（歳入）'!$A:$C,'廃棄物事業経費（歳入）'!$2:$6</definedName>
  </definedNames>
  <calcPr fullCalcOnLoad="1"/>
</workbook>
</file>

<file path=xl/sharedStrings.xml><?xml version="1.0" encoding="utf-8"?>
<sst xmlns="http://schemas.openxmlformats.org/spreadsheetml/2006/main" count="1686" uniqueCount="221">
  <si>
    <t/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</si>
  <si>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</si>
  <si>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</si>
  <si>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</si>
  <si>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</si>
  <si>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</si>
  <si>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</si>
  <si>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</si>
  <si>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大阪府</t>
  </si>
  <si>
    <t>27100</t>
  </si>
  <si>
    <t>大阪市</t>
  </si>
  <si>
    <t>27201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</si>
  <si>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</si>
  <si>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</si>
  <si>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</si>
  <si>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</si>
  <si>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</si>
  <si>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</si>
  <si>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</si>
  <si>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</si>
  <si>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</si>
  <si>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</si>
  <si>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</si>
  <si>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</si>
  <si>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</si>
  <si>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</si>
  <si>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</si>
  <si>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</si>
  <si>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</si>
  <si>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</si>
  <si>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</si>
  <si>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</si>
  <si>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</si>
  <si>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</si>
  <si>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</si>
  <si>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</si>
  <si>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</si>
  <si>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</si>
  <si>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</si>
  <si>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</si>
  <si>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</si>
  <si>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</si>
  <si>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</si>
  <si>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</si>
  <si>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</si>
  <si>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</si>
  <si>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</si>
  <si>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</si>
  <si>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</si>
  <si>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</si>
  <si>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</si>
  <si>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</si>
  <si>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</si>
  <si>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</si>
  <si>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</si>
  <si>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</si>
  <si>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</si>
  <si>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</si>
  <si>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</si>
  <si>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</si>
  <si>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</si>
  <si>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</si>
  <si>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</si>
  <si>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</si>
  <si>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</si>
  <si>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</si>
  <si>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</si>
  <si>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</si>
  <si>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</si>
  <si>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</si>
  <si>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</si>
  <si>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</si>
  <si>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</si>
  <si>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</si>
  <si>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</si>
  <si>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</si>
  <si>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</si>
  <si>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</si>
  <si>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</si>
  <si>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</si>
  <si>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</si>
  <si>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</si>
  <si>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</si>
  <si>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</si>
  <si>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</si>
  <si>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</si>
  <si>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27366</t>
  </si>
  <si>
    <t>27381</t>
  </si>
  <si>
    <t>太子町</t>
  </si>
  <si>
    <t>27382</t>
  </si>
  <si>
    <t>27383</t>
  </si>
  <si>
    <t>千早赤阪村</t>
  </si>
  <si>
    <t>27385</t>
  </si>
  <si>
    <t>美原町</t>
  </si>
  <si>
    <t>27827</t>
  </si>
  <si>
    <t>豊中市伊丹市クリーンランド</t>
  </si>
  <si>
    <t>27828</t>
  </si>
  <si>
    <t>泉北環境整備施設組合</t>
  </si>
  <si>
    <t>27830</t>
  </si>
  <si>
    <t>富美山環境事業組合</t>
  </si>
  <si>
    <t>27831</t>
  </si>
  <si>
    <t>柏羽藤環境事業組合</t>
  </si>
  <si>
    <t>27833</t>
  </si>
  <si>
    <t>泉佐野市田尻町清掃施設組合</t>
  </si>
  <si>
    <t>27834</t>
  </si>
  <si>
    <t>東大阪都市清掃施設組合</t>
  </si>
  <si>
    <t>27835</t>
  </si>
  <si>
    <t>四條畷市交野市清掃施設組合</t>
  </si>
  <si>
    <t>27836</t>
  </si>
  <si>
    <t>岸和田市貝塚市清掃施設組合</t>
  </si>
  <si>
    <t>27837</t>
  </si>
  <si>
    <t>南河内清掃施設組合</t>
  </si>
  <si>
    <t>27838</t>
  </si>
  <si>
    <t>泉南清掃事務組合</t>
  </si>
  <si>
    <t>27854</t>
  </si>
  <si>
    <t>東大阪市大東市清掃センター</t>
  </si>
  <si>
    <t>27859</t>
  </si>
  <si>
    <t>豊能郡環境施設組合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</si>
  <si>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</si>
  <si>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</si>
  <si>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</si>
  <si>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</si>
  <si>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</si>
  <si>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</si>
  <si>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</si>
  <si>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</si>
  <si>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</si>
  <si>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</si>
  <si>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</si>
  <si>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</si>
  <si>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</si>
  <si>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</si>
  <si>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</si>
  <si>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</si>
  <si>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</si>
  <si>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</si>
  <si>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</si>
  <si>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</si>
  <si>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</si>
  <si>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</si>
  <si>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</si>
  <si>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</si>
  <si>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</si>
  <si>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</si>
  <si>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</si>
  <si>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</si>
  <si>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</si>
  <si>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</si>
  <si>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</si>
  <si>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</si>
  <si>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</si>
  <si>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</si>
  <si>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</si>
  <si>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</si>
  <si>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</si>
  <si>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</si>
  <si>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</si>
  <si>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</si>
  <si>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</si>
  <si>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</si>
  <si>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</si>
  <si>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</si>
  <si>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</si>
  <si>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</si>
  <si>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</si>
  <si>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</si>
  <si>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</si>
  <si>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</si>
  <si>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</si>
  <si>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</si>
  <si>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</si>
  <si>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</si>
  <si>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</si>
  <si>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</si>
  <si>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</si>
  <si>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</si>
  <si>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</si>
  <si>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</si>
  <si>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</si>
  <si>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</si>
  <si>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</si>
  <si>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</si>
  <si>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</si>
  <si>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</si>
  <si>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</si>
  <si>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</si>
  <si>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</si>
  <si>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</si>
  <si>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</si>
  <si>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</si>
  <si>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</si>
  <si>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</si>
  <si>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</si>
  <si>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t>田尻町</t>
  </si>
  <si>
    <t>河南町</t>
  </si>
  <si>
    <t>岬町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</si>
  <si>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</si>
  <si>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</si>
  <si>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</si>
  <si>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</si>
  <si>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</si>
  <si>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</si>
  <si>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</si>
  <si>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</si>
  <si>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>組合名</t>
  </si>
  <si>
    <t>建設・改良費</t>
  </si>
  <si>
    <t>処理及び
維持管理費</t>
  </si>
  <si>
    <t>小計</t>
  </si>
  <si>
    <t>－</t>
  </si>
  <si>
    <t>大阪府合計</t>
  </si>
  <si>
    <t>－</t>
  </si>
  <si>
    <t>－</t>
  </si>
  <si>
    <t>事務組合名</t>
  </si>
  <si>
    <t>合計（構成市町村1+～+構成市町村30）</t>
  </si>
  <si>
    <t>市町村名</t>
  </si>
  <si>
    <t>28207</t>
  </si>
  <si>
    <t>伊丹市</t>
  </si>
  <si>
    <t>廃棄物処理事業経費（市町村及び事務組合の合計）【歳入】（平成１３年度実績）</t>
  </si>
  <si>
    <t>廃棄物処理事業経費【市町村分担金の合計】（平成１３年度実績）</t>
  </si>
  <si>
    <t>廃棄物処理事業経費【組合分担金の合計】（平成１３年度実績）</t>
  </si>
  <si>
    <t>廃棄物処理事業経費（市町村及び事務組合の合計）【歳出】（平成１３年度実績）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</si>
</sst>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22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/>
    </xf>
    <xf numFmtId="0" fontId="5" fillId="2" borderId="6" xfId="22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vertical="center" wrapText="1"/>
      <protection/>
    </xf>
    <xf numFmtId="0" fontId="6" fillId="2" borderId="1" xfId="22" applyFont="1" applyFill="1" applyBorder="1" applyAlignment="1" quotePrefix="1">
      <alignment horizontal="left" vertical="center"/>
      <protection/>
    </xf>
    <xf numFmtId="0" fontId="5" fillId="2" borderId="2" xfId="22" applyFont="1" applyFill="1" applyBorder="1" applyAlignment="1" quotePrefix="1">
      <alignment horizontal="center" vertical="center"/>
      <protection/>
    </xf>
    <xf numFmtId="0" fontId="5" fillId="2" borderId="2" xfId="22" applyFont="1" applyFill="1" applyBorder="1" applyAlignment="1">
      <alignment horizontal="left" vertical="center"/>
      <protection/>
    </xf>
    <xf numFmtId="0" fontId="5" fillId="2" borderId="3" xfId="22" applyFont="1" applyFill="1" applyBorder="1" applyAlignment="1">
      <alignment horizontal="left" vertical="center"/>
      <protection/>
    </xf>
    <xf numFmtId="0" fontId="6" fillId="2" borderId="1" xfId="22" applyFont="1" applyFill="1" applyBorder="1" applyAlignment="1">
      <alignment horizontal="left" vertical="center"/>
      <protection/>
    </xf>
    <xf numFmtId="0" fontId="5" fillId="2" borderId="1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 wrapText="1"/>
      <protection/>
    </xf>
    <xf numFmtId="0" fontId="5" fillId="0" borderId="8" xfId="22" applyFont="1" applyBorder="1" applyAlignment="1">
      <alignment horizontal="center" vertical="center"/>
      <protection/>
    </xf>
    <xf numFmtId="0" fontId="5" fillId="2" borderId="10" xfId="22" applyFont="1" applyFill="1" applyBorder="1" applyAlignment="1" quotePrefix="1">
      <alignment horizontal="center" vertical="center" wrapText="1"/>
      <protection/>
    </xf>
    <xf numFmtId="0" fontId="5" fillId="2" borderId="7" xfId="22" applyFont="1" applyFill="1" applyBorder="1" applyAlignment="1" quotePrefix="1">
      <alignment horizontal="center" vertical="center" wrapText="1"/>
      <protection/>
    </xf>
    <xf numFmtId="38" fontId="5" fillId="0" borderId="8" xfId="17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  <protection/>
    </xf>
    <xf numFmtId="0" fontId="1" fillId="0" borderId="0" xfId="22" applyFont="1" applyAlignment="1" quotePrefix="1">
      <alignment horizontal="center" vertical="center"/>
      <protection/>
    </xf>
    <xf numFmtId="0" fontId="5" fillId="2" borderId="2" xfId="22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2" applyFont="1" applyFill="1" applyBorder="1" applyAlignment="1" quotePrefix="1">
      <alignment horizontal="left" vertical="center"/>
      <protection/>
    </xf>
    <xf numFmtId="0" fontId="5" fillId="2" borderId="11" xfId="22" applyFont="1" applyFill="1" applyBorder="1" applyAlignment="1" quotePrefix="1">
      <alignment horizontal="center" vertical="center"/>
      <protection/>
    </xf>
    <xf numFmtId="0" fontId="5" fillId="2" borderId="11" xfId="22" applyFont="1" applyFill="1" applyBorder="1" applyAlignment="1">
      <alignment horizontal="left" vertical="center"/>
      <protection/>
    </xf>
    <xf numFmtId="0" fontId="6" fillId="2" borderId="5" xfId="22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2" applyFont="1" applyFill="1" applyBorder="1" applyAlignment="1" quotePrefix="1">
      <alignment horizontal="left" vertical="center"/>
      <protection/>
    </xf>
    <xf numFmtId="0" fontId="5" fillId="2" borderId="13" xfId="22" applyFont="1" applyFill="1" applyBorder="1" applyAlignment="1" quotePrefix="1">
      <alignment horizontal="center" vertical="center"/>
      <protection/>
    </xf>
    <xf numFmtId="0" fontId="5" fillId="2" borderId="13" xfId="22" applyFont="1" applyFill="1" applyBorder="1" applyAlignment="1">
      <alignment horizontal="left" vertical="center"/>
      <protection/>
    </xf>
    <xf numFmtId="0" fontId="5" fillId="2" borderId="10" xfId="22" applyFont="1" applyFill="1" applyBorder="1" applyAlignment="1">
      <alignment horizontal="left" vertical="center"/>
      <protection/>
    </xf>
    <xf numFmtId="0" fontId="2" fillId="0" borderId="8" xfId="23" applyNumberFormat="1" applyFont="1" applyBorder="1" applyAlignment="1">
      <alignment horizontal="center" vertical="center"/>
      <protection/>
    </xf>
    <xf numFmtId="0" fontId="2" fillId="0" borderId="8" xfId="23" applyFont="1" applyBorder="1" applyAlignment="1">
      <alignment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0" fontId="2" fillId="0" borderId="8" xfId="23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2" applyNumberFormat="1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lef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 wrapText="1"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0" fontId="2" fillId="0" borderId="1" xfId="23" applyNumberFormat="1" applyFont="1" applyBorder="1" applyAlignment="1">
      <alignment horizontal="center" vertical="center"/>
      <protection/>
    </xf>
    <xf numFmtId="0" fontId="2" fillId="0" borderId="2" xfId="23" applyNumberFormat="1" applyFont="1" applyBorder="1" applyAlignment="1">
      <alignment horizontal="center" vertical="center"/>
      <protection/>
    </xf>
    <xf numFmtId="0" fontId="2" fillId="0" borderId="3" xfId="23" applyNumberFormat="1" applyFont="1" applyBorder="1" applyAlignment="1">
      <alignment horizontal="center" vertical="center"/>
      <protection/>
    </xf>
    <xf numFmtId="49" fontId="5" fillId="2" borderId="6" xfId="22" applyNumberFormat="1" applyFont="1" applyFill="1" applyBorder="1" applyAlignment="1">
      <alignment horizontal="center" vertical="center"/>
      <protection/>
    </xf>
    <xf numFmtId="49" fontId="5" fillId="2" borderId="4" xfId="22" applyNumberFormat="1" applyFont="1" applyFill="1" applyBorder="1" applyAlignment="1">
      <alignment horizontal="center" vertical="center"/>
      <protection/>
    </xf>
    <xf numFmtId="49" fontId="5" fillId="2" borderId="7" xfId="22" applyNumberFormat="1" applyFont="1" applyFill="1" applyBorder="1" applyAlignment="1">
      <alignment horizontal="center" vertical="center"/>
      <protection/>
    </xf>
    <xf numFmtId="0" fontId="5" fillId="2" borderId="6" xfId="22" applyFont="1" applyFill="1" applyBorder="1" applyAlignment="1">
      <alignment horizontal="center" vertical="center"/>
      <protection/>
    </xf>
    <xf numFmtId="0" fontId="5" fillId="2" borderId="4" xfId="22" applyFont="1" applyFill="1" applyBorder="1" applyAlignment="1">
      <alignment horizontal="center" vertical="center"/>
      <protection/>
    </xf>
    <xf numFmtId="0" fontId="5" fillId="2" borderId="7" xfId="22" applyFont="1" applyFill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2" borderId="6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/>
      <protection/>
    </xf>
    <xf numFmtId="49" fontId="5" fillId="2" borderId="6" xfId="22" applyNumberFormat="1" applyFont="1" applyFill="1" applyBorder="1" applyAlignment="1" quotePrefix="1">
      <alignment horizontal="center" vertical="center" wrapText="1"/>
      <protection/>
    </xf>
    <xf numFmtId="49" fontId="5" fillId="2" borderId="4" xfId="22" applyNumberFormat="1" applyFont="1" applyFill="1" applyBorder="1" applyAlignment="1" quotePrefix="1">
      <alignment horizontal="center" vertical="center" wrapText="1"/>
      <protection/>
    </xf>
    <xf numFmtId="49" fontId="5" fillId="2" borderId="7" xfId="22" applyNumberFormat="1" applyFont="1" applyFill="1" applyBorder="1" applyAlignment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2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集計結果（経費）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D63"/>
  <sheetViews>
    <sheetView showGridLines="0" tabSelected="1" workbookViewId="0" topLeftCell="A1">
      <pane xSplit="3" ySplit="6" topLeftCell="D7" activePane="bottomRight" state="frozen"/>
      <selection pane="topLeft" activeCell="D269" sqref="D269"/>
      <selection pane="topRight" activeCell="D269" sqref="D269"/>
      <selection pane="bottomLeft" activeCell="D269" sqref="D269"/>
      <selection pane="bottomRight" activeCell="D7" sqref="D7"/>
    </sheetView>
  </sheetViews>
  <sheetFormatPr defaultColWidth="9.00390625" defaultRowHeight="13.5"/>
  <cols>
    <col min="1" max="1" width="9.00390625" style="71" customWidth="1"/>
    <col min="2" max="2" width="6.625" style="71" customWidth="1"/>
    <col min="3" max="3" width="35.625" style="71" customWidth="1"/>
    <col min="4" max="30" width="11.125" style="71" customWidth="1"/>
    <col min="31" max="16384" width="9.00390625" style="71" customWidth="1"/>
  </cols>
  <sheetData>
    <row r="1" spans="1:30" ht="17.25">
      <c r="A1" s="65" t="s">
        <v>217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s="70" customFormat="1" ht="22.5" customHeight="1">
      <c r="A2" s="98" t="s">
        <v>1</v>
      </c>
      <c r="B2" s="101" t="s">
        <v>118</v>
      </c>
      <c r="C2" s="104" t="s">
        <v>119</v>
      </c>
      <c r="D2" s="2" t="s">
        <v>120</v>
      </c>
      <c r="E2" s="3"/>
      <c r="F2" s="3"/>
      <c r="G2" s="3"/>
      <c r="H2" s="3"/>
      <c r="I2" s="3"/>
      <c r="J2" s="3"/>
      <c r="K2" s="3"/>
      <c r="L2" s="4"/>
      <c r="M2" s="2" t="s">
        <v>2</v>
      </c>
      <c r="N2" s="3"/>
      <c r="O2" s="3"/>
      <c r="P2" s="3"/>
      <c r="Q2" s="3"/>
      <c r="R2" s="3"/>
      <c r="S2" s="3"/>
      <c r="T2" s="3"/>
      <c r="U2" s="4"/>
      <c r="V2" s="2" t="s">
        <v>3</v>
      </c>
      <c r="W2" s="5"/>
      <c r="X2" s="5"/>
      <c r="Y2" s="5"/>
      <c r="Z2" s="5"/>
      <c r="AA2" s="5"/>
      <c r="AB2" s="5"/>
      <c r="AC2" s="5"/>
      <c r="AD2" s="6"/>
    </row>
    <row r="3" spans="1:30" s="70" customFormat="1" ht="22.5" customHeight="1">
      <c r="A3" s="99"/>
      <c r="B3" s="102"/>
      <c r="C3" s="99"/>
      <c r="D3" s="8" t="s">
        <v>4</v>
      </c>
      <c r="E3" s="62"/>
      <c r="F3" s="62"/>
      <c r="G3" s="62"/>
      <c r="H3" s="62"/>
      <c r="I3" s="62"/>
      <c r="J3" s="62"/>
      <c r="K3" s="63"/>
      <c r="L3" s="64"/>
      <c r="M3" s="8" t="s">
        <v>4</v>
      </c>
      <c r="N3" s="62"/>
      <c r="O3" s="62"/>
      <c r="P3" s="62"/>
      <c r="Q3" s="62"/>
      <c r="R3" s="62"/>
      <c r="S3" s="62"/>
      <c r="T3" s="63"/>
      <c r="U3" s="64"/>
      <c r="V3" s="8" t="s">
        <v>4</v>
      </c>
      <c r="W3" s="62"/>
      <c r="X3" s="62"/>
      <c r="Y3" s="62"/>
      <c r="Z3" s="62"/>
      <c r="AA3" s="62"/>
      <c r="AB3" s="62"/>
      <c r="AC3" s="63"/>
      <c r="AD3" s="64"/>
    </row>
    <row r="4" spans="1:30" s="70" customFormat="1" ht="22.5" customHeight="1">
      <c r="A4" s="99"/>
      <c r="B4" s="102"/>
      <c r="C4" s="99"/>
      <c r="D4" s="7"/>
      <c r="E4" s="8" t="s">
        <v>5</v>
      </c>
      <c r="F4" s="9"/>
      <c r="G4" s="9"/>
      <c r="H4" s="9"/>
      <c r="I4" s="9"/>
      <c r="J4" s="9"/>
      <c r="K4" s="10"/>
      <c r="L4" s="11" t="s">
        <v>121</v>
      </c>
      <c r="M4" s="7"/>
      <c r="N4" s="8" t="s">
        <v>5</v>
      </c>
      <c r="O4" s="9"/>
      <c r="P4" s="9"/>
      <c r="Q4" s="9"/>
      <c r="R4" s="9"/>
      <c r="S4" s="9"/>
      <c r="T4" s="10"/>
      <c r="U4" s="11" t="s">
        <v>121</v>
      </c>
      <c r="V4" s="7"/>
      <c r="W4" s="8" t="s">
        <v>5</v>
      </c>
      <c r="X4" s="9"/>
      <c r="Y4" s="9"/>
      <c r="Z4" s="9"/>
      <c r="AA4" s="9"/>
      <c r="AB4" s="9"/>
      <c r="AC4" s="10"/>
      <c r="AD4" s="11" t="s">
        <v>121</v>
      </c>
    </row>
    <row r="5" spans="1:30" s="70" customFormat="1" ht="22.5" customHeight="1">
      <c r="A5" s="99"/>
      <c r="B5" s="102"/>
      <c r="C5" s="99"/>
      <c r="D5" s="7"/>
      <c r="E5" s="7"/>
      <c r="F5" s="12" t="s">
        <v>122</v>
      </c>
      <c r="G5" s="12" t="s">
        <v>123</v>
      </c>
      <c r="H5" s="12" t="s">
        <v>124</v>
      </c>
      <c r="I5" s="12" t="s">
        <v>125</v>
      </c>
      <c r="J5" s="12" t="s">
        <v>126</v>
      </c>
      <c r="K5" s="12" t="s">
        <v>127</v>
      </c>
      <c r="L5" s="13"/>
      <c r="M5" s="7"/>
      <c r="N5" s="7"/>
      <c r="O5" s="12" t="s">
        <v>122</v>
      </c>
      <c r="P5" s="12" t="s">
        <v>123</v>
      </c>
      <c r="Q5" s="12" t="s">
        <v>124</v>
      </c>
      <c r="R5" s="12" t="s">
        <v>125</v>
      </c>
      <c r="S5" s="12" t="s">
        <v>126</v>
      </c>
      <c r="T5" s="12" t="s">
        <v>127</v>
      </c>
      <c r="U5" s="13"/>
      <c r="V5" s="7"/>
      <c r="W5" s="7"/>
      <c r="X5" s="12" t="s">
        <v>122</v>
      </c>
      <c r="Y5" s="12" t="s">
        <v>123</v>
      </c>
      <c r="Z5" s="12" t="s">
        <v>124</v>
      </c>
      <c r="AA5" s="12" t="s">
        <v>125</v>
      </c>
      <c r="AB5" s="12" t="s">
        <v>126</v>
      </c>
      <c r="AC5" s="12" t="s">
        <v>127</v>
      </c>
      <c r="AD5" s="13"/>
    </row>
    <row r="6" spans="1:30" s="70" customFormat="1" ht="22.5" customHeight="1">
      <c r="A6" s="100"/>
      <c r="B6" s="103"/>
      <c r="C6" s="100"/>
      <c r="D6" s="14" t="s">
        <v>6</v>
      </c>
      <c r="E6" s="14" t="s">
        <v>7</v>
      </c>
      <c r="F6" s="15" t="s">
        <v>7</v>
      </c>
      <c r="G6" s="15" t="s">
        <v>7</v>
      </c>
      <c r="H6" s="15" t="s">
        <v>7</v>
      </c>
      <c r="I6" s="15" t="s">
        <v>7</v>
      </c>
      <c r="J6" s="15" t="s">
        <v>7</v>
      </c>
      <c r="K6" s="15" t="s">
        <v>7</v>
      </c>
      <c r="L6" s="16" t="s">
        <v>7</v>
      </c>
      <c r="M6" s="14" t="s">
        <v>7</v>
      </c>
      <c r="N6" s="14" t="s">
        <v>7</v>
      </c>
      <c r="O6" s="15" t="s">
        <v>7</v>
      </c>
      <c r="P6" s="15" t="s">
        <v>7</v>
      </c>
      <c r="Q6" s="15" t="s">
        <v>7</v>
      </c>
      <c r="R6" s="15" t="s">
        <v>7</v>
      </c>
      <c r="S6" s="15" t="s">
        <v>7</v>
      </c>
      <c r="T6" s="15" t="s">
        <v>7</v>
      </c>
      <c r="U6" s="16" t="s">
        <v>7</v>
      </c>
      <c r="V6" s="14" t="s">
        <v>7</v>
      </c>
      <c r="W6" s="14" t="s">
        <v>7</v>
      </c>
      <c r="X6" s="15" t="s">
        <v>7</v>
      </c>
      <c r="Y6" s="15" t="s">
        <v>7</v>
      </c>
      <c r="Z6" s="15" t="s">
        <v>7</v>
      </c>
      <c r="AA6" s="15" t="s">
        <v>7</v>
      </c>
      <c r="AB6" s="15" t="s">
        <v>7</v>
      </c>
      <c r="AC6" s="15" t="s">
        <v>7</v>
      </c>
      <c r="AD6" s="16" t="s">
        <v>7</v>
      </c>
    </row>
    <row r="7" spans="1:30" ht="13.5">
      <c r="A7" s="17" t="s">
        <v>8</v>
      </c>
      <c r="B7" s="76" t="s">
        <v>9</v>
      </c>
      <c r="C7" s="77" t="s">
        <v>10</v>
      </c>
      <c r="D7" s="87">
        <f aca="true" t="shared" si="0" ref="D7:D35">E7+L7</f>
        <v>90331338</v>
      </c>
      <c r="E7" s="87">
        <f aca="true" t="shared" si="1" ref="E7:E35">F7+G7+H7+I7+K7</f>
        <v>38224696</v>
      </c>
      <c r="F7" s="87">
        <v>9621983</v>
      </c>
      <c r="G7" s="87">
        <v>191145</v>
      </c>
      <c r="H7" s="87">
        <v>20390000</v>
      </c>
      <c r="I7" s="87">
        <v>3924550</v>
      </c>
      <c r="J7" s="87" t="s">
        <v>208</v>
      </c>
      <c r="K7" s="87">
        <v>4097018</v>
      </c>
      <c r="L7" s="87">
        <v>52106642</v>
      </c>
      <c r="M7" s="87">
        <f aca="true" t="shared" si="2" ref="M7:M35">N7+U7</f>
        <v>164622</v>
      </c>
      <c r="N7" s="87">
        <f aca="true" t="shared" si="3" ref="N7:N35">O7+P7+Q7+R7+T7</f>
        <v>0</v>
      </c>
      <c r="O7" s="87">
        <v>0</v>
      </c>
      <c r="P7" s="87">
        <v>0</v>
      </c>
      <c r="Q7" s="87">
        <v>0</v>
      </c>
      <c r="R7" s="87">
        <v>0</v>
      </c>
      <c r="S7" s="87" t="s">
        <v>208</v>
      </c>
      <c r="T7" s="87">
        <v>0</v>
      </c>
      <c r="U7" s="87">
        <v>164622</v>
      </c>
      <c r="V7" s="87">
        <f>D7+M7</f>
        <v>90495960</v>
      </c>
      <c r="W7" s="87">
        <f aca="true" t="shared" si="4" ref="V7:AD38">E7+N7</f>
        <v>38224696</v>
      </c>
      <c r="X7" s="87">
        <f t="shared" si="4"/>
        <v>9621983</v>
      </c>
      <c r="Y7" s="87">
        <f t="shared" si="4"/>
        <v>191145</v>
      </c>
      <c r="Z7" s="87">
        <f t="shared" si="4"/>
        <v>20390000</v>
      </c>
      <c r="AA7" s="87">
        <f t="shared" si="4"/>
        <v>3924550</v>
      </c>
      <c r="AB7" s="87" t="s">
        <v>129</v>
      </c>
      <c r="AC7" s="87">
        <f t="shared" si="4"/>
        <v>4097018</v>
      </c>
      <c r="AD7" s="87">
        <f t="shared" si="4"/>
        <v>52271264</v>
      </c>
    </row>
    <row r="8" spans="1:30" ht="13.5">
      <c r="A8" s="17" t="s">
        <v>8</v>
      </c>
      <c r="B8" s="76" t="s">
        <v>11</v>
      </c>
      <c r="C8" s="77" t="s">
        <v>12</v>
      </c>
      <c r="D8" s="87">
        <f t="shared" si="0"/>
        <v>11743509</v>
      </c>
      <c r="E8" s="87">
        <f t="shared" si="1"/>
        <v>3343866</v>
      </c>
      <c r="F8" s="87">
        <v>329019</v>
      </c>
      <c r="G8" s="87">
        <v>0</v>
      </c>
      <c r="H8" s="87">
        <v>874300</v>
      </c>
      <c r="I8" s="87">
        <v>2107488</v>
      </c>
      <c r="J8" s="87" t="s">
        <v>208</v>
      </c>
      <c r="K8" s="87">
        <v>33059</v>
      </c>
      <c r="L8" s="87">
        <v>8399643</v>
      </c>
      <c r="M8" s="87">
        <f t="shared" si="2"/>
        <v>2399515</v>
      </c>
      <c r="N8" s="87">
        <f t="shared" si="3"/>
        <v>752725</v>
      </c>
      <c r="O8" s="87">
        <v>0</v>
      </c>
      <c r="P8" s="87">
        <v>0</v>
      </c>
      <c r="Q8" s="87">
        <v>346500</v>
      </c>
      <c r="R8" s="87">
        <v>406225</v>
      </c>
      <c r="S8" s="87" t="s">
        <v>208</v>
      </c>
      <c r="T8" s="87">
        <v>0</v>
      </c>
      <c r="U8" s="87">
        <v>1646790</v>
      </c>
      <c r="V8" s="87">
        <f t="shared" si="4"/>
        <v>14143024</v>
      </c>
      <c r="W8" s="87">
        <f t="shared" si="4"/>
        <v>4096591</v>
      </c>
      <c r="X8" s="87">
        <f t="shared" si="4"/>
        <v>329019</v>
      </c>
      <c r="Y8" s="87">
        <f t="shared" si="4"/>
        <v>0</v>
      </c>
      <c r="Z8" s="87">
        <f t="shared" si="4"/>
        <v>1220800</v>
      </c>
      <c r="AA8" s="87">
        <f t="shared" si="4"/>
        <v>2513713</v>
      </c>
      <c r="AB8" s="87" t="s">
        <v>129</v>
      </c>
      <c r="AC8" s="87">
        <f t="shared" si="4"/>
        <v>33059</v>
      </c>
      <c r="AD8" s="87">
        <f t="shared" si="4"/>
        <v>10046433</v>
      </c>
    </row>
    <row r="9" spans="1:30" ht="13.5">
      <c r="A9" s="17" t="s">
        <v>8</v>
      </c>
      <c r="B9" s="76" t="s">
        <v>13</v>
      </c>
      <c r="C9" s="77" t="s">
        <v>14</v>
      </c>
      <c r="D9" s="87">
        <f t="shared" si="0"/>
        <v>2652179</v>
      </c>
      <c r="E9" s="87">
        <f t="shared" si="1"/>
        <v>6617</v>
      </c>
      <c r="F9" s="87">
        <v>0</v>
      </c>
      <c r="G9" s="87">
        <v>295</v>
      </c>
      <c r="H9" s="87">
        <v>0</v>
      </c>
      <c r="I9" s="87">
        <v>0</v>
      </c>
      <c r="J9" s="87" t="s">
        <v>208</v>
      </c>
      <c r="K9" s="87">
        <v>6322</v>
      </c>
      <c r="L9" s="87">
        <v>2645562</v>
      </c>
      <c r="M9" s="87">
        <f t="shared" si="2"/>
        <v>406933</v>
      </c>
      <c r="N9" s="87">
        <f t="shared" si="3"/>
        <v>0</v>
      </c>
      <c r="O9" s="87">
        <v>0</v>
      </c>
      <c r="P9" s="87">
        <v>0</v>
      </c>
      <c r="Q9" s="87">
        <v>0</v>
      </c>
      <c r="R9" s="87">
        <v>0</v>
      </c>
      <c r="S9" s="87" t="s">
        <v>208</v>
      </c>
      <c r="T9" s="87">
        <v>0</v>
      </c>
      <c r="U9" s="87">
        <v>406933</v>
      </c>
      <c r="V9" s="87">
        <f t="shared" si="4"/>
        <v>3059112</v>
      </c>
      <c r="W9" s="87">
        <f t="shared" si="4"/>
        <v>6617</v>
      </c>
      <c r="X9" s="87">
        <f t="shared" si="4"/>
        <v>0</v>
      </c>
      <c r="Y9" s="87">
        <f t="shared" si="4"/>
        <v>295</v>
      </c>
      <c r="Z9" s="87">
        <f t="shared" si="4"/>
        <v>0</v>
      </c>
      <c r="AA9" s="87">
        <f t="shared" si="4"/>
        <v>0</v>
      </c>
      <c r="AB9" s="87" t="s">
        <v>129</v>
      </c>
      <c r="AC9" s="87">
        <f t="shared" si="4"/>
        <v>6322</v>
      </c>
      <c r="AD9" s="87">
        <f t="shared" si="4"/>
        <v>3052495</v>
      </c>
    </row>
    <row r="10" spans="1:30" ht="13.5">
      <c r="A10" s="17" t="s">
        <v>8</v>
      </c>
      <c r="B10" s="76" t="s">
        <v>15</v>
      </c>
      <c r="C10" s="77" t="s">
        <v>16</v>
      </c>
      <c r="D10" s="87">
        <f t="shared" si="0"/>
        <v>4993982</v>
      </c>
      <c r="E10" s="87">
        <f t="shared" si="1"/>
        <v>54317</v>
      </c>
      <c r="F10" s="87">
        <v>0</v>
      </c>
      <c r="G10" s="87">
        <v>84</v>
      </c>
      <c r="H10" s="87">
        <v>27800</v>
      </c>
      <c r="I10" s="87">
        <v>16877</v>
      </c>
      <c r="J10" s="87" t="s">
        <v>208</v>
      </c>
      <c r="K10" s="87">
        <v>9556</v>
      </c>
      <c r="L10" s="87">
        <v>4939665</v>
      </c>
      <c r="M10" s="87">
        <f t="shared" si="2"/>
        <v>68954</v>
      </c>
      <c r="N10" s="87">
        <f t="shared" si="3"/>
        <v>3875</v>
      </c>
      <c r="O10" s="87">
        <v>0</v>
      </c>
      <c r="P10" s="87">
        <v>0</v>
      </c>
      <c r="Q10" s="87">
        <v>0</v>
      </c>
      <c r="R10" s="87">
        <v>3875</v>
      </c>
      <c r="S10" s="87" t="s">
        <v>208</v>
      </c>
      <c r="T10" s="87">
        <v>0</v>
      </c>
      <c r="U10" s="87">
        <v>65079</v>
      </c>
      <c r="V10" s="87">
        <f t="shared" si="4"/>
        <v>5062936</v>
      </c>
      <c r="W10" s="87">
        <f t="shared" si="4"/>
        <v>58192</v>
      </c>
      <c r="X10" s="87">
        <f t="shared" si="4"/>
        <v>0</v>
      </c>
      <c r="Y10" s="87">
        <f t="shared" si="4"/>
        <v>84</v>
      </c>
      <c r="Z10" s="87">
        <f t="shared" si="4"/>
        <v>27800</v>
      </c>
      <c r="AA10" s="87">
        <f t="shared" si="4"/>
        <v>20752</v>
      </c>
      <c r="AB10" s="87" t="s">
        <v>129</v>
      </c>
      <c r="AC10" s="87">
        <f t="shared" si="4"/>
        <v>9556</v>
      </c>
      <c r="AD10" s="87">
        <f t="shared" si="4"/>
        <v>5004744</v>
      </c>
    </row>
    <row r="11" spans="1:30" ht="13.5">
      <c r="A11" s="17" t="s">
        <v>8</v>
      </c>
      <c r="B11" s="76" t="s">
        <v>17</v>
      </c>
      <c r="C11" s="77" t="s">
        <v>18</v>
      </c>
      <c r="D11" s="87">
        <f t="shared" si="0"/>
        <v>1196918</v>
      </c>
      <c r="E11" s="87">
        <f t="shared" si="1"/>
        <v>101545</v>
      </c>
      <c r="F11" s="87">
        <v>0</v>
      </c>
      <c r="G11" s="87">
        <v>0</v>
      </c>
      <c r="H11" s="87">
        <v>0</v>
      </c>
      <c r="I11" s="87">
        <v>93777</v>
      </c>
      <c r="J11" s="87" t="s">
        <v>208</v>
      </c>
      <c r="K11" s="87">
        <v>7768</v>
      </c>
      <c r="L11" s="87">
        <v>1095373</v>
      </c>
      <c r="M11" s="87">
        <f t="shared" si="2"/>
        <v>39701</v>
      </c>
      <c r="N11" s="87">
        <f t="shared" si="3"/>
        <v>3954</v>
      </c>
      <c r="O11" s="87">
        <v>0</v>
      </c>
      <c r="P11" s="87">
        <v>0</v>
      </c>
      <c r="Q11" s="87">
        <v>0</v>
      </c>
      <c r="R11" s="87">
        <v>3954</v>
      </c>
      <c r="S11" s="87" t="s">
        <v>208</v>
      </c>
      <c r="T11" s="87">
        <v>0</v>
      </c>
      <c r="U11" s="87">
        <v>35747</v>
      </c>
      <c r="V11" s="87">
        <f t="shared" si="4"/>
        <v>1236619</v>
      </c>
      <c r="W11" s="87">
        <f t="shared" si="4"/>
        <v>105499</v>
      </c>
      <c r="X11" s="87">
        <f t="shared" si="4"/>
        <v>0</v>
      </c>
      <c r="Y11" s="87">
        <f t="shared" si="4"/>
        <v>0</v>
      </c>
      <c r="Z11" s="87">
        <f t="shared" si="4"/>
        <v>0</v>
      </c>
      <c r="AA11" s="87">
        <f t="shared" si="4"/>
        <v>97731</v>
      </c>
      <c r="AB11" s="87" t="s">
        <v>129</v>
      </c>
      <c r="AC11" s="87">
        <f t="shared" si="4"/>
        <v>7768</v>
      </c>
      <c r="AD11" s="87">
        <f t="shared" si="4"/>
        <v>1131120</v>
      </c>
    </row>
    <row r="12" spans="1:30" ht="13.5">
      <c r="A12" s="17" t="s">
        <v>8</v>
      </c>
      <c r="B12" s="76" t="s">
        <v>19</v>
      </c>
      <c r="C12" s="77" t="s">
        <v>20</v>
      </c>
      <c r="D12" s="87">
        <f t="shared" si="0"/>
        <v>6597934</v>
      </c>
      <c r="E12" s="87">
        <f t="shared" si="1"/>
        <v>894903</v>
      </c>
      <c r="F12" s="87">
        <v>0</v>
      </c>
      <c r="G12" s="87">
        <v>0</v>
      </c>
      <c r="H12" s="87">
        <v>600000</v>
      </c>
      <c r="I12" s="87">
        <v>245116</v>
      </c>
      <c r="J12" s="87" t="s">
        <v>208</v>
      </c>
      <c r="K12" s="87">
        <v>49787</v>
      </c>
      <c r="L12" s="87">
        <v>5703031</v>
      </c>
      <c r="M12" s="87">
        <f t="shared" si="2"/>
        <v>169798</v>
      </c>
      <c r="N12" s="87">
        <f t="shared" si="3"/>
        <v>4558</v>
      </c>
      <c r="O12" s="87">
        <v>0</v>
      </c>
      <c r="P12" s="87">
        <v>0</v>
      </c>
      <c r="Q12" s="87">
        <v>0</v>
      </c>
      <c r="R12" s="87">
        <v>4433</v>
      </c>
      <c r="S12" s="87" t="s">
        <v>208</v>
      </c>
      <c r="T12" s="87">
        <v>125</v>
      </c>
      <c r="U12" s="87">
        <v>165240</v>
      </c>
      <c r="V12" s="87">
        <f t="shared" si="4"/>
        <v>6767732</v>
      </c>
      <c r="W12" s="87">
        <f t="shared" si="4"/>
        <v>899461</v>
      </c>
      <c r="X12" s="87">
        <f t="shared" si="4"/>
        <v>0</v>
      </c>
      <c r="Y12" s="87">
        <f t="shared" si="4"/>
        <v>0</v>
      </c>
      <c r="Z12" s="87">
        <f t="shared" si="4"/>
        <v>600000</v>
      </c>
      <c r="AA12" s="87">
        <f t="shared" si="4"/>
        <v>249549</v>
      </c>
      <c r="AB12" s="87" t="s">
        <v>129</v>
      </c>
      <c r="AC12" s="87">
        <f t="shared" si="4"/>
        <v>49912</v>
      </c>
      <c r="AD12" s="87">
        <f t="shared" si="4"/>
        <v>5868271</v>
      </c>
    </row>
    <row r="13" spans="1:30" ht="13.5">
      <c r="A13" s="17" t="s">
        <v>8</v>
      </c>
      <c r="B13" s="76" t="s">
        <v>21</v>
      </c>
      <c r="C13" s="77" t="s">
        <v>22</v>
      </c>
      <c r="D13" s="87">
        <f t="shared" si="0"/>
        <v>1432166</v>
      </c>
      <c r="E13" s="87">
        <f t="shared" si="1"/>
        <v>885</v>
      </c>
      <c r="F13" s="87">
        <v>0</v>
      </c>
      <c r="G13" s="87">
        <v>110</v>
      </c>
      <c r="H13" s="87">
        <v>0</v>
      </c>
      <c r="I13" s="87">
        <v>0</v>
      </c>
      <c r="J13" s="87" t="s">
        <v>208</v>
      </c>
      <c r="K13" s="87">
        <v>775</v>
      </c>
      <c r="L13" s="87">
        <v>1431281</v>
      </c>
      <c r="M13" s="87">
        <f t="shared" si="2"/>
        <v>236143</v>
      </c>
      <c r="N13" s="87">
        <f t="shared" si="3"/>
        <v>0</v>
      </c>
      <c r="O13" s="87">
        <v>0</v>
      </c>
      <c r="P13" s="87">
        <v>0</v>
      </c>
      <c r="Q13" s="87">
        <v>0</v>
      </c>
      <c r="R13" s="87">
        <v>0</v>
      </c>
      <c r="S13" s="87" t="s">
        <v>208</v>
      </c>
      <c r="T13" s="87">
        <v>0</v>
      </c>
      <c r="U13" s="87">
        <v>236143</v>
      </c>
      <c r="V13" s="87">
        <f t="shared" si="4"/>
        <v>1668309</v>
      </c>
      <c r="W13" s="87">
        <f t="shared" si="4"/>
        <v>885</v>
      </c>
      <c r="X13" s="87">
        <f t="shared" si="4"/>
        <v>0</v>
      </c>
      <c r="Y13" s="87">
        <f t="shared" si="4"/>
        <v>110</v>
      </c>
      <c r="Z13" s="87">
        <f t="shared" si="4"/>
        <v>0</v>
      </c>
      <c r="AA13" s="87">
        <f t="shared" si="4"/>
        <v>0</v>
      </c>
      <c r="AB13" s="87" t="s">
        <v>129</v>
      </c>
      <c r="AC13" s="87">
        <f t="shared" si="4"/>
        <v>775</v>
      </c>
      <c r="AD13" s="87">
        <f t="shared" si="4"/>
        <v>1667424</v>
      </c>
    </row>
    <row r="14" spans="1:30" ht="13.5">
      <c r="A14" s="17" t="s">
        <v>8</v>
      </c>
      <c r="B14" s="76" t="s">
        <v>23</v>
      </c>
      <c r="C14" s="77" t="s">
        <v>24</v>
      </c>
      <c r="D14" s="87">
        <f t="shared" si="0"/>
        <v>4083732</v>
      </c>
      <c r="E14" s="87">
        <f t="shared" si="1"/>
        <v>444840</v>
      </c>
      <c r="F14" s="87">
        <v>0</v>
      </c>
      <c r="G14" s="87">
        <v>432</v>
      </c>
      <c r="H14" s="87">
        <v>0</v>
      </c>
      <c r="I14" s="87">
        <v>397041</v>
      </c>
      <c r="J14" s="87" t="s">
        <v>208</v>
      </c>
      <c r="K14" s="87">
        <v>47367</v>
      </c>
      <c r="L14" s="87">
        <v>3638892</v>
      </c>
      <c r="M14" s="87">
        <f t="shared" si="2"/>
        <v>700433</v>
      </c>
      <c r="N14" s="87">
        <f t="shared" si="3"/>
        <v>82603</v>
      </c>
      <c r="O14" s="87">
        <v>0</v>
      </c>
      <c r="P14" s="87">
        <v>0</v>
      </c>
      <c r="Q14" s="87">
        <v>0</v>
      </c>
      <c r="R14" s="87">
        <v>82290</v>
      </c>
      <c r="S14" s="87" t="s">
        <v>208</v>
      </c>
      <c r="T14" s="87">
        <v>313</v>
      </c>
      <c r="U14" s="87">
        <v>617830</v>
      </c>
      <c r="V14" s="87">
        <f t="shared" si="4"/>
        <v>4784165</v>
      </c>
      <c r="W14" s="87">
        <f t="shared" si="4"/>
        <v>527443</v>
      </c>
      <c r="X14" s="87">
        <f t="shared" si="4"/>
        <v>0</v>
      </c>
      <c r="Y14" s="87">
        <f t="shared" si="4"/>
        <v>432</v>
      </c>
      <c r="Z14" s="87">
        <f t="shared" si="4"/>
        <v>0</v>
      </c>
      <c r="AA14" s="87">
        <f t="shared" si="4"/>
        <v>479331</v>
      </c>
      <c r="AB14" s="87" t="s">
        <v>129</v>
      </c>
      <c r="AC14" s="87">
        <f t="shared" si="4"/>
        <v>47680</v>
      </c>
      <c r="AD14" s="87">
        <f t="shared" si="4"/>
        <v>4256722</v>
      </c>
    </row>
    <row r="15" spans="1:30" ht="13.5">
      <c r="A15" s="17" t="s">
        <v>8</v>
      </c>
      <c r="B15" s="76" t="s">
        <v>25</v>
      </c>
      <c r="C15" s="77" t="s">
        <v>26</v>
      </c>
      <c r="D15" s="87">
        <f t="shared" si="0"/>
        <v>998484</v>
      </c>
      <c r="E15" s="87">
        <f t="shared" si="1"/>
        <v>3576</v>
      </c>
      <c r="F15" s="87">
        <v>0</v>
      </c>
      <c r="G15" s="87">
        <v>147</v>
      </c>
      <c r="H15" s="87">
        <v>0</v>
      </c>
      <c r="I15" s="87">
        <v>3422</v>
      </c>
      <c r="J15" s="87" t="s">
        <v>208</v>
      </c>
      <c r="K15" s="87">
        <v>7</v>
      </c>
      <c r="L15" s="87">
        <v>994908</v>
      </c>
      <c r="M15" s="87">
        <f t="shared" si="2"/>
        <v>230619</v>
      </c>
      <c r="N15" s="87">
        <f t="shared" si="3"/>
        <v>821</v>
      </c>
      <c r="O15" s="87">
        <v>0</v>
      </c>
      <c r="P15" s="87">
        <v>0</v>
      </c>
      <c r="Q15" s="87">
        <v>0</v>
      </c>
      <c r="R15" s="87">
        <v>789</v>
      </c>
      <c r="S15" s="87" t="s">
        <v>208</v>
      </c>
      <c r="T15" s="87">
        <v>32</v>
      </c>
      <c r="U15" s="87">
        <v>229798</v>
      </c>
      <c r="V15" s="87">
        <f t="shared" si="4"/>
        <v>1229103</v>
      </c>
      <c r="W15" s="87">
        <f t="shared" si="4"/>
        <v>4397</v>
      </c>
      <c r="X15" s="87">
        <f t="shared" si="4"/>
        <v>0</v>
      </c>
      <c r="Y15" s="87">
        <f t="shared" si="4"/>
        <v>147</v>
      </c>
      <c r="Z15" s="87">
        <f t="shared" si="4"/>
        <v>0</v>
      </c>
      <c r="AA15" s="87">
        <f t="shared" si="4"/>
        <v>4211</v>
      </c>
      <c r="AB15" s="87" t="s">
        <v>129</v>
      </c>
      <c r="AC15" s="87">
        <f t="shared" si="4"/>
        <v>39</v>
      </c>
      <c r="AD15" s="87">
        <f t="shared" si="4"/>
        <v>1224706</v>
      </c>
    </row>
    <row r="16" spans="1:30" ht="13.5">
      <c r="A16" s="17" t="s">
        <v>8</v>
      </c>
      <c r="B16" s="76" t="s">
        <v>27</v>
      </c>
      <c r="C16" s="77" t="s">
        <v>28</v>
      </c>
      <c r="D16" s="87">
        <f t="shared" si="0"/>
        <v>2216819</v>
      </c>
      <c r="E16" s="87">
        <f t="shared" si="1"/>
        <v>281096</v>
      </c>
      <c r="F16" s="87">
        <v>0</v>
      </c>
      <c r="G16" s="87">
        <v>16400</v>
      </c>
      <c r="H16" s="87">
        <v>221300</v>
      </c>
      <c r="I16" s="87">
        <v>40880</v>
      </c>
      <c r="J16" s="87" t="s">
        <v>208</v>
      </c>
      <c r="K16" s="87">
        <v>2516</v>
      </c>
      <c r="L16" s="87">
        <v>1935723</v>
      </c>
      <c r="M16" s="87">
        <f t="shared" si="2"/>
        <v>25029</v>
      </c>
      <c r="N16" s="87">
        <f t="shared" si="3"/>
        <v>0</v>
      </c>
      <c r="O16" s="87">
        <v>0</v>
      </c>
      <c r="P16" s="87">
        <v>0</v>
      </c>
      <c r="Q16" s="87">
        <v>0</v>
      </c>
      <c r="R16" s="87">
        <v>0</v>
      </c>
      <c r="S16" s="87" t="s">
        <v>208</v>
      </c>
      <c r="T16" s="87">
        <v>0</v>
      </c>
      <c r="U16" s="87">
        <v>25029</v>
      </c>
      <c r="V16" s="87">
        <f t="shared" si="4"/>
        <v>2241848</v>
      </c>
      <c r="W16" s="87">
        <f t="shared" si="4"/>
        <v>281096</v>
      </c>
      <c r="X16" s="87">
        <f t="shared" si="4"/>
        <v>0</v>
      </c>
      <c r="Y16" s="87">
        <f t="shared" si="4"/>
        <v>16400</v>
      </c>
      <c r="Z16" s="87">
        <f t="shared" si="4"/>
        <v>221300</v>
      </c>
      <c r="AA16" s="87">
        <f t="shared" si="4"/>
        <v>40880</v>
      </c>
      <c r="AB16" s="87" t="s">
        <v>129</v>
      </c>
      <c r="AC16" s="87">
        <f t="shared" si="4"/>
        <v>2516</v>
      </c>
      <c r="AD16" s="87">
        <f t="shared" si="4"/>
        <v>1960752</v>
      </c>
    </row>
    <row r="17" spans="1:30" ht="13.5">
      <c r="A17" s="17" t="s">
        <v>8</v>
      </c>
      <c r="B17" s="76" t="s">
        <v>29</v>
      </c>
      <c r="C17" s="77" t="s">
        <v>30</v>
      </c>
      <c r="D17" s="87">
        <f t="shared" si="0"/>
        <v>5387323</v>
      </c>
      <c r="E17" s="87">
        <f t="shared" si="1"/>
        <v>336534</v>
      </c>
      <c r="F17" s="87">
        <v>161600</v>
      </c>
      <c r="G17" s="87">
        <v>404</v>
      </c>
      <c r="H17" s="87">
        <v>0</v>
      </c>
      <c r="I17" s="87">
        <v>158479</v>
      </c>
      <c r="J17" s="87" t="s">
        <v>208</v>
      </c>
      <c r="K17" s="87">
        <v>16051</v>
      </c>
      <c r="L17" s="87">
        <v>5050789</v>
      </c>
      <c r="M17" s="87">
        <f t="shared" si="2"/>
        <v>1212362</v>
      </c>
      <c r="N17" s="87">
        <f t="shared" si="3"/>
        <v>43498</v>
      </c>
      <c r="O17" s="87">
        <v>0</v>
      </c>
      <c r="P17" s="87">
        <v>0</v>
      </c>
      <c r="Q17" s="87">
        <v>0</v>
      </c>
      <c r="R17" s="87">
        <v>43318</v>
      </c>
      <c r="S17" s="87" t="s">
        <v>208</v>
      </c>
      <c r="T17" s="87">
        <v>180</v>
      </c>
      <c r="U17" s="87">
        <v>1168864</v>
      </c>
      <c r="V17" s="87">
        <f t="shared" si="4"/>
        <v>6599685</v>
      </c>
      <c r="W17" s="87">
        <f t="shared" si="4"/>
        <v>380032</v>
      </c>
      <c r="X17" s="87">
        <f t="shared" si="4"/>
        <v>161600</v>
      </c>
      <c r="Y17" s="87">
        <f t="shared" si="4"/>
        <v>404</v>
      </c>
      <c r="Z17" s="87">
        <f t="shared" si="4"/>
        <v>0</v>
      </c>
      <c r="AA17" s="87">
        <f t="shared" si="4"/>
        <v>201797</v>
      </c>
      <c r="AB17" s="87" t="s">
        <v>129</v>
      </c>
      <c r="AC17" s="87">
        <f t="shared" si="4"/>
        <v>16231</v>
      </c>
      <c r="AD17" s="87">
        <f t="shared" si="4"/>
        <v>6219653</v>
      </c>
    </row>
    <row r="18" spans="1:30" ht="13.5">
      <c r="A18" s="17" t="s">
        <v>8</v>
      </c>
      <c r="B18" s="76" t="s">
        <v>31</v>
      </c>
      <c r="C18" s="77" t="s">
        <v>32</v>
      </c>
      <c r="D18" s="87">
        <f t="shared" si="0"/>
        <v>3587106</v>
      </c>
      <c r="E18" s="87">
        <f t="shared" si="1"/>
        <v>427798</v>
      </c>
      <c r="F18" s="87">
        <v>399</v>
      </c>
      <c r="G18" s="87">
        <v>363</v>
      </c>
      <c r="H18" s="87">
        <v>0</v>
      </c>
      <c r="I18" s="87">
        <v>164312</v>
      </c>
      <c r="J18" s="87" t="s">
        <v>208</v>
      </c>
      <c r="K18" s="87">
        <v>262724</v>
      </c>
      <c r="L18" s="87">
        <v>3159308</v>
      </c>
      <c r="M18" s="87">
        <f t="shared" si="2"/>
        <v>551264</v>
      </c>
      <c r="N18" s="87">
        <f t="shared" si="3"/>
        <v>18910</v>
      </c>
      <c r="O18" s="87">
        <v>0</v>
      </c>
      <c r="P18" s="87">
        <v>0</v>
      </c>
      <c r="Q18" s="87">
        <v>0</v>
      </c>
      <c r="R18" s="87">
        <v>18910</v>
      </c>
      <c r="S18" s="87" t="s">
        <v>208</v>
      </c>
      <c r="T18" s="87">
        <v>0</v>
      </c>
      <c r="U18" s="87">
        <v>532354</v>
      </c>
      <c r="V18" s="87">
        <f t="shared" si="4"/>
        <v>4138370</v>
      </c>
      <c r="W18" s="87">
        <f t="shared" si="4"/>
        <v>446708</v>
      </c>
      <c r="X18" s="87">
        <f t="shared" si="4"/>
        <v>399</v>
      </c>
      <c r="Y18" s="87">
        <f t="shared" si="4"/>
        <v>363</v>
      </c>
      <c r="Z18" s="87">
        <f t="shared" si="4"/>
        <v>0</v>
      </c>
      <c r="AA18" s="87">
        <f t="shared" si="4"/>
        <v>183222</v>
      </c>
      <c r="AB18" s="87" t="s">
        <v>129</v>
      </c>
      <c r="AC18" s="87">
        <f t="shared" si="4"/>
        <v>262724</v>
      </c>
      <c r="AD18" s="87">
        <f t="shared" si="4"/>
        <v>3691662</v>
      </c>
    </row>
    <row r="19" spans="1:30" ht="13.5">
      <c r="A19" s="17" t="s">
        <v>8</v>
      </c>
      <c r="B19" s="76" t="s">
        <v>33</v>
      </c>
      <c r="C19" s="77" t="s">
        <v>34</v>
      </c>
      <c r="D19" s="87">
        <f t="shared" si="0"/>
        <v>3673193</v>
      </c>
      <c r="E19" s="87">
        <f t="shared" si="1"/>
        <v>362417</v>
      </c>
      <c r="F19" s="87">
        <v>0</v>
      </c>
      <c r="G19" s="87">
        <v>291</v>
      </c>
      <c r="H19" s="87">
        <v>0</v>
      </c>
      <c r="I19" s="87">
        <v>341759</v>
      </c>
      <c r="J19" s="87" t="s">
        <v>208</v>
      </c>
      <c r="K19" s="87">
        <v>20367</v>
      </c>
      <c r="L19" s="87">
        <v>3310776</v>
      </c>
      <c r="M19" s="87">
        <f t="shared" si="2"/>
        <v>1488259</v>
      </c>
      <c r="N19" s="87">
        <f t="shared" si="3"/>
        <v>585377</v>
      </c>
      <c r="O19" s="87">
        <v>0</v>
      </c>
      <c r="P19" s="87">
        <v>0</v>
      </c>
      <c r="Q19" s="87">
        <v>0</v>
      </c>
      <c r="R19" s="87">
        <v>244470</v>
      </c>
      <c r="S19" s="87" t="s">
        <v>208</v>
      </c>
      <c r="T19" s="87">
        <v>340907</v>
      </c>
      <c r="U19" s="87">
        <v>902882</v>
      </c>
      <c r="V19" s="87">
        <f t="shared" si="4"/>
        <v>5161452</v>
      </c>
      <c r="W19" s="87">
        <f t="shared" si="4"/>
        <v>947794</v>
      </c>
      <c r="X19" s="87">
        <f t="shared" si="4"/>
        <v>0</v>
      </c>
      <c r="Y19" s="87">
        <f t="shared" si="4"/>
        <v>291</v>
      </c>
      <c r="Z19" s="87">
        <f t="shared" si="4"/>
        <v>0</v>
      </c>
      <c r="AA19" s="87">
        <f t="shared" si="4"/>
        <v>586229</v>
      </c>
      <c r="AB19" s="87" t="s">
        <v>129</v>
      </c>
      <c r="AC19" s="87">
        <f t="shared" si="4"/>
        <v>361274</v>
      </c>
      <c r="AD19" s="87">
        <f t="shared" si="4"/>
        <v>4213658</v>
      </c>
    </row>
    <row r="20" spans="1:30" ht="13.5">
      <c r="A20" s="17" t="s">
        <v>8</v>
      </c>
      <c r="B20" s="76" t="s">
        <v>35</v>
      </c>
      <c r="C20" s="77" t="s">
        <v>36</v>
      </c>
      <c r="D20" s="87">
        <f t="shared" si="0"/>
        <v>1807610</v>
      </c>
      <c r="E20" s="87">
        <f t="shared" si="1"/>
        <v>124385</v>
      </c>
      <c r="F20" s="87">
        <v>0</v>
      </c>
      <c r="G20" s="87">
        <v>49833</v>
      </c>
      <c r="H20" s="87">
        <v>7000</v>
      </c>
      <c r="I20" s="87">
        <v>47498</v>
      </c>
      <c r="J20" s="87" t="s">
        <v>208</v>
      </c>
      <c r="K20" s="87">
        <v>20054</v>
      </c>
      <c r="L20" s="87">
        <v>1683225</v>
      </c>
      <c r="M20" s="87">
        <f t="shared" si="2"/>
        <v>281478</v>
      </c>
      <c r="N20" s="87">
        <f t="shared" si="3"/>
        <v>66018</v>
      </c>
      <c r="O20" s="87">
        <v>32979</v>
      </c>
      <c r="P20" s="87">
        <v>32979</v>
      </c>
      <c r="Q20" s="87">
        <v>0</v>
      </c>
      <c r="R20" s="87">
        <v>60</v>
      </c>
      <c r="S20" s="87" t="s">
        <v>208</v>
      </c>
      <c r="T20" s="87">
        <v>0</v>
      </c>
      <c r="U20" s="87">
        <v>215460</v>
      </c>
      <c r="V20" s="87">
        <f t="shared" si="4"/>
        <v>2089088</v>
      </c>
      <c r="W20" s="87">
        <f t="shared" si="4"/>
        <v>190403</v>
      </c>
      <c r="X20" s="87">
        <f t="shared" si="4"/>
        <v>32979</v>
      </c>
      <c r="Y20" s="87">
        <f t="shared" si="4"/>
        <v>82812</v>
      </c>
      <c r="Z20" s="87">
        <f t="shared" si="4"/>
        <v>7000</v>
      </c>
      <c r="AA20" s="87">
        <f t="shared" si="4"/>
        <v>47558</v>
      </c>
      <c r="AB20" s="87" t="s">
        <v>129</v>
      </c>
      <c r="AC20" s="87">
        <f t="shared" si="4"/>
        <v>20054</v>
      </c>
      <c r="AD20" s="87">
        <f t="shared" si="4"/>
        <v>1898685</v>
      </c>
    </row>
    <row r="21" spans="1:30" ht="13.5">
      <c r="A21" s="17" t="s">
        <v>8</v>
      </c>
      <c r="B21" s="76" t="s">
        <v>37</v>
      </c>
      <c r="C21" s="77" t="s">
        <v>38</v>
      </c>
      <c r="D21" s="87">
        <f t="shared" si="0"/>
        <v>1662481</v>
      </c>
      <c r="E21" s="87">
        <f t="shared" si="1"/>
        <v>219187</v>
      </c>
      <c r="F21" s="87">
        <v>0</v>
      </c>
      <c r="G21" s="87">
        <v>190</v>
      </c>
      <c r="H21" s="87">
        <v>0</v>
      </c>
      <c r="I21" s="87">
        <v>205225</v>
      </c>
      <c r="J21" s="87" t="s">
        <v>208</v>
      </c>
      <c r="K21" s="87">
        <v>13772</v>
      </c>
      <c r="L21" s="87">
        <v>1443294</v>
      </c>
      <c r="M21" s="87">
        <f t="shared" si="2"/>
        <v>410637</v>
      </c>
      <c r="N21" s="87">
        <f t="shared" si="3"/>
        <v>94125</v>
      </c>
      <c r="O21" s="87">
        <v>0</v>
      </c>
      <c r="P21" s="87">
        <v>0</v>
      </c>
      <c r="Q21" s="87">
        <v>0</v>
      </c>
      <c r="R21" s="87">
        <v>94125</v>
      </c>
      <c r="S21" s="87" t="s">
        <v>208</v>
      </c>
      <c r="T21" s="87">
        <v>0</v>
      </c>
      <c r="U21" s="87">
        <v>316512</v>
      </c>
      <c r="V21" s="87">
        <f t="shared" si="4"/>
        <v>2073118</v>
      </c>
      <c r="W21" s="87">
        <f t="shared" si="4"/>
        <v>313312</v>
      </c>
      <c r="X21" s="87">
        <f t="shared" si="4"/>
        <v>0</v>
      </c>
      <c r="Y21" s="87">
        <f t="shared" si="4"/>
        <v>190</v>
      </c>
      <c r="Z21" s="87">
        <f t="shared" si="4"/>
        <v>0</v>
      </c>
      <c r="AA21" s="87">
        <f t="shared" si="4"/>
        <v>299350</v>
      </c>
      <c r="AB21" s="87" t="s">
        <v>129</v>
      </c>
      <c r="AC21" s="87">
        <f t="shared" si="4"/>
        <v>13772</v>
      </c>
      <c r="AD21" s="87">
        <f t="shared" si="4"/>
        <v>1759806</v>
      </c>
    </row>
    <row r="22" spans="1:30" ht="13.5">
      <c r="A22" s="17" t="s">
        <v>8</v>
      </c>
      <c r="B22" s="76" t="s">
        <v>39</v>
      </c>
      <c r="C22" s="77" t="s">
        <v>40</v>
      </c>
      <c r="D22" s="87">
        <f t="shared" si="0"/>
        <v>3990781</v>
      </c>
      <c r="E22" s="87">
        <f t="shared" si="1"/>
        <v>515609</v>
      </c>
      <c r="F22" s="87">
        <v>2950</v>
      </c>
      <c r="G22" s="87">
        <v>0</v>
      </c>
      <c r="H22" s="87">
        <v>177400</v>
      </c>
      <c r="I22" s="87">
        <v>324081</v>
      </c>
      <c r="J22" s="87" t="s">
        <v>208</v>
      </c>
      <c r="K22" s="87">
        <v>11178</v>
      </c>
      <c r="L22" s="87">
        <v>3475172</v>
      </c>
      <c r="M22" s="87">
        <f t="shared" si="2"/>
        <v>592117</v>
      </c>
      <c r="N22" s="87">
        <f t="shared" si="3"/>
        <v>39979</v>
      </c>
      <c r="O22" s="87">
        <v>0</v>
      </c>
      <c r="P22" s="87">
        <v>0</v>
      </c>
      <c r="Q22" s="87">
        <v>0</v>
      </c>
      <c r="R22" s="87">
        <v>39979</v>
      </c>
      <c r="S22" s="87" t="s">
        <v>208</v>
      </c>
      <c r="T22" s="87">
        <v>0</v>
      </c>
      <c r="U22" s="87">
        <v>552138</v>
      </c>
      <c r="V22" s="87">
        <f t="shared" si="4"/>
        <v>4582898</v>
      </c>
      <c r="W22" s="87">
        <f t="shared" si="4"/>
        <v>555588</v>
      </c>
      <c r="X22" s="87">
        <f t="shared" si="4"/>
        <v>2950</v>
      </c>
      <c r="Y22" s="87">
        <f t="shared" si="4"/>
        <v>0</v>
      </c>
      <c r="Z22" s="87">
        <f t="shared" si="4"/>
        <v>177400</v>
      </c>
      <c r="AA22" s="87">
        <f t="shared" si="4"/>
        <v>364060</v>
      </c>
      <c r="AB22" s="87" t="s">
        <v>129</v>
      </c>
      <c r="AC22" s="87">
        <f t="shared" si="4"/>
        <v>11178</v>
      </c>
      <c r="AD22" s="87">
        <f t="shared" si="4"/>
        <v>4027310</v>
      </c>
    </row>
    <row r="23" spans="1:30" ht="13.5">
      <c r="A23" s="17" t="s">
        <v>8</v>
      </c>
      <c r="B23" s="76" t="s">
        <v>41</v>
      </c>
      <c r="C23" s="77" t="s">
        <v>42</v>
      </c>
      <c r="D23" s="87">
        <f t="shared" si="0"/>
        <v>1468027</v>
      </c>
      <c r="E23" s="87">
        <f t="shared" si="1"/>
        <v>233501</v>
      </c>
      <c r="F23" s="87">
        <v>0</v>
      </c>
      <c r="G23" s="87">
        <v>248</v>
      </c>
      <c r="H23" s="87">
        <v>0</v>
      </c>
      <c r="I23" s="87">
        <v>230376</v>
      </c>
      <c r="J23" s="87" t="s">
        <v>208</v>
      </c>
      <c r="K23" s="87">
        <v>2877</v>
      </c>
      <c r="L23" s="87">
        <v>1234526</v>
      </c>
      <c r="M23" s="87">
        <f t="shared" si="2"/>
        <v>1430709</v>
      </c>
      <c r="N23" s="87">
        <f t="shared" si="3"/>
        <v>492836</v>
      </c>
      <c r="O23" s="87">
        <v>7054</v>
      </c>
      <c r="P23" s="87">
        <v>7054</v>
      </c>
      <c r="Q23" s="87">
        <v>0</v>
      </c>
      <c r="R23" s="87">
        <v>478728</v>
      </c>
      <c r="S23" s="87" t="s">
        <v>208</v>
      </c>
      <c r="T23" s="87">
        <v>0</v>
      </c>
      <c r="U23" s="87">
        <v>937873</v>
      </c>
      <c r="V23" s="87">
        <f t="shared" si="4"/>
        <v>2898736</v>
      </c>
      <c r="W23" s="87">
        <f t="shared" si="4"/>
        <v>726337</v>
      </c>
      <c r="X23" s="87">
        <f t="shared" si="4"/>
        <v>7054</v>
      </c>
      <c r="Y23" s="87">
        <f t="shared" si="4"/>
        <v>7302</v>
      </c>
      <c r="Z23" s="87">
        <f t="shared" si="4"/>
        <v>0</v>
      </c>
      <c r="AA23" s="87">
        <f t="shared" si="4"/>
        <v>709104</v>
      </c>
      <c r="AB23" s="87" t="s">
        <v>129</v>
      </c>
      <c r="AC23" s="87">
        <f t="shared" si="4"/>
        <v>2877</v>
      </c>
      <c r="AD23" s="87">
        <f t="shared" si="4"/>
        <v>2172399</v>
      </c>
    </row>
    <row r="24" spans="1:30" ht="13.5">
      <c r="A24" s="17" t="s">
        <v>8</v>
      </c>
      <c r="B24" s="76" t="s">
        <v>43</v>
      </c>
      <c r="C24" s="77" t="s">
        <v>44</v>
      </c>
      <c r="D24" s="87">
        <f t="shared" si="0"/>
        <v>2345168</v>
      </c>
      <c r="E24" s="87">
        <f t="shared" si="1"/>
        <v>4935</v>
      </c>
      <c r="F24" s="87">
        <v>0</v>
      </c>
      <c r="G24" s="87">
        <v>0</v>
      </c>
      <c r="H24" s="87">
        <v>0</v>
      </c>
      <c r="I24" s="87">
        <v>0</v>
      </c>
      <c r="J24" s="87" t="s">
        <v>208</v>
      </c>
      <c r="K24" s="87">
        <v>4935</v>
      </c>
      <c r="L24" s="87">
        <v>2340233</v>
      </c>
      <c r="M24" s="87">
        <f t="shared" si="2"/>
        <v>593789</v>
      </c>
      <c r="N24" s="87">
        <f t="shared" si="3"/>
        <v>158</v>
      </c>
      <c r="O24" s="87">
        <v>0</v>
      </c>
      <c r="P24" s="87">
        <v>0</v>
      </c>
      <c r="Q24" s="87">
        <v>0</v>
      </c>
      <c r="R24" s="87">
        <v>0</v>
      </c>
      <c r="S24" s="87" t="s">
        <v>208</v>
      </c>
      <c r="T24" s="87">
        <v>158</v>
      </c>
      <c r="U24" s="87">
        <v>593631</v>
      </c>
      <c r="V24" s="87">
        <f t="shared" si="4"/>
        <v>2938957</v>
      </c>
      <c r="W24" s="87">
        <f t="shared" si="4"/>
        <v>5093</v>
      </c>
      <c r="X24" s="87">
        <f t="shared" si="4"/>
        <v>0</v>
      </c>
      <c r="Y24" s="87">
        <f t="shared" si="4"/>
        <v>0</v>
      </c>
      <c r="Z24" s="87">
        <f t="shared" si="4"/>
        <v>0</v>
      </c>
      <c r="AA24" s="87">
        <f t="shared" si="4"/>
        <v>0</v>
      </c>
      <c r="AB24" s="87" t="s">
        <v>129</v>
      </c>
      <c r="AC24" s="87">
        <f t="shared" si="4"/>
        <v>5093</v>
      </c>
      <c r="AD24" s="87">
        <f t="shared" si="4"/>
        <v>2933864</v>
      </c>
    </row>
    <row r="25" spans="1:30" ht="13.5">
      <c r="A25" s="17" t="s">
        <v>8</v>
      </c>
      <c r="B25" s="76" t="s">
        <v>45</v>
      </c>
      <c r="C25" s="77" t="s">
        <v>46</v>
      </c>
      <c r="D25" s="87">
        <f t="shared" si="0"/>
        <v>1844600</v>
      </c>
      <c r="E25" s="87">
        <f t="shared" si="1"/>
        <v>172394</v>
      </c>
      <c r="F25" s="87">
        <v>0</v>
      </c>
      <c r="G25" s="87">
        <v>160</v>
      </c>
      <c r="H25" s="87">
        <v>0</v>
      </c>
      <c r="I25" s="87">
        <v>172234</v>
      </c>
      <c r="J25" s="87" t="s">
        <v>208</v>
      </c>
      <c r="K25" s="87">
        <v>0</v>
      </c>
      <c r="L25" s="87">
        <v>1672206</v>
      </c>
      <c r="M25" s="87">
        <f t="shared" si="2"/>
        <v>595784</v>
      </c>
      <c r="N25" s="87">
        <f t="shared" si="3"/>
        <v>78606</v>
      </c>
      <c r="O25" s="87">
        <v>0</v>
      </c>
      <c r="P25" s="87">
        <v>0</v>
      </c>
      <c r="Q25" s="87">
        <v>0</v>
      </c>
      <c r="R25" s="87">
        <v>78606</v>
      </c>
      <c r="S25" s="87" t="s">
        <v>208</v>
      </c>
      <c r="T25" s="87">
        <v>0</v>
      </c>
      <c r="U25" s="87">
        <v>517178</v>
      </c>
      <c r="V25" s="87">
        <f t="shared" si="4"/>
        <v>2440384</v>
      </c>
      <c r="W25" s="87">
        <f t="shared" si="4"/>
        <v>251000</v>
      </c>
      <c r="X25" s="87">
        <f t="shared" si="4"/>
        <v>0</v>
      </c>
      <c r="Y25" s="87">
        <f t="shared" si="4"/>
        <v>160</v>
      </c>
      <c r="Z25" s="87">
        <f t="shared" si="4"/>
        <v>0</v>
      </c>
      <c r="AA25" s="87">
        <f t="shared" si="4"/>
        <v>250840</v>
      </c>
      <c r="AB25" s="87" t="s">
        <v>129</v>
      </c>
      <c r="AC25" s="87">
        <f t="shared" si="4"/>
        <v>0</v>
      </c>
      <c r="AD25" s="87">
        <f t="shared" si="4"/>
        <v>2189384</v>
      </c>
    </row>
    <row r="26" spans="1:30" ht="13.5">
      <c r="A26" s="17" t="s">
        <v>8</v>
      </c>
      <c r="B26" s="76" t="s">
        <v>47</v>
      </c>
      <c r="C26" s="77" t="s">
        <v>48</v>
      </c>
      <c r="D26" s="87">
        <f t="shared" si="0"/>
        <v>2428831</v>
      </c>
      <c r="E26" s="87">
        <f t="shared" si="1"/>
        <v>263</v>
      </c>
      <c r="F26" s="87">
        <v>0</v>
      </c>
      <c r="G26" s="87">
        <v>218</v>
      </c>
      <c r="H26" s="87">
        <v>0</v>
      </c>
      <c r="I26" s="87">
        <v>0</v>
      </c>
      <c r="J26" s="87" t="s">
        <v>208</v>
      </c>
      <c r="K26" s="87">
        <v>45</v>
      </c>
      <c r="L26" s="87">
        <v>2428568</v>
      </c>
      <c r="M26" s="87">
        <f t="shared" si="2"/>
        <v>390466</v>
      </c>
      <c r="N26" s="87">
        <f t="shared" si="3"/>
        <v>20</v>
      </c>
      <c r="O26" s="87">
        <v>0</v>
      </c>
      <c r="P26" s="87">
        <v>0</v>
      </c>
      <c r="Q26" s="87">
        <v>0</v>
      </c>
      <c r="R26" s="87">
        <v>0</v>
      </c>
      <c r="S26" s="87" t="s">
        <v>208</v>
      </c>
      <c r="T26" s="87">
        <v>20</v>
      </c>
      <c r="U26" s="87">
        <v>390446</v>
      </c>
      <c r="V26" s="87">
        <f t="shared" si="4"/>
        <v>2819297</v>
      </c>
      <c r="W26" s="87">
        <f t="shared" si="4"/>
        <v>283</v>
      </c>
      <c r="X26" s="87">
        <f t="shared" si="4"/>
        <v>0</v>
      </c>
      <c r="Y26" s="87">
        <f t="shared" si="4"/>
        <v>218</v>
      </c>
      <c r="Z26" s="87">
        <f t="shared" si="4"/>
        <v>0</v>
      </c>
      <c r="AA26" s="87">
        <f t="shared" si="4"/>
        <v>0</v>
      </c>
      <c r="AB26" s="87" t="s">
        <v>129</v>
      </c>
      <c r="AC26" s="87">
        <f t="shared" si="4"/>
        <v>65</v>
      </c>
      <c r="AD26" s="87">
        <f t="shared" si="4"/>
        <v>2819014</v>
      </c>
    </row>
    <row r="27" spans="1:30" ht="13.5">
      <c r="A27" s="17" t="s">
        <v>8</v>
      </c>
      <c r="B27" s="76" t="s">
        <v>49</v>
      </c>
      <c r="C27" s="77" t="s">
        <v>50</v>
      </c>
      <c r="D27" s="87">
        <f t="shared" si="0"/>
        <v>1983945</v>
      </c>
      <c r="E27" s="87">
        <f t="shared" si="1"/>
        <v>108505</v>
      </c>
      <c r="F27" s="87">
        <v>0</v>
      </c>
      <c r="G27" s="87">
        <v>4522</v>
      </c>
      <c r="H27" s="87">
        <v>0</v>
      </c>
      <c r="I27" s="87">
        <v>33950</v>
      </c>
      <c r="J27" s="87" t="s">
        <v>208</v>
      </c>
      <c r="K27" s="87">
        <v>70033</v>
      </c>
      <c r="L27" s="87">
        <v>1875440</v>
      </c>
      <c r="M27" s="87">
        <f t="shared" si="2"/>
        <v>51540</v>
      </c>
      <c r="N27" s="87">
        <f t="shared" si="3"/>
        <v>2501</v>
      </c>
      <c r="O27" s="87">
        <v>0</v>
      </c>
      <c r="P27" s="87">
        <v>0</v>
      </c>
      <c r="Q27" s="87">
        <v>0</v>
      </c>
      <c r="R27" s="87">
        <v>2494</v>
      </c>
      <c r="S27" s="87" t="s">
        <v>208</v>
      </c>
      <c r="T27" s="87">
        <v>7</v>
      </c>
      <c r="U27" s="87">
        <v>49039</v>
      </c>
      <c r="V27" s="87">
        <f t="shared" si="4"/>
        <v>2035485</v>
      </c>
      <c r="W27" s="87">
        <f t="shared" si="4"/>
        <v>111006</v>
      </c>
      <c r="X27" s="87">
        <f t="shared" si="4"/>
        <v>0</v>
      </c>
      <c r="Y27" s="87">
        <f t="shared" si="4"/>
        <v>4522</v>
      </c>
      <c r="Z27" s="87">
        <f t="shared" si="4"/>
        <v>0</v>
      </c>
      <c r="AA27" s="87">
        <f t="shared" si="4"/>
        <v>36444</v>
      </c>
      <c r="AB27" s="87" t="s">
        <v>129</v>
      </c>
      <c r="AC27" s="87">
        <f t="shared" si="4"/>
        <v>70040</v>
      </c>
      <c r="AD27" s="87">
        <f t="shared" si="4"/>
        <v>1924479</v>
      </c>
    </row>
    <row r="28" spans="1:30" ht="13.5">
      <c r="A28" s="17" t="s">
        <v>8</v>
      </c>
      <c r="B28" s="76" t="s">
        <v>51</v>
      </c>
      <c r="C28" s="77" t="s">
        <v>52</v>
      </c>
      <c r="D28" s="87">
        <f t="shared" si="0"/>
        <v>1059367</v>
      </c>
      <c r="E28" s="87">
        <f t="shared" si="1"/>
        <v>54926</v>
      </c>
      <c r="F28" s="87">
        <v>0</v>
      </c>
      <c r="G28" s="87">
        <v>122</v>
      </c>
      <c r="H28" s="87">
        <v>0</v>
      </c>
      <c r="I28" s="87">
        <v>54804</v>
      </c>
      <c r="J28" s="87" t="s">
        <v>208</v>
      </c>
      <c r="K28" s="87">
        <v>0</v>
      </c>
      <c r="L28" s="87">
        <v>1004441</v>
      </c>
      <c r="M28" s="87">
        <f t="shared" si="2"/>
        <v>315182</v>
      </c>
      <c r="N28" s="87">
        <f t="shared" si="3"/>
        <v>0</v>
      </c>
      <c r="O28" s="87">
        <v>0</v>
      </c>
      <c r="P28" s="87">
        <v>0</v>
      </c>
      <c r="Q28" s="87">
        <v>0</v>
      </c>
      <c r="R28" s="87">
        <v>0</v>
      </c>
      <c r="S28" s="87" t="s">
        <v>208</v>
      </c>
      <c r="T28" s="87">
        <v>0</v>
      </c>
      <c r="U28" s="87">
        <v>315182</v>
      </c>
      <c r="V28" s="87">
        <f t="shared" si="4"/>
        <v>1374549</v>
      </c>
      <c r="W28" s="87">
        <f t="shared" si="4"/>
        <v>54926</v>
      </c>
      <c r="X28" s="87">
        <f t="shared" si="4"/>
        <v>0</v>
      </c>
      <c r="Y28" s="87">
        <f t="shared" si="4"/>
        <v>122</v>
      </c>
      <c r="Z28" s="87">
        <f t="shared" si="4"/>
        <v>0</v>
      </c>
      <c r="AA28" s="87">
        <f t="shared" si="4"/>
        <v>54804</v>
      </c>
      <c r="AB28" s="87" t="s">
        <v>129</v>
      </c>
      <c r="AC28" s="87">
        <f t="shared" si="4"/>
        <v>0</v>
      </c>
      <c r="AD28" s="87">
        <f t="shared" si="4"/>
        <v>1319623</v>
      </c>
    </row>
    <row r="29" spans="1:30" ht="13.5">
      <c r="A29" s="17" t="s">
        <v>8</v>
      </c>
      <c r="B29" s="76" t="s">
        <v>53</v>
      </c>
      <c r="C29" s="77" t="s">
        <v>54</v>
      </c>
      <c r="D29" s="87">
        <f t="shared" si="0"/>
        <v>1392363</v>
      </c>
      <c r="E29" s="87">
        <f t="shared" si="1"/>
        <v>10912</v>
      </c>
      <c r="F29" s="87">
        <v>0</v>
      </c>
      <c r="G29" s="87">
        <v>4146</v>
      </c>
      <c r="H29" s="87">
        <v>0</v>
      </c>
      <c r="I29" s="87">
        <v>6766</v>
      </c>
      <c r="J29" s="87" t="s">
        <v>208</v>
      </c>
      <c r="K29" s="87">
        <v>0</v>
      </c>
      <c r="L29" s="87">
        <v>1381451</v>
      </c>
      <c r="M29" s="87">
        <f t="shared" si="2"/>
        <v>388842</v>
      </c>
      <c r="N29" s="87">
        <f t="shared" si="3"/>
        <v>200</v>
      </c>
      <c r="O29" s="87">
        <v>0</v>
      </c>
      <c r="P29" s="87">
        <v>0</v>
      </c>
      <c r="Q29" s="87">
        <v>0</v>
      </c>
      <c r="R29" s="87">
        <v>200</v>
      </c>
      <c r="S29" s="87" t="s">
        <v>208</v>
      </c>
      <c r="T29" s="87">
        <v>0</v>
      </c>
      <c r="U29" s="87">
        <v>388642</v>
      </c>
      <c r="V29" s="87">
        <f t="shared" si="4"/>
        <v>1781205</v>
      </c>
      <c r="W29" s="87">
        <f t="shared" si="4"/>
        <v>11112</v>
      </c>
      <c r="X29" s="87">
        <f t="shared" si="4"/>
        <v>0</v>
      </c>
      <c r="Y29" s="87">
        <f t="shared" si="4"/>
        <v>4146</v>
      </c>
      <c r="Z29" s="87">
        <f t="shared" si="4"/>
        <v>0</v>
      </c>
      <c r="AA29" s="87">
        <f t="shared" si="4"/>
        <v>6966</v>
      </c>
      <c r="AB29" s="87" t="s">
        <v>129</v>
      </c>
      <c r="AC29" s="87">
        <f t="shared" si="4"/>
        <v>0</v>
      </c>
      <c r="AD29" s="87">
        <f t="shared" si="4"/>
        <v>1770093</v>
      </c>
    </row>
    <row r="30" spans="1:30" ht="13.5">
      <c r="A30" s="17" t="s">
        <v>8</v>
      </c>
      <c r="B30" s="76" t="s">
        <v>55</v>
      </c>
      <c r="C30" s="77" t="s">
        <v>56</v>
      </c>
      <c r="D30" s="87">
        <f t="shared" si="0"/>
        <v>4926299</v>
      </c>
      <c r="E30" s="87">
        <f t="shared" si="1"/>
        <v>2488626</v>
      </c>
      <c r="F30" s="87">
        <v>1186508</v>
      </c>
      <c r="G30" s="87">
        <v>32872</v>
      </c>
      <c r="H30" s="87">
        <v>1229900</v>
      </c>
      <c r="I30" s="87">
        <v>35347</v>
      </c>
      <c r="J30" s="87" t="s">
        <v>208</v>
      </c>
      <c r="K30" s="87">
        <v>3999</v>
      </c>
      <c r="L30" s="87">
        <v>2437673</v>
      </c>
      <c r="M30" s="87">
        <f t="shared" si="2"/>
        <v>399236</v>
      </c>
      <c r="N30" s="87">
        <f t="shared" si="3"/>
        <v>45491</v>
      </c>
      <c r="O30" s="87">
        <v>0</v>
      </c>
      <c r="P30" s="87">
        <v>0</v>
      </c>
      <c r="Q30" s="87">
        <v>0</v>
      </c>
      <c r="R30" s="87">
        <v>45389</v>
      </c>
      <c r="S30" s="87" t="s">
        <v>208</v>
      </c>
      <c r="T30" s="87">
        <v>102</v>
      </c>
      <c r="U30" s="87">
        <v>353745</v>
      </c>
      <c r="V30" s="87">
        <f t="shared" si="4"/>
        <v>5325535</v>
      </c>
      <c r="W30" s="87">
        <f t="shared" si="4"/>
        <v>2534117</v>
      </c>
      <c r="X30" s="87">
        <f t="shared" si="4"/>
        <v>1186508</v>
      </c>
      <c r="Y30" s="87">
        <f t="shared" si="4"/>
        <v>32872</v>
      </c>
      <c r="Z30" s="87">
        <f t="shared" si="4"/>
        <v>1229900</v>
      </c>
      <c r="AA30" s="87">
        <f t="shared" si="4"/>
        <v>80736</v>
      </c>
      <c r="AB30" s="87" t="s">
        <v>129</v>
      </c>
      <c r="AC30" s="87">
        <f t="shared" si="4"/>
        <v>4101</v>
      </c>
      <c r="AD30" s="87">
        <f t="shared" si="4"/>
        <v>2791418</v>
      </c>
    </row>
    <row r="31" spans="1:30" ht="13.5">
      <c r="A31" s="17" t="s">
        <v>8</v>
      </c>
      <c r="B31" s="76" t="s">
        <v>57</v>
      </c>
      <c r="C31" s="77" t="s">
        <v>58</v>
      </c>
      <c r="D31" s="87">
        <f t="shared" si="0"/>
        <v>2651894</v>
      </c>
      <c r="E31" s="87">
        <f t="shared" si="1"/>
        <v>7909</v>
      </c>
      <c r="F31" s="87">
        <v>0</v>
      </c>
      <c r="G31" s="87">
        <v>0</v>
      </c>
      <c r="H31" s="87">
        <v>0</v>
      </c>
      <c r="I31" s="87">
        <v>4021</v>
      </c>
      <c r="J31" s="87" t="s">
        <v>208</v>
      </c>
      <c r="K31" s="87">
        <v>3888</v>
      </c>
      <c r="L31" s="87">
        <v>2643985</v>
      </c>
      <c r="M31" s="87">
        <f t="shared" si="2"/>
        <v>271151</v>
      </c>
      <c r="N31" s="87">
        <f t="shared" si="3"/>
        <v>15276</v>
      </c>
      <c r="O31" s="87">
        <v>0</v>
      </c>
      <c r="P31" s="87">
        <v>0</v>
      </c>
      <c r="Q31" s="87">
        <v>0</v>
      </c>
      <c r="R31" s="87">
        <v>15276</v>
      </c>
      <c r="S31" s="87" t="s">
        <v>208</v>
      </c>
      <c r="T31" s="87">
        <v>0</v>
      </c>
      <c r="U31" s="87">
        <v>255875</v>
      </c>
      <c r="V31" s="87">
        <f t="shared" si="4"/>
        <v>2923045</v>
      </c>
      <c r="W31" s="87">
        <f t="shared" si="4"/>
        <v>23185</v>
      </c>
      <c r="X31" s="87">
        <f t="shared" si="4"/>
        <v>0</v>
      </c>
      <c r="Y31" s="87">
        <f t="shared" si="4"/>
        <v>0</v>
      </c>
      <c r="Z31" s="87">
        <f t="shared" si="4"/>
        <v>0</v>
      </c>
      <c r="AA31" s="87">
        <f t="shared" si="4"/>
        <v>19297</v>
      </c>
      <c r="AB31" s="87" t="s">
        <v>129</v>
      </c>
      <c r="AC31" s="87">
        <f t="shared" si="4"/>
        <v>3888</v>
      </c>
      <c r="AD31" s="87">
        <f t="shared" si="4"/>
        <v>2899860</v>
      </c>
    </row>
    <row r="32" spans="1:30" ht="13.5">
      <c r="A32" s="17" t="s">
        <v>8</v>
      </c>
      <c r="B32" s="76" t="s">
        <v>59</v>
      </c>
      <c r="C32" s="77" t="s">
        <v>60</v>
      </c>
      <c r="D32" s="87">
        <f t="shared" si="0"/>
        <v>1218883</v>
      </c>
      <c r="E32" s="87">
        <f t="shared" si="1"/>
        <v>110</v>
      </c>
      <c r="F32" s="87">
        <v>0</v>
      </c>
      <c r="G32" s="87">
        <v>110</v>
      </c>
      <c r="H32" s="87">
        <v>0</v>
      </c>
      <c r="I32" s="87">
        <v>0</v>
      </c>
      <c r="J32" s="87" t="s">
        <v>208</v>
      </c>
      <c r="K32" s="87">
        <v>0</v>
      </c>
      <c r="L32" s="87">
        <v>1218773</v>
      </c>
      <c r="M32" s="87">
        <f t="shared" si="2"/>
        <v>221741</v>
      </c>
      <c r="N32" s="87">
        <f t="shared" si="3"/>
        <v>21229</v>
      </c>
      <c r="O32" s="87">
        <v>0</v>
      </c>
      <c r="P32" s="87">
        <v>0</v>
      </c>
      <c r="Q32" s="87">
        <v>0</v>
      </c>
      <c r="R32" s="87">
        <v>21229</v>
      </c>
      <c r="S32" s="87" t="s">
        <v>208</v>
      </c>
      <c r="T32" s="87">
        <v>0</v>
      </c>
      <c r="U32" s="87">
        <v>200512</v>
      </c>
      <c r="V32" s="87">
        <f t="shared" si="4"/>
        <v>1440624</v>
      </c>
      <c r="W32" s="87">
        <f t="shared" si="4"/>
        <v>21339</v>
      </c>
      <c r="X32" s="87">
        <f t="shared" si="4"/>
        <v>0</v>
      </c>
      <c r="Y32" s="87">
        <f t="shared" si="4"/>
        <v>110</v>
      </c>
      <c r="Z32" s="87">
        <f t="shared" si="4"/>
        <v>0</v>
      </c>
      <c r="AA32" s="87">
        <f t="shared" si="4"/>
        <v>21229</v>
      </c>
      <c r="AB32" s="87" t="s">
        <v>129</v>
      </c>
      <c r="AC32" s="87">
        <f t="shared" si="4"/>
        <v>0</v>
      </c>
      <c r="AD32" s="87">
        <f t="shared" si="4"/>
        <v>1419285</v>
      </c>
    </row>
    <row r="33" spans="1:30" ht="13.5">
      <c r="A33" s="17" t="s">
        <v>8</v>
      </c>
      <c r="B33" s="76" t="s">
        <v>61</v>
      </c>
      <c r="C33" s="77" t="s">
        <v>62</v>
      </c>
      <c r="D33" s="87">
        <f t="shared" si="0"/>
        <v>1001812</v>
      </c>
      <c r="E33" s="87">
        <f t="shared" si="1"/>
        <v>13085</v>
      </c>
      <c r="F33" s="87">
        <v>0</v>
      </c>
      <c r="G33" s="87">
        <v>124</v>
      </c>
      <c r="H33" s="87">
        <v>0</v>
      </c>
      <c r="I33" s="87">
        <v>5485</v>
      </c>
      <c r="J33" s="87" t="s">
        <v>208</v>
      </c>
      <c r="K33" s="87">
        <v>7476</v>
      </c>
      <c r="L33" s="87">
        <v>988727</v>
      </c>
      <c r="M33" s="87">
        <f t="shared" si="2"/>
        <v>179076</v>
      </c>
      <c r="N33" s="87">
        <f t="shared" si="3"/>
        <v>0</v>
      </c>
      <c r="O33" s="87">
        <v>0</v>
      </c>
      <c r="P33" s="87">
        <v>0</v>
      </c>
      <c r="Q33" s="87">
        <v>0</v>
      </c>
      <c r="R33" s="87">
        <v>0</v>
      </c>
      <c r="S33" s="87" t="s">
        <v>208</v>
      </c>
      <c r="T33" s="87">
        <v>0</v>
      </c>
      <c r="U33" s="87">
        <v>179076</v>
      </c>
      <c r="V33" s="87">
        <f t="shared" si="4"/>
        <v>1180888</v>
      </c>
      <c r="W33" s="87">
        <f t="shared" si="4"/>
        <v>13085</v>
      </c>
      <c r="X33" s="87">
        <f t="shared" si="4"/>
        <v>0</v>
      </c>
      <c r="Y33" s="87">
        <f t="shared" si="4"/>
        <v>124</v>
      </c>
      <c r="Z33" s="87">
        <f t="shared" si="4"/>
        <v>0</v>
      </c>
      <c r="AA33" s="87">
        <f t="shared" si="4"/>
        <v>5485</v>
      </c>
      <c r="AB33" s="87" t="s">
        <v>129</v>
      </c>
      <c r="AC33" s="87">
        <f t="shared" si="4"/>
        <v>7476</v>
      </c>
      <c r="AD33" s="87">
        <f t="shared" si="4"/>
        <v>1167803</v>
      </c>
    </row>
    <row r="34" spans="1:30" ht="13.5">
      <c r="A34" s="17" t="s">
        <v>8</v>
      </c>
      <c r="B34" s="76" t="s">
        <v>63</v>
      </c>
      <c r="C34" s="77" t="s">
        <v>64</v>
      </c>
      <c r="D34" s="87">
        <f t="shared" si="0"/>
        <v>7092251</v>
      </c>
      <c r="E34" s="87">
        <f t="shared" si="1"/>
        <v>19783</v>
      </c>
      <c r="F34" s="87">
        <v>0</v>
      </c>
      <c r="G34" s="87">
        <v>0</v>
      </c>
      <c r="H34" s="87">
        <v>0</v>
      </c>
      <c r="I34" s="87">
        <v>3710</v>
      </c>
      <c r="J34" s="87" t="s">
        <v>208</v>
      </c>
      <c r="K34" s="87">
        <v>16073</v>
      </c>
      <c r="L34" s="87">
        <v>7072468</v>
      </c>
      <c r="M34" s="87">
        <f t="shared" si="2"/>
        <v>1710189</v>
      </c>
      <c r="N34" s="87">
        <f t="shared" si="3"/>
        <v>216435</v>
      </c>
      <c r="O34" s="87">
        <v>0</v>
      </c>
      <c r="P34" s="87">
        <v>0</v>
      </c>
      <c r="Q34" s="87">
        <v>0</v>
      </c>
      <c r="R34" s="87">
        <v>216435</v>
      </c>
      <c r="S34" s="87" t="s">
        <v>208</v>
      </c>
      <c r="T34" s="87">
        <v>0</v>
      </c>
      <c r="U34" s="87">
        <v>1493754</v>
      </c>
      <c r="V34" s="87">
        <f t="shared" si="4"/>
        <v>8802440</v>
      </c>
      <c r="W34" s="87">
        <f t="shared" si="4"/>
        <v>236218</v>
      </c>
      <c r="X34" s="87">
        <f t="shared" si="4"/>
        <v>0</v>
      </c>
      <c r="Y34" s="87">
        <f t="shared" si="4"/>
        <v>0</v>
      </c>
      <c r="Z34" s="87">
        <f t="shared" si="4"/>
        <v>0</v>
      </c>
      <c r="AA34" s="87">
        <f t="shared" si="4"/>
        <v>220145</v>
      </c>
      <c r="AB34" s="87" t="s">
        <v>129</v>
      </c>
      <c r="AC34" s="87">
        <f t="shared" si="4"/>
        <v>16073</v>
      </c>
      <c r="AD34" s="87">
        <f t="shared" si="4"/>
        <v>8566222</v>
      </c>
    </row>
    <row r="35" spans="1:30" ht="13.5">
      <c r="A35" s="17" t="s">
        <v>8</v>
      </c>
      <c r="B35" s="76" t="s">
        <v>65</v>
      </c>
      <c r="C35" s="77" t="s">
        <v>66</v>
      </c>
      <c r="D35" s="87">
        <f t="shared" si="0"/>
        <v>888928</v>
      </c>
      <c r="E35" s="87">
        <f t="shared" si="1"/>
        <v>9647</v>
      </c>
      <c r="F35" s="87">
        <v>0</v>
      </c>
      <c r="G35" s="87">
        <v>0</v>
      </c>
      <c r="H35" s="87">
        <v>9600</v>
      </c>
      <c r="I35" s="87">
        <v>47</v>
      </c>
      <c r="J35" s="87" t="s">
        <v>208</v>
      </c>
      <c r="K35" s="87">
        <v>0</v>
      </c>
      <c r="L35" s="87">
        <v>879281</v>
      </c>
      <c r="M35" s="87">
        <f t="shared" si="2"/>
        <v>314880</v>
      </c>
      <c r="N35" s="87">
        <f t="shared" si="3"/>
        <v>80184</v>
      </c>
      <c r="O35" s="87">
        <v>0</v>
      </c>
      <c r="P35" s="87">
        <v>0</v>
      </c>
      <c r="Q35" s="87">
        <v>0</v>
      </c>
      <c r="R35" s="87">
        <v>80166</v>
      </c>
      <c r="S35" s="87" t="s">
        <v>208</v>
      </c>
      <c r="T35" s="87">
        <v>18</v>
      </c>
      <c r="U35" s="87">
        <v>234696</v>
      </c>
      <c r="V35" s="87">
        <f t="shared" si="4"/>
        <v>1203808</v>
      </c>
      <c r="W35" s="87">
        <f t="shared" si="4"/>
        <v>89831</v>
      </c>
      <c r="X35" s="87">
        <f t="shared" si="4"/>
        <v>0</v>
      </c>
      <c r="Y35" s="87">
        <f t="shared" si="4"/>
        <v>0</v>
      </c>
      <c r="Z35" s="87">
        <f t="shared" si="4"/>
        <v>9600</v>
      </c>
      <c r="AA35" s="87">
        <f t="shared" si="4"/>
        <v>80213</v>
      </c>
      <c r="AB35" s="87" t="s">
        <v>129</v>
      </c>
      <c r="AC35" s="87">
        <f t="shared" si="4"/>
        <v>18</v>
      </c>
      <c r="AD35" s="87">
        <f t="shared" si="4"/>
        <v>1113977</v>
      </c>
    </row>
    <row r="36" spans="1:30" ht="13.5">
      <c r="A36" s="17" t="s">
        <v>8</v>
      </c>
      <c r="B36" s="76" t="s">
        <v>67</v>
      </c>
      <c r="C36" s="77" t="s">
        <v>68</v>
      </c>
      <c r="D36" s="87">
        <f aca="true" t="shared" si="5" ref="D36:D62">E36+L36</f>
        <v>1062042</v>
      </c>
      <c r="E36" s="87">
        <f aca="true" t="shared" si="6" ref="E36:E62">F36+G36+H36+I36+K36</f>
        <v>71268</v>
      </c>
      <c r="F36" s="87">
        <v>0</v>
      </c>
      <c r="G36" s="87">
        <v>0</v>
      </c>
      <c r="H36" s="87">
        <v>0</v>
      </c>
      <c r="I36" s="87">
        <v>70758</v>
      </c>
      <c r="J36" s="87" t="s">
        <v>208</v>
      </c>
      <c r="K36" s="87">
        <v>510</v>
      </c>
      <c r="L36" s="87">
        <v>990774</v>
      </c>
      <c r="M36" s="87">
        <f aca="true" t="shared" si="7" ref="M36:M62">N36+U36</f>
        <v>111176</v>
      </c>
      <c r="N36" s="87">
        <f aca="true" t="shared" si="8" ref="N36:N62">O36+P36+Q36+R36+T36</f>
        <v>12915</v>
      </c>
      <c r="O36" s="87">
        <v>0</v>
      </c>
      <c r="P36" s="87">
        <v>0</v>
      </c>
      <c r="Q36" s="87">
        <v>0</v>
      </c>
      <c r="R36" s="87">
        <v>12405</v>
      </c>
      <c r="S36" s="87" t="s">
        <v>208</v>
      </c>
      <c r="T36" s="87">
        <v>510</v>
      </c>
      <c r="U36" s="87">
        <v>98261</v>
      </c>
      <c r="V36" s="87">
        <f t="shared" si="4"/>
        <v>1173218</v>
      </c>
      <c r="W36" s="87">
        <f t="shared" si="4"/>
        <v>84183</v>
      </c>
      <c r="X36" s="87">
        <f t="shared" si="4"/>
        <v>0</v>
      </c>
      <c r="Y36" s="87">
        <f t="shared" si="4"/>
        <v>0</v>
      </c>
      <c r="Z36" s="87">
        <f t="shared" si="4"/>
        <v>0</v>
      </c>
      <c r="AA36" s="87">
        <f t="shared" si="4"/>
        <v>83163</v>
      </c>
      <c r="AB36" s="87" t="s">
        <v>129</v>
      </c>
      <c r="AC36" s="87">
        <f t="shared" si="4"/>
        <v>1020</v>
      </c>
      <c r="AD36" s="87">
        <f t="shared" si="4"/>
        <v>1089035</v>
      </c>
    </row>
    <row r="37" spans="1:30" ht="13.5">
      <c r="A37" s="17" t="s">
        <v>8</v>
      </c>
      <c r="B37" s="76" t="s">
        <v>69</v>
      </c>
      <c r="C37" s="77" t="s">
        <v>70</v>
      </c>
      <c r="D37" s="87">
        <f t="shared" si="5"/>
        <v>1978880</v>
      </c>
      <c r="E37" s="87">
        <f t="shared" si="6"/>
        <v>35309</v>
      </c>
      <c r="F37" s="87">
        <v>0</v>
      </c>
      <c r="G37" s="87">
        <v>1202</v>
      </c>
      <c r="H37" s="87">
        <v>0</v>
      </c>
      <c r="I37" s="87">
        <v>23350</v>
      </c>
      <c r="J37" s="87" t="s">
        <v>208</v>
      </c>
      <c r="K37" s="87">
        <v>10757</v>
      </c>
      <c r="L37" s="87">
        <v>1943571</v>
      </c>
      <c r="M37" s="87">
        <f t="shared" si="7"/>
        <v>230981</v>
      </c>
      <c r="N37" s="87">
        <f t="shared" si="8"/>
        <v>17229</v>
      </c>
      <c r="O37" s="87">
        <v>0</v>
      </c>
      <c r="P37" s="87">
        <v>1858</v>
      </c>
      <c r="Q37" s="87">
        <v>0</v>
      </c>
      <c r="R37" s="87">
        <v>15371</v>
      </c>
      <c r="S37" s="87" t="s">
        <v>208</v>
      </c>
      <c r="T37" s="87">
        <v>0</v>
      </c>
      <c r="U37" s="87">
        <v>213752</v>
      </c>
      <c r="V37" s="87">
        <f t="shared" si="4"/>
        <v>2209861</v>
      </c>
      <c r="W37" s="87">
        <f t="shared" si="4"/>
        <v>52538</v>
      </c>
      <c r="X37" s="87">
        <f t="shared" si="4"/>
        <v>0</v>
      </c>
      <c r="Y37" s="87">
        <f t="shared" si="4"/>
        <v>3060</v>
      </c>
      <c r="Z37" s="87">
        <f t="shared" si="4"/>
        <v>0</v>
      </c>
      <c r="AA37" s="87">
        <f t="shared" si="4"/>
        <v>38721</v>
      </c>
      <c r="AB37" s="87" t="s">
        <v>129</v>
      </c>
      <c r="AC37" s="87">
        <f t="shared" si="4"/>
        <v>10757</v>
      </c>
      <c r="AD37" s="87">
        <f t="shared" si="4"/>
        <v>2157323</v>
      </c>
    </row>
    <row r="38" spans="1:30" ht="13.5">
      <c r="A38" s="17" t="s">
        <v>8</v>
      </c>
      <c r="B38" s="76" t="s">
        <v>71</v>
      </c>
      <c r="C38" s="77" t="s">
        <v>72</v>
      </c>
      <c r="D38" s="87">
        <f t="shared" si="5"/>
        <v>670691</v>
      </c>
      <c r="E38" s="87">
        <f t="shared" si="6"/>
        <v>585</v>
      </c>
      <c r="F38" s="87">
        <v>0</v>
      </c>
      <c r="G38" s="87">
        <v>120</v>
      </c>
      <c r="H38" s="87">
        <v>0</v>
      </c>
      <c r="I38" s="87">
        <v>465</v>
      </c>
      <c r="J38" s="87" t="s">
        <v>208</v>
      </c>
      <c r="K38" s="87">
        <v>0</v>
      </c>
      <c r="L38" s="87">
        <v>670106</v>
      </c>
      <c r="M38" s="87">
        <f t="shared" si="7"/>
        <v>74608</v>
      </c>
      <c r="N38" s="87">
        <f t="shared" si="8"/>
        <v>1345</v>
      </c>
      <c r="O38" s="87">
        <v>0</v>
      </c>
      <c r="P38" s="87">
        <v>0</v>
      </c>
      <c r="Q38" s="87">
        <v>0</v>
      </c>
      <c r="R38" s="87">
        <v>1345</v>
      </c>
      <c r="S38" s="87" t="s">
        <v>208</v>
      </c>
      <c r="T38" s="87">
        <v>0</v>
      </c>
      <c r="U38" s="87">
        <v>73263</v>
      </c>
      <c r="V38" s="87">
        <f t="shared" si="4"/>
        <v>745299</v>
      </c>
      <c r="W38" s="87">
        <f t="shared" si="4"/>
        <v>1930</v>
      </c>
      <c r="X38" s="87">
        <f t="shared" si="4"/>
        <v>0</v>
      </c>
      <c r="Y38" s="87">
        <f t="shared" si="4"/>
        <v>120</v>
      </c>
      <c r="Z38" s="87">
        <f t="shared" si="4"/>
        <v>0</v>
      </c>
      <c r="AA38" s="87">
        <f t="shared" si="4"/>
        <v>1810</v>
      </c>
      <c r="AB38" s="87" t="s">
        <v>129</v>
      </c>
      <c r="AC38" s="87">
        <f t="shared" si="4"/>
        <v>0</v>
      </c>
      <c r="AD38" s="87">
        <f t="shared" si="4"/>
        <v>743369</v>
      </c>
    </row>
    <row r="39" spans="1:30" ht="13.5">
      <c r="A39" s="17" t="s">
        <v>8</v>
      </c>
      <c r="B39" s="76" t="s">
        <v>73</v>
      </c>
      <c r="C39" s="77" t="s">
        <v>74</v>
      </c>
      <c r="D39" s="87">
        <f t="shared" si="5"/>
        <v>545444</v>
      </c>
      <c r="E39" s="87">
        <f t="shared" si="6"/>
        <v>573</v>
      </c>
      <c r="F39" s="87">
        <v>0</v>
      </c>
      <c r="G39" s="87">
        <v>0</v>
      </c>
      <c r="H39" s="87">
        <v>0</v>
      </c>
      <c r="I39" s="87">
        <v>30</v>
      </c>
      <c r="J39" s="87" t="s">
        <v>208</v>
      </c>
      <c r="K39" s="87">
        <v>543</v>
      </c>
      <c r="L39" s="87">
        <v>544871</v>
      </c>
      <c r="M39" s="87">
        <f t="shared" si="7"/>
        <v>422068</v>
      </c>
      <c r="N39" s="87">
        <f t="shared" si="8"/>
        <v>120</v>
      </c>
      <c r="O39" s="87">
        <v>0</v>
      </c>
      <c r="P39" s="87">
        <v>0</v>
      </c>
      <c r="Q39" s="87">
        <v>0</v>
      </c>
      <c r="R39" s="87">
        <v>0</v>
      </c>
      <c r="S39" s="87" t="s">
        <v>208</v>
      </c>
      <c r="T39" s="87">
        <v>120</v>
      </c>
      <c r="U39" s="87">
        <v>421948</v>
      </c>
      <c r="V39" s="87">
        <f aca="true" t="shared" si="9" ref="V39:AD54">D39+M39</f>
        <v>967512</v>
      </c>
      <c r="W39" s="87">
        <f t="shared" si="9"/>
        <v>693</v>
      </c>
      <c r="X39" s="87">
        <f t="shared" si="9"/>
        <v>0</v>
      </c>
      <c r="Y39" s="87">
        <f t="shared" si="9"/>
        <v>0</v>
      </c>
      <c r="Z39" s="87">
        <f t="shared" si="9"/>
        <v>0</v>
      </c>
      <c r="AA39" s="87">
        <f t="shared" si="9"/>
        <v>30</v>
      </c>
      <c r="AB39" s="87" t="s">
        <v>129</v>
      </c>
      <c r="AC39" s="87">
        <f t="shared" si="9"/>
        <v>663</v>
      </c>
      <c r="AD39" s="87">
        <f t="shared" si="9"/>
        <v>966819</v>
      </c>
    </row>
    <row r="40" spans="1:30" ht="13.5">
      <c r="A40" s="17" t="s">
        <v>8</v>
      </c>
      <c r="B40" s="76" t="s">
        <v>75</v>
      </c>
      <c r="C40" s="77" t="s">
        <v>76</v>
      </c>
      <c r="D40" s="87">
        <f t="shared" si="5"/>
        <v>839041</v>
      </c>
      <c r="E40" s="87">
        <f t="shared" si="6"/>
        <v>396013</v>
      </c>
      <c r="F40" s="87">
        <v>108469</v>
      </c>
      <c r="G40" s="87">
        <v>0</v>
      </c>
      <c r="H40" s="87">
        <v>276100</v>
      </c>
      <c r="I40" s="87">
        <v>11003</v>
      </c>
      <c r="J40" s="87" t="s">
        <v>208</v>
      </c>
      <c r="K40" s="87">
        <v>441</v>
      </c>
      <c r="L40" s="87">
        <v>443028</v>
      </c>
      <c r="M40" s="87">
        <f t="shared" si="7"/>
        <v>95569</v>
      </c>
      <c r="N40" s="87">
        <f t="shared" si="8"/>
        <v>14490</v>
      </c>
      <c r="O40" s="87">
        <v>1056</v>
      </c>
      <c r="P40" s="87">
        <v>1056</v>
      </c>
      <c r="Q40" s="87">
        <v>0</v>
      </c>
      <c r="R40" s="87">
        <v>12378</v>
      </c>
      <c r="S40" s="87" t="s">
        <v>208</v>
      </c>
      <c r="T40" s="87">
        <v>0</v>
      </c>
      <c r="U40" s="87">
        <v>81079</v>
      </c>
      <c r="V40" s="87">
        <f t="shared" si="9"/>
        <v>934610</v>
      </c>
      <c r="W40" s="87">
        <f t="shared" si="9"/>
        <v>410503</v>
      </c>
      <c r="X40" s="87">
        <f t="shared" si="9"/>
        <v>109525</v>
      </c>
      <c r="Y40" s="87">
        <f t="shared" si="9"/>
        <v>1056</v>
      </c>
      <c r="Z40" s="87">
        <f t="shared" si="9"/>
        <v>276100</v>
      </c>
      <c r="AA40" s="87">
        <f t="shared" si="9"/>
        <v>23381</v>
      </c>
      <c r="AB40" s="87" t="s">
        <v>129</v>
      </c>
      <c r="AC40" s="87">
        <f t="shared" si="9"/>
        <v>441</v>
      </c>
      <c r="AD40" s="87">
        <f t="shared" si="9"/>
        <v>524107</v>
      </c>
    </row>
    <row r="41" spans="1:30" ht="13.5">
      <c r="A41" s="17" t="s">
        <v>8</v>
      </c>
      <c r="B41" s="76" t="s">
        <v>77</v>
      </c>
      <c r="C41" s="77" t="s">
        <v>78</v>
      </c>
      <c r="D41" s="87">
        <f t="shared" si="5"/>
        <v>583754</v>
      </c>
      <c r="E41" s="87">
        <f t="shared" si="6"/>
        <v>39402</v>
      </c>
      <c r="F41" s="87">
        <v>0</v>
      </c>
      <c r="G41" s="87">
        <v>39400</v>
      </c>
      <c r="H41" s="87">
        <v>0</v>
      </c>
      <c r="I41" s="87">
        <v>0</v>
      </c>
      <c r="J41" s="87" t="s">
        <v>208</v>
      </c>
      <c r="K41" s="87">
        <v>2</v>
      </c>
      <c r="L41" s="87">
        <v>544352</v>
      </c>
      <c r="M41" s="87">
        <f t="shared" si="7"/>
        <v>62100</v>
      </c>
      <c r="N41" s="87">
        <f t="shared" si="8"/>
        <v>21055</v>
      </c>
      <c r="O41" s="87">
        <v>0</v>
      </c>
      <c r="P41" s="87">
        <v>0</v>
      </c>
      <c r="Q41" s="87">
        <v>0</v>
      </c>
      <c r="R41" s="87">
        <v>19468</v>
      </c>
      <c r="S41" s="87" t="s">
        <v>208</v>
      </c>
      <c r="T41" s="87">
        <v>1587</v>
      </c>
      <c r="U41" s="87">
        <v>41045</v>
      </c>
      <c r="V41" s="87">
        <f t="shared" si="9"/>
        <v>645854</v>
      </c>
      <c r="W41" s="87">
        <f t="shared" si="9"/>
        <v>60457</v>
      </c>
      <c r="X41" s="87">
        <f t="shared" si="9"/>
        <v>0</v>
      </c>
      <c r="Y41" s="87">
        <f t="shared" si="9"/>
        <v>39400</v>
      </c>
      <c r="Z41" s="87">
        <f t="shared" si="9"/>
        <v>0</v>
      </c>
      <c r="AA41" s="87">
        <f t="shared" si="9"/>
        <v>19468</v>
      </c>
      <c r="AB41" s="87" t="s">
        <v>129</v>
      </c>
      <c r="AC41" s="87">
        <f t="shared" si="9"/>
        <v>1589</v>
      </c>
      <c r="AD41" s="87">
        <f t="shared" si="9"/>
        <v>585397</v>
      </c>
    </row>
    <row r="42" spans="1:30" ht="13.5">
      <c r="A42" s="17" t="s">
        <v>8</v>
      </c>
      <c r="B42" s="76" t="s">
        <v>79</v>
      </c>
      <c r="C42" s="77" t="s">
        <v>80</v>
      </c>
      <c r="D42" s="87">
        <f t="shared" si="5"/>
        <v>351534</v>
      </c>
      <c r="E42" s="87">
        <f t="shared" si="6"/>
        <v>0</v>
      </c>
      <c r="F42" s="87">
        <v>0</v>
      </c>
      <c r="G42" s="87">
        <v>0</v>
      </c>
      <c r="H42" s="87">
        <v>0</v>
      </c>
      <c r="I42" s="87">
        <v>0</v>
      </c>
      <c r="J42" s="87" t="s">
        <v>208</v>
      </c>
      <c r="K42" s="87">
        <v>0</v>
      </c>
      <c r="L42" s="87">
        <v>351534</v>
      </c>
      <c r="M42" s="87">
        <f t="shared" si="7"/>
        <v>169604</v>
      </c>
      <c r="N42" s="87">
        <f t="shared" si="8"/>
        <v>45532</v>
      </c>
      <c r="O42" s="87">
        <v>0</v>
      </c>
      <c r="P42" s="87">
        <v>0</v>
      </c>
      <c r="Q42" s="87">
        <v>0</v>
      </c>
      <c r="R42" s="87">
        <v>45532</v>
      </c>
      <c r="S42" s="87" t="s">
        <v>208</v>
      </c>
      <c r="T42" s="87">
        <v>0</v>
      </c>
      <c r="U42" s="87">
        <v>124072</v>
      </c>
      <c r="V42" s="87">
        <f t="shared" si="9"/>
        <v>521138</v>
      </c>
      <c r="W42" s="87">
        <f t="shared" si="9"/>
        <v>45532</v>
      </c>
      <c r="X42" s="87">
        <f t="shared" si="9"/>
        <v>0</v>
      </c>
      <c r="Y42" s="87">
        <f t="shared" si="9"/>
        <v>0</v>
      </c>
      <c r="Z42" s="87">
        <f t="shared" si="9"/>
        <v>0</v>
      </c>
      <c r="AA42" s="87">
        <f t="shared" si="9"/>
        <v>45532</v>
      </c>
      <c r="AB42" s="87" t="s">
        <v>129</v>
      </c>
      <c r="AC42" s="87">
        <f t="shared" si="9"/>
        <v>0</v>
      </c>
      <c r="AD42" s="87">
        <f t="shared" si="9"/>
        <v>475606</v>
      </c>
    </row>
    <row r="43" spans="1:30" ht="13.5">
      <c r="A43" s="17" t="s">
        <v>8</v>
      </c>
      <c r="B43" s="76" t="s">
        <v>81</v>
      </c>
      <c r="C43" s="77" t="s">
        <v>82</v>
      </c>
      <c r="D43" s="87">
        <f t="shared" si="5"/>
        <v>422281</v>
      </c>
      <c r="E43" s="87">
        <f t="shared" si="6"/>
        <v>9831</v>
      </c>
      <c r="F43" s="87">
        <v>0</v>
      </c>
      <c r="G43" s="87">
        <v>0</v>
      </c>
      <c r="H43" s="87">
        <v>0</v>
      </c>
      <c r="I43" s="87">
        <v>9191</v>
      </c>
      <c r="J43" s="87" t="s">
        <v>208</v>
      </c>
      <c r="K43" s="87">
        <v>640</v>
      </c>
      <c r="L43" s="87">
        <v>412450</v>
      </c>
      <c r="M43" s="87">
        <f t="shared" si="7"/>
        <v>221800</v>
      </c>
      <c r="N43" s="87">
        <f t="shared" si="8"/>
        <v>148500</v>
      </c>
      <c r="O43" s="87">
        <v>0</v>
      </c>
      <c r="P43" s="87">
        <v>12900</v>
      </c>
      <c r="Q43" s="87">
        <v>135600</v>
      </c>
      <c r="R43" s="87">
        <v>0</v>
      </c>
      <c r="S43" s="87" t="s">
        <v>208</v>
      </c>
      <c r="T43" s="87">
        <v>0</v>
      </c>
      <c r="U43" s="87">
        <v>73300</v>
      </c>
      <c r="V43" s="87">
        <f t="shared" si="9"/>
        <v>644081</v>
      </c>
      <c r="W43" s="87">
        <f t="shared" si="9"/>
        <v>158331</v>
      </c>
      <c r="X43" s="87">
        <f t="shared" si="9"/>
        <v>0</v>
      </c>
      <c r="Y43" s="87">
        <f t="shared" si="9"/>
        <v>12900</v>
      </c>
      <c r="Z43" s="87">
        <f t="shared" si="9"/>
        <v>135600</v>
      </c>
      <c r="AA43" s="87">
        <f t="shared" si="9"/>
        <v>9191</v>
      </c>
      <c r="AB43" s="87" t="s">
        <v>129</v>
      </c>
      <c r="AC43" s="87">
        <f t="shared" si="9"/>
        <v>640</v>
      </c>
      <c r="AD43" s="87">
        <f t="shared" si="9"/>
        <v>485750</v>
      </c>
    </row>
    <row r="44" spans="1:30" ht="13.5">
      <c r="A44" s="17" t="s">
        <v>8</v>
      </c>
      <c r="B44" s="76" t="s">
        <v>83</v>
      </c>
      <c r="C44" s="77" t="s">
        <v>84</v>
      </c>
      <c r="D44" s="87">
        <f t="shared" si="5"/>
        <v>879809</v>
      </c>
      <c r="E44" s="87">
        <f t="shared" si="6"/>
        <v>92765</v>
      </c>
      <c r="F44" s="87">
        <v>76980</v>
      </c>
      <c r="G44" s="87">
        <v>0</v>
      </c>
      <c r="H44" s="87">
        <v>0</v>
      </c>
      <c r="I44" s="87">
        <v>11900</v>
      </c>
      <c r="J44" s="87" t="s">
        <v>208</v>
      </c>
      <c r="K44" s="87">
        <v>3885</v>
      </c>
      <c r="L44" s="87">
        <v>787044</v>
      </c>
      <c r="M44" s="87">
        <f t="shared" si="7"/>
        <v>240194</v>
      </c>
      <c r="N44" s="87">
        <f t="shared" si="8"/>
        <v>5895</v>
      </c>
      <c r="O44" s="87">
        <v>2940</v>
      </c>
      <c r="P44" s="87">
        <v>2940</v>
      </c>
      <c r="Q44" s="87">
        <v>0</v>
      </c>
      <c r="R44" s="87">
        <v>0</v>
      </c>
      <c r="S44" s="87" t="s">
        <v>208</v>
      </c>
      <c r="T44" s="87">
        <v>15</v>
      </c>
      <c r="U44" s="87">
        <v>234299</v>
      </c>
      <c r="V44" s="87">
        <f t="shared" si="9"/>
        <v>1120003</v>
      </c>
      <c r="W44" s="87">
        <f t="shared" si="9"/>
        <v>98660</v>
      </c>
      <c r="X44" s="87">
        <f t="shared" si="9"/>
        <v>79920</v>
      </c>
      <c r="Y44" s="87">
        <f t="shared" si="9"/>
        <v>2940</v>
      </c>
      <c r="Z44" s="87">
        <f t="shared" si="9"/>
        <v>0</v>
      </c>
      <c r="AA44" s="87">
        <f t="shared" si="9"/>
        <v>11900</v>
      </c>
      <c r="AB44" s="87" t="s">
        <v>129</v>
      </c>
      <c r="AC44" s="87">
        <f t="shared" si="9"/>
        <v>3900</v>
      </c>
      <c r="AD44" s="87">
        <f t="shared" si="9"/>
        <v>1021343</v>
      </c>
    </row>
    <row r="45" spans="1:30" ht="13.5">
      <c r="A45" s="17" t="s">
        <v>8</v>
      </c>
      <c r="B45" s="76" t="s">
        <v>85</v>
      </c>
      <c r="C45" s="77" t="s">
        <v>193</v>
      </c>
      <c r="D45" s="87">
        <f t="shared" si="5"/>
        <v>252464</v>
      </c>
      <c r="E45" s="87">
        <f t="shared" si="6"/>
        <v>1064</v>
      </c>
      <c r="F45" s="87">
        <v>0</v>
      </c>
      <c r="G45" s="87">
        <v>0</v>
      </c>
      <c r="H45" s="87">
        <v>0</v>
      </c>
      <c r="I45" s="87">
        <v>1064</v>
      </c>
      <c r="J45" s="87" t="s">
        <v>208</v>
      </c>
      <c r="K45" s="87">
        <v>0</v>
      </c>
      <c r="L45" s="87">
        <v>251400</v>
      </c>
      <c r="M45" s="87">
        <f t="shared" si="7"/>
        <v>29006</v>
      </c>
      <c r="N45" s="87">
        <f t="shared" si="8"/>
        <v>10</v>
      </c>
      <c r="O45" s="87">
        <v>0</v>
      </c>
      <c r="P45" s="87">
        <v>0</v>
      </c>
      <c r="Q45" s="87">
        <v>0</v>
      </c>
      <c r="R45" s="87">
        <v>10</v>
      </c>
      <c r="S45" s="87" t="s">
        <v>208</v>
      </c>
      <c r="T45" s="87">
        <v>0</v>
      </c>
      <c r="U45" s="87">
        <v>28996</v>
      </c>
      <c r="V45" s="87">
        <f t="shared" si="9"/>
        <v>281470</v>
      </c>
      <c r="W45" s="87">
        <f t="shared" si="9"/>
        <v>1074</v>
      </c>
      <c r="X45" s="87">
        <f t="shared" si="9"/>
        <v>0</v>
      </c>
      <c r="Y45" s="87">
        <f t="shared" si="9"/>
        <v>0</v>
      </c>
      <c r="Z45" s="87">
        <f t="shared" si="9"/>
        <v>0</v>
      </c>
      <c r="AA45" s="87">
        <f t="shared" si="9"/>
        <v>1074</v>
      </c>
      <c r="AB45" s="87" t="s">
        <v>129</v>
      </c>
      <c r="AC45" s="87">
        <f t="shared" si="9"/>
        <v>0</v>
      </c>
      <c r="AD45" s="87">
        <f t="shared" si="9"/>
        <v>280396</v>
      </c>
    </row>
    <row r="46" spans="1:30" ht="13.5">
      <c r="A46" s="17" t="s">
        <v>8</v>
      </c>
      <c r="B46" s="76" t="s">
        <v>86</v>
      </c>
      <c r="C46" s="77" t="s">
        <v>195</v>
      </c>
      <c r="D46" s="87">
        <f t="shared" si="5"/>
        <v>425781</v>
      </c>
      <c r="E46" s="87">
        <f t="shared" si="6"/>
        <v>4654</v>
      </c>
      <c r="F46" s="87">
        <v>0</v>
      </c>
      <c r="G46" s="87">
        <v>0</v>
      </c>
      <c r="H46" s="87">
        <v>0</v>
      </c>
      <c r="I46" s="87">
        <v>4494</v>
      </c>
      <c r="J46" s="87" t="s">
        <v>208</v>
      </c>
      <c r="K46" s="87">
        <v>160</v>
      </c>
      <c r="L46" s="87">
        <v>421127</v>
      </c>
      <c r="M46" s="87">
        <f t="shared" si="7"/>
        <v>85590</v>
      </c>
      <c r="N46" s="87">
        <f t="shared" si="8"/>
        <v>20</v>
      </c>
      <c r="O46" s="87">
        <v>0</v>
      </c>
      <c r="P46" s="87">
        <v>0</v>
      </c>
      <c r="Q46" s="87">
        <v>0</v>
      </c>
      <c r="R46" s="87">
        <v>0</v>
      </c>
      <c r="S46" s="87" t="s">
        <v>208</v>
      </c>
      <c r="T46" s="87">
        <v>20</v>
      </c>
      <c r="U46" s="87">
        <v>85570</v>
      </c>
      <c r="V46" s="87">
        <f t="shared" si="9"/>
        <v>511371</v>
      </c>
      <c r="W46" s="87">
        <f t="shared" si="9"/>
        <v>4674</v>
      </c>
      <c r="X46" s="87">
        <f t="shared" si="9"/>
        <v>0</v>
      </c>
      <c r="Y46" s="87">
        <f t="shared" si="9"/>
        <v>0</v>
      </c>
      <c r="Z46" s="87">
        <f t="shared" si="9"/>
        <v>0</v>
      </c>
      <c r="AA46" s="87">
        <f t="shared" si="9"/>
        <v>4494</v>
      </c>
      <c r="AB46" s="87" t="s">
        <v>129</v>
      </c>
      <c r="AC46" s="87">
        <f t="shared" si="9"/>
        <v>180</v>
      </c>
      <c r="AD46" s="87">
        <f t="shared" si="9"/>
        <v>506697</v>
      </c>
    </row>
    <row r="47" spans="1:30" ht="13.5">
      <c r="A47" s="17" t="s">
        <v>8</v>
      </c>
      <c r="B47" s="76" t="s">
        <v>87</v>
      </c>
      <c r="C47" s="77" t="s">
        <v>88</v>
      </c>
      <c r="D47" s="87">
        <f t="shared" si="5"/>
        <v>136546</v>
      </c>
      <c r="E47" s="87">
        <f t="shared" si="6"/>
        <v>13030</v>
      </c>
      <c r="F47" s="87">
        <v>0</v>
      </c>
      <c r="G47" s="87">
        <v>0</v>
      </c>
      <c r="H47" s="87">
        <v>0</v>
      </c>
      <c r="I47" s="87">
        <v>13000</v>
      </c>
      <c r="J47" s="87" t="s">
        <v>208</v>
      </c>
      <c r="K47" s="87">
        <v>30</v>
      </c>
      <c r="L47" s="87">
        <v>123516</v>
      </c>
      <c r="M47" s="87">
        <f t="shared" si="7"/>
        <v>60972</v>
      </c>
      <c r="N47" s="87">
        <f t="shared" si="8"/>
        <v>5319</v>
      </c>
      <c r="O47" s="87">
        <v>0</v>
      </c>
      <c r="P47" s="87">
        <v>0</v>
      </c>
      <c r="Q47" s="87">
        <v>0</v>
      </c>
      <c r="R47" s="87">
        <v>5319</v>
      </c>
      <c r="S47" s="87" t="s">
        <v>208</v>
      </c>
      <c r="T47" s="87">
        <v>0</v>
      </c>
      <c r="U47" s="87">
        <v>55653</v>
      </c>
      <c r="V47" s="87">
        <f t="shared" si="9"/>
        <v>197518</v>
      </c>
      <c r="W47" s="87">
        <f t="shared" si="9"/>
        <v>18349</v>
      </c>
      <c r="X47" s="87">
        <f t="shared" si="9"/>
        <v>0</v>
      </c>
      <c r="Y47" s="87">
        <f t="shared" si="9"/>
        <v>0</v>
      </c>
      <c r="Z47" s="87">
        <f t="shared" si="9"/>
        <v>0</v>
      </c>
      <c r="AA47" s="87">
        <f t="shared" si="9"/>
        <v>18319</v>
      </c>
      <c r="AB47" s="87" t="s">
        <v>129</v>
      </c>
      <c r="AC47" s="87">
        <f t="shared" si="9"/>
        <v>30</v>
      </c>
      <c r="AD47" s="87">
        <f t="shared" si="9"/>
        <v>179169</v>
      </c>
    </row>
    <row r="48" spans="1:30" ht="13.5">
      <c r="A48" s="17" t="s">
        <v>8</v>
      </c>
      <c r="B48" s="76" t="s">
        <v>89</v>
      </c>
      <c r="C48" s="77" t="s">
        <v>194</v>
      </c>
      <c r="D48" s="87">
        <f t="shared" si="5"/>
        <v>181439</v>
      </c>
      <c r="E48" s="87">
        <f t="shared" si="6"/>
        <v>21340</v>
      </c>
      <c r="F48" s="87">
        <v>0</v>
      </c>
      <c r="G48" s="87">
        <v>95</v>
      </c>
      <c r="H48" s="87">
        <v>0</v>
      </c>
      <c r="I48" s="87">
        <v>19321</v>
      </c>
      <c r="J48" s="87" t="s">
        <v>208</v>
      </c>
      <c r="K48" s="87">
        <v>1924</v>
      </c>
      <c r="L48" s="87">
        <v>160099</v>
      </c>
      <c r="M48" s="87">
        <f t="shared" si="7"/>
        <v>65967</v>
      </c>
      <c r="N48" s="87">
        <f t="shared" si="8"/>
        <v>0</v>
      </c>
      <c r="O48" s="87">
        <v>0</v>
      </c>
      <c r="P48" s="87">
        <v>0</v>
      </c>
      <c r="Q48" s="87">
        <v>0</v>
      </c>
      <c r="R48" s="87">
        <v>0</v>
      </c>
      <c r="S48" s="87" t="s">
        <v>208</v>
      </c>
      <c r="T48" s="87">
        <v>0</v>
      </c>
      <c r="U48" s="87">
        <v>65967</v>
      </c>
      <c r="V48" s="87">
        <f t="shared" si="9"/>
        <v>247406</v>
      </c>
      <c r="W48" s="87">
        <f t="shared" si="9"/>
        <v>21340</v>
      </c>
      <c r="X48" s="87">
        <f t="shared" si="9"/>
        <v>0</v>
      </c>
      <c r="Y48" s="87">
        <f t="shared" si="9"/>
        <v>95</v>
      </c>
      <c r="Z48" s="87">
        <f t="shared" si="9"/>
        <v>0</v>
      </c>
      <c r="AA48" s="87">
        <f t="shared" si="9"/>
        <v>19321</v>
      </c>
      <c r="AB48" s="87" t="s">
        <v>129</v>
      </c>
      <c r="AC48" s="87">
        <f t="shared" si="9"/>
        <v>1924</v>
      </c>
      <c r="AD48" s="87">
        <f t="shared" si="9"/>
        <v>226066</v>
      </c>
    </row>
    <row r="49" spans="1:30" ht="13.5">
      <c r="A49" s="17" t="s">
        <v>8</v>
      </c>
      <c r="B49" s="76" t="s">
        <v>90</v>
      </c>
      <c r="C49" s="77" t="s">
        <v>91</v>
      </c>
      <c r="D49" s="87">
        <f t="shared" si="5"/>
        <v>72237</v>
      </c>
      <c r="E49" s="87">
        <f t="shared" si="6"/>
        <v>8262</v>
      </c>
      <c r="F49" s="87">
        <v>0</v>
      </c>
      <c r="G49" s="87">
        <v>72</v>
      </c>
      <c r="H49" s="87">
        <v>0</v>
      </c>
      <c r="I49" s="87">
        <v>7358</v>
      </c>
      <c r="J49" s="87" t="s">
        <v>208</v>
      </c>
      <c r="K49" s="87">
        <v>832</v>
      </c>
      <c r="L49" s="87">
        <v>63975</v>
      </c>
      <c r="M49" s="87">
        <f t="shared" si="7"/>
        <v>45220</v>
      </c>
      <c r="N49" s="87">
        <f t="shared" si="8"/>
        <v>5</v>
      </c>
      <c r="O49" s="87">
        <v>0</v>
      </c>
      <c r="P49" s="87">
        <v>0</v>
      </c>
      <c r="Q49" s="87">
        <v>0</v>
      </c>
      <c r="R49" s="87">
        <v>5</v>
      </c>
      <c r="S49" s="87" t="s">
        <v>208</v>
      </c>
      <c r="T49" s="87">
        <v>0</v>
      </c>
      <c r="U49" s="87">
        <v>45215</v>
      </c>
      <c r="V49" s="87">
        <f t="shared" si="9"/>
        <v>117457</v>
      </c>
      <c r="W49" s="87">
        <f t="shared" si="9"/>
        <v>8267</v>
      </c>
      <c r="X49" s="87">
        <f t="shared" si="9"/>
        <v>0</v>
      </c>
      <c r="Y49" s="87">
        <f t="shared" si="9"/>
        <v>72</v>
      </c>
      <c r="Z49" s="87">
        <f t="shared" si="9"/>
        <v>0</v>
      </c>
      <c r="AA49" s="87">
        <f t="shared" si="9"/>
        <v>7363</v>
      </c>
      <c r="AB49" s="87" t="s">
        <v>129</v>
      </c>
      <c r="AC49" s="87">
        <f t="shared" si="9"/>
        <v>832</v>
      </c>
      <c r="AD49" s="87">
        <f t="shared" si="9"/>
        <v>109190</v>
      </c>
    </row>
    <row r="50" spans="1:30" ht="13.5">
      <c r="A50" s="17" t="s">
        <v>8</v>
      </c>
      <c r="B50" s="76" t="s">
        <v>92</v>
      </c>
      <c r="C50" s="77" t="s">
        <v>93</v>
      </c>
      <c r="D50" s="87">
        <f t="shared" si="5"/>
        <v>458230</v>
      </c>
      <c r="E50" s="87">
        <f t="shared" si="6"/>
        <v>47095</v>
      </c>
      <c r="F50" s="87">
        <v>0</v>
      </c>
      <c r="G50" s="87">
        <v>0</v>
      </c>
      <c r="H50" s="87">
        <v>0</v>
      </c>
      <c r="I50" s="87">
        <v>47095</v>
      </c>
      <c r="J50" s="87" t="s">
        <v>208</v>
      </c>
      <c r="K50" s="87">
        <v>0</v>
      </c>
      <c r="L50" s="87">
        <v>411135</v>
      </c>
      <c r="M50" s="87">
        <f t="shared" si="7"/>
        <v>203726</v>
      </c>
      <c r="N50" s="87">
        <f t="shared" si="8"/>
        <v>23720</v>
      </c>
      <c r="O50" s="87">
        <v>0</v>
      </c>
      <c r="P50" s="87">
        <v>0</v>
      </c>
      <c r="Q50" s="87">
        <v>0</v>
      </c>
      <c r="R50" s="87">
        <v>23712</v>
      </c>
      <c r="S50" s="87" t="s">
        <v>208</v>
      </c>
      <c r="T50" s="87">
        <v>8</v>
      </c>
      <c r="U50" s="87">
        <v>180006</v>
      </c>
      <c r="V50" s="87">
        <f t="shared" si="9"/>
        <v>661956</v>
      </c>
      <c r="W50" s="87">
        <f t="shared" si="9"/>
        <v>70815</v>
      </c>
      <c r="X50" s="87">
        <f t="shared" si="9"/>
        <v>0</v>
      </c>
      <c r="Y50" s="87">
        <f t="shared" si="9"/>
        <v>0</v>
      </c>
      <c r="Z50" s="87">
        <f t="shared" si="9"/>
        <v>0</v>
      </c>
      <c r="AA50" s="87">
        <f t="shared" si="9"/>
        <v>70807</v>
      </c>
      <c r="AB50" s="87" t="s">
        <v>129</v>
      </c>
      <c r="AC50" s="87">
        <f t="shared" si="9"/>
        <v>8</v>
      </c>
      <c r="AD50" s="87">
        <f t="shared" si="9"/>
        <v>591141</v>
      </c>
    </row>
    <row r="51" spans="1:30" ht="13.5">
      <c r="A51" s="17" t="s">
        <v>8</v>
      </c>
      <c r="B51" s="78" t="s">
        <v>94</v>
      </c>
      <c r="C51" s="79" t="s">
        <v>95</v>
      </c>
      <c r="D51" s="87">
        <f t="shared" si="5"/>
        <v>1488141</v>
      </c>
      <c r="E51" s="87">
        <f t="shared" si="6"/>
        <v>1021351</v>
      </c>
      <c r="F51" s="87">
        <v>183556</v>
      </c>
      <c r="G51" s="87">
        <v>0</v>
      </c>
      <c r="H51" s="87">
        <v>453100</v>
      </c>
      <c r="I51" s="87">
        <v>384695</v>
      </c>
      <c r="J51" s="87">
        <v>2726331</v>
      </c>
      <c r="K51" s="87">
        <v>0</v>
      </c>
      <c r="L51" s="87">
        <v>466790</v>
      </c>
      <c r="M51" s="87">
        <f t="shared" si="7"/>
        <v>0</v>
      </c>
      <c r="N51" s="87">
        <f t="shared" si="8"/>
        <v>0</v>
      </c>
      <c r="O51" s="87">
        <v>0</v>
      </c>
      <c r="P51" s="87">
        <v>0</v>
      </c>
      <c r="Q51" s="87">
        <v>0</v>
      </c>
      <c r="R51" s="87">
        <v>0</v>
      </c>
      <c r="S51" s="87">
        <v>0</v>
      </c>
      <c r="T51" s="87">
        <v>0</v>
      </c>
      <c r="U51" s="87">
        <v>0</v>
      </c>
      <c r="V51" s="87">
        <f t="shared" si="9"/>
        <v>1488141</v>
      </c>
      <c r="W51" s="87">
        <f t="shared" si="9"/>
        <v>1021351</v>
      </c>
      <c r="X51" s="87">
        <f t="shared" si="9"/>
        <v>183556</v>
      </c>
      <c r="Y51" s="87">
        <f t="shared" si="9"/>
        <v>0</v>
      </c>
      <c r="Z51" s="87">
        <f t="shared" si="9"/>
        <v>453100</v>
      </c>
      <c r="AA51" s="87">
        <f t="shared" si="9"/>
        <v>384695</v>
      </c>
      <c r="AB51" s="87">
        <f aca="true" t="shared" si="10" ref="AB51:AB62">J51+S51</f>
        <v>2726331</v>
      </c>
      <c r="AC51" s="87">
        <f t="shared" si="9"/>
        <v>0</v>
      </c>
      <c r="AD51" s="87">
        <f t="shared" si="9"/>
        <v>466790</v>
      </c>
    </row>
    <row r="52" spans="1:30" ht="13.5">
      <c r="A52" s="17" t="s">
        <v>8</v>
      </c>
      <c r="B52" s="78" t="s">
        <v>96</v>
      </c>
      <c r="C52" s="79" t="s">
        <v>97</v>
      </c>
      <c r="D52" s="87">
        <f t="shared" si="5"/>
        <v>8026579</v>
      </c>
      <c r="E52" s="87">
        <f t="shared" si="6"/>
        <v>8783926</v>
      </c>
      <c r="F52" s="87">
        <v>3192354</v>
      </c>
      <c r="G52" s="87">
        <v>0</v>
      </c>
      <c r="H52" s="87">
        <v>5502499</v>
      </c>
      <c r="I52" s="87">
        <v>89073</v>
      </c>
      <c r="J52" s="87">
        <v>3136160</v>
      </c>
      <c r="K52" s="87">
        <v>0</v>
      </c>
      <c r="L52" s="87">
        <v>-757347</v>
      </c>
      <c r="M52" s="87">
        <f t="shared" si="7"/>
        <v>-25620</v>
      </c>
      <c r="N52" s="87">
        <f t="shared" si="8"/>
        <v>0</v>
      </c>
      <c r="O52" s="87">
        <v>0</v>
      </c>
      <c r="P52" s="87">
        <v>0</v>
      </c>
      <c r="Q52" s="87">
        <v>0</v>
      </c>
      <c r="R52" s="87">
        <v>0</v>
      </c>
      <c r="S52" s="87">
        <v>640564</v>
      </c>
      <c r="T52" s="87">
        <v>0</v>
      </c>
      <c r="U52" s="87">
        <v>-25620</v>
      </c>
      <c r="V52" s="87">
        <f t="shared" si="9"/>
        <v>8000959</v>
      </c>
      <c r="W52" s="87">
        <f t="shared" si="9"/>
        <v>8783926</v>
      </c>
      <c r="X52" s="87">
        <f t="shared" si="9"/>
        <v>3192354</v>
      </c>
      <c r="Y52" s="87">
        <f t="shared" si="9"/>
        <v>0</v>
      </c>
      <c r="Z52" s="87">
        <f t="shared" si="9"/>
        <v>5502499</v>
      </c>
      <c r="AA52" s="87">
        <f t="shared" si="9"/>
        <v>89073</v>
      </c>
      <c r="AB52" s="87">
        <f t="shared" si="10"/>
        <v>3776724</v>
      </c>
      <c r="AC52" s="87">
        <f t="shared" si="9"/>
        <v>0</v>
      </c>
      <c r="AD52" s="87">
        <f t="shared" si="9"/>
        <v>-782967</v>
      </c>
    </row>
    <row r="53" spans="1:30" ht="13.5">
      <c r="A53" s="17" t="s">
        <v>8</v>
      </c>
      <c r="B53" s="78" t="s">
        <v>98</v>
      </c>
      <c r="C53" s="79" t="s">
        <v>99</v>
      </c>
      <c r="D53" s="87">
        <f t="shared" si="5"/>
        <v>0</v>
      </c>
      <c r="E53" s="87">
        <f t="shared" si="6"/>
        <v>0</v>
      </c>
      <c r="F53" s="87">
        <v>0</v>
      </c>
      <c r="G53" s="87">
        <v>0</v>
      </c>
      <c r="H53" s="87">
        <v>0</v>
      </c>
      <c r="I53" s="87">
        <v>0</v>
      </c>
      <c r="J53" s="87">
        <v>0</v>
      </c>
      <c r="K53" s="87">
        <v>0</v>
      </c>
      <c r="L53" s="87">
        <v>0</v>
      </c>
      <c r="M53" s="87">
        <f t="shared" si="7"/>
        <v>1138236</v>
      </c>
      <c r="N53" s="87">
        <f t="shared" si="8"/>
        <v>900046</v>
      </c>
      <c r="O53" s="87">
        <v>215146</v>
      </c>
      <c r="P53" s="87">
        <v>0</v>
      </c>
      <c r="Q53" s="87">
        <v>684900</v>
      </c>
      <c r="R53" s="87">
        <v>0</v>
      </c>
      <c r="S53" s="87">
        <v>457907</v>
      </c>
      <c r="T53" s="87">
        <v>0</v>
      </c>
      <c r="U53" s="87">
        <v>238190</v>
      </c>
      <c r="V53" s="87">
        <f t="shared" si="9"/>
        <v>1138236</v>
      </c>
      <c r="W53" s="87">
        <f t="shared" si="9"/>
        <v>900046</v>
      </c>
      <c r="X53" s="87">
        <f t="shared" si="9"/>
        <v>215146</v>
      </c>
      <c r="Y53" s="87">
        <f t="shared" si="9"/>
        <v>0</v>
      </c>
      <c r="Z53" s="87">
        <f t="shared" si="9"/>
        <v>684900</v>
      </c>
      <c r="AA53" s="87">
        <f t="shared" si="9"/>
        <v>0</v>
      </c>
      <c r="AB53" s="87">
        <f t="shared" si="10"/>
        <v>457907</v>
      </c>
      <c r="AC53" s="87">
        <f t="shared" si="9"/>
        <v>0</v>
      </c>
      <c r="AD53" s="87">
        <f t="shared" si="9"/>
        <v>238190</v>
      </c>
    </row>
    <row r="54" spans="1:30" ht="13.5">
      <c r="A54" s="17" t="s">
        <v>8</v>
      </c>
      <c r="B54" s="78" t="s">
        <v>100</v>
      </c>
      <c r="C54" s="79" t="s">
        <v>101</v>
      </c>
      <c r="D54" s="87">
        <f t="shared" si="5"/>
        <v>1685483</v>
      </c>
      <c r="E54" s="87">
        <f t="shared" si="6"/>
        <v>1633288</v>
      </c>
      <c r="F54" s="87">
        <v>75752</v>
      </c>
      <c r="G54" s="87">
        <v>0</v>
      </c>
      <c r="H54" s="87">
        <v>1274000</v>
      </c>
      <c r="I54" s="87">
        <v>134958</v>
      </c>
      <c r="J54" s="87">
        <v>1568127</v>
      </c>
      <c r="K54" s="87">
        <v>148578</v>
      </c>
      <c r="L54" s="87">
        <v>52195</v>
      </c>
      <c r="M54" s="87">
        <f t="shared" si="7"/>
        <v>0</v>
      </c>
      <c r="N54" s="87">
        <f t="shared" si="8"/>
        <v>0</v>
      </c>
      <c r="O54" s="87">
        <v>0</v>
      </c>
      <c r="P54" s="87">
        <v>0</v>
      </c>
      <c r="Q54" s="87">
        <v>0</v>
      </c>
      <c r="R54" s="87">
        <v>0</v>
      </c>
      <c r="S54" s="87">
        <v>555848</v>
      </c>
      <c r="T54" s="87">
        <v>0</v>
      </c>
      <c r="U54" s="87">
        <v>0</v>
      </c>
      <c r="V54" s="87">
        <f t="shared" si="9"/>
        <v>1685483</v>
      </c>
      <c r="W54" s="87">
        <f t="shared" si="9"/>
        <v>1633288</v>
      </c>
      <c r="X54" s="87">
        <f t="shared" si="9"/>
        <v>75752</v>
      </c>
      <c r="Y54" s="87">
        <f t="shared" si="9"/>
        <v>0</v>
      </c>
      <c r="Z54" s="87">
        <f t="shared" si="9"/>
        <v>1274000</v>
      </c>
      <c r="AA54" s="87">
        <f t="shared" si="9"/>
        <v>134958</v>
      </c>
      <c r="AB54" s="87">
        <f t="shared" si="10"/>
        <v>2123975</v>
      </c>
      <c r="AC54" s="87">
        <f t="shared" si="9"/>
        <v>148578</v>
      </c>
      <c r="AD54" s="87">
        <f t="shared" si="9"/>
        <v>52195</v>
      </c>
    </row>
    <row r="55" spans="1:30" ht="13.5">
      <c r="A55" s="17" t="s">
        <v>8</v>
      </c>
      <c r="B55" s="78" t="s">
        <v>102</v>
      </c>
      <c r="C55" s="79" t="s">
        <v>103</v>
      </c>
      <c r="D55" s="87">
        <f t="shared" si="5"/>
        <v>612326</v>
      </c>
      <c r="E55" s="87">
        <f t="shared" si="6"/>
        <v>612326</v>
      </c>
      <c r="F55" s="87">
        <v>247411</v>
      </c>
      <c r="G55" s="87">
        <v>0</v>
      </c>
      <c r="H55" s="87">
        <v>292500</v>
      </c>
      <c r="I55" s="87">
        <v>61103</v>
      </c>
      <c r="J55" s="87">
        <v>949879</v>
      </c>
      <c r="K55" s="87">
        <v>11312</v>
      </c>
      <c r="L55" s="87">
        <v>0</v>
      </c>
      <c r="M55" s="87">
        <f t="shared" si="7"/>
        <v>1324</v>
      </c>
      <c r="N55" s="87">
        <f t="shared" si="8"/>
        <v>1324</v>
      </c>
      <c r="O55" s="87">
        <v>0</v>
      </c>
      <c r="P55" s="87">
        <v>0</v>
      </c>
      <c r="Q55" s="87">
        <v>0</v>
      </c>
      <c r="R55" s="87">
        <v>0</v>
      </c>
      <c r="S55" s="87">
        <v>253790</v>
      </c>
      <c r="T55" s="87">
        <v>1324</v>
      </c>
      <c r="U55" s="87">
        <v>0</v>
      </c>
      <c r="V55" s="87">
        <f aca="true" t="shared" si="11" ref="V55:V62">D55+M55</f>
        <v>613650</v>
      </c>
      <c r="W55" s="87">
        <f aca="true" t="shared" si="12" ref="W55:W62">E55+N55</f>
        <v>613650</v>
      </c>
      <c r="X55" s="87">
        <f aca="true" t="shared" si="13" ref="X55:X62">F55+O55</f>
        <v>247411</v>
      </c>
      <c r="Y55" s="87">
        <f aca="true" t="shared" si="14" ref="Y55:Y62">G55+P55</f>
        <v>0</v>
      </c>
      <c r="Z55" s="87">
        <f aca="true" t="shared" si="15" ref="Z55:Z62">H55+Q55</f>
        <v>292500</v>
      </c>
      <c r="AA55" s="87">
        <f aca="true" t="shared" si="16" ref="AA55:AA62">I55+R55</f>
        <v>61103</v>
      </c>
      <c r="AB55" s="87">
        <f t="shared" si="10"/>
        <v>1203669</v>
      </c>
      <c r="AC55" s="87">
        <f aca="true" t="shared" si="17" ref="AC55:AC62">K55+T55</f>
        <v>12636</v>
      </c>
      <c r="AD55" s="87">
        <f aca="true" t="shared" si="18" ref="AD55:AD62">L55+U55</f>
        <v>0</v>
      </c>
    </row>
    <row r="56" spans="1:30" ht="13.5">
      <c r="A56" s="17" t="s">
        <v>8</v>
      </c>
      <c r="B56" s="78" t="s">
        <v>104</v>
      </c>
      <c r="C56" s="79" t="s">
        <v>105</v>
      </c>
      <c r="D56" s="87">
        <f t="shared" si="5"/>
        <v>3858748</v>
      </c>
      <c r="E56" s="87">
        <f t="shared" si="6"/>
        <v>3854348</v>
      </c>
      <c r="F56" s="87">
        <v>1619553</v>
      </c>
      <c r="G56" s="87">
        <v>0</v>
      </c>
      <c r="H56" s="87">
        <v>1577200</v>
      </c>
      <c r="I56" s="87">
        <v>551621</v>
      </c>
      <c r="J56" s="87">
        <v>3736819</v>
      </c>
      <c r="K56" s="87">
        <v>105974</v>
      </c>
      <c r="L56" s="87">
        <v>4400</v>
      </c>
      <c r="M56" s="87">
        <f t="shared" si="7"/>
        <v>0</v>
      </c>
      <c r="N56" s="87">
        <f t="shared" si="8"/>
        <v>0</v>
      </c>
      <c r="O56" s="87">
        <v>0</v>
      </c>
      <c r="P56" s="87">
        <v>0</v>
      </c>
      <c r="Q56" s="87">
        <v>0</v>
      </c>
      <c r="R56" s="87">
        <v>0</v>
      </c>
      <c r="S56" s="87">
        <v>0</v>
      </c>
      <c r="T56" s="87">
        <v>0</v>
      </c>
      <c r="U56" s="87">
        <v>0</v>
      </c>
      <c r="V56" s="87">
        <f t="shared" si="11"/>
        <v>3858748</v>
      </c>
      <c r="W56" s="87">
        <f t="shared" si="12"/>
        <v>3854348</v>
      </c>
      <c r="X56" s="87">
        <f t="shared" si="13"/>
        <v>1619553</v>
      </c>
      <c r="Y56" s="87">
        <f t="shared" si="14"/>
        <v>0</v>
      </c>
      <c r="Z56" s="87">
        <f t="shared" si="15"/>
        <v>1577200</v>
      </c>
      <c r="AA56" s="87">
        <f t="shared" si="16"/>
        <v>551621</v>
      </c>
      <c r="AB56" s="87">
        <f t="shared" si="10"/>
        <v>3736819</v>
      </c>
      <c r="AC56" s="87">
        <f t="shared" si="17"/>
        <v>105974</v>
      </c>
      <c r="AD56" s="87">
        <f t="shared" si="18"/>
        <v>4400</v>
      </c>
    </row>
    <row r="57" spans="1:30" ht="13.5">
      <c r="A57" s="17" t="s">
        <v>8</v>
      </c>
      <c r="B57" s="78" t="s">
        <v>106</v>
      </c>
      <c r="C57" s="79" t="s">
        <v>107</v>
      </c>
      <c r="D57" s="87">
        <f t="shared" si="5"/>
        <v>567750</v>
      </c>
      <c r="E57" s="87">
        <f t="shared" si="6"/>
        <v>567480</v>
      </c>
      <c r="F57" s="87">
        <v>307497</v>
      </c>
      <c r="G57" s="87">
        <v>0</v>
      </c>
      <c r="H57" s="87">
        <v>259983</v>
      </c>
      <c r="I57" s="87">
        <v>0</v>
      </c>
      <c r="J57" s="87">
        <v>900180</v>
      </c>
      <c r="K57" s="87">
        <v>0</v>
      </c>
      <c r="L57" s="87">
        <v>270</v>
      </c>
      <c r="M57" s="87">
        <f t="shared" si="7"/>
        <v>0</v>
      </c>
      <c r="N57" s="87">
        <f t="shared" si="8"/>
        <v>0</v>
      </c>
      <c r="O57" s="87">
        <v>0</v>
      </c>
      <c r="P57" s="87">
        <v>0</v>
      </c>
      <c r="Q57" s="87">
        <v>0</v>
      </c>
      <c r="R57" s="87">
        <v>0</v>
      </c>
      <c r="S57" s="87">
        <v>0</v>
      </c>
      <c r="T57" s="87">
        <v>0</v>
      </c>
      <c r="U57" s="87">
        <v>0</v>
      </c>
      <c r="V57" s="87">
        <f t="shared" si="11"/>
        <v>567750</v>
      </c>
      <c r="W57" s="87">
        <f t="shared" si="12"/>
        <v>567480</v>
      </c>
      <c r="X57" s="87">
        <f t="shared" si="13"/>
        <v>307497</v>
      </c>
      <c r="Y57" s="87">
        <f t="shared" si="14"/>
        <v>0</v>
      </c>
      <c r="Z57" s="87">
        <f t="shared" si="15"/>
        <v>259983</v>
      </c>
      <c r="AA57" s="87">
        <f t="shared" si="16"/>
        <v>0</v>
      </c>
      <c r="AB57" s="87">
        <f t="shared" si="10"/>
        <v>900180</v>
      </c>
      <c r="AC57" s="87">
        <f t="shared" si="17"/>
        <v>0</v>
      </c>
      <c r="AD57" s="87">
        <f t="shared" si="18"/>
        <v>270</v>
      </c>
    </row>
    <row r="58" spans="1:30" ht="13.5">
      <c r="A58" s="17" t="s">
        <v>8</v>
      </c>
      <c r="B58" s="78" t="s">
        <v>108</v>
      </c>
      <c r="C58" s="79" t="s">
        <v>109</v>
      </c>
      <c r="D58" s="87">
        <f t="shared" si="5"/>
        <v>4243310</v>
      </c>
      <c r="E58" s="87">
        <f t="shared" si="6"/>
        <v>4201702</v>
      </c>
      <c r="F58" s="87">
        <v>0</v>
      </c>
      <c r="G58" s="87">
        <v>0</v>
      </c>
      <c r="H58" s="87">
        <v>4055100</v>
      </c>
      <c r="I58" s="87">
        <v>146602</v>
      </c>
      <c r="J58" s="87">
        <v>1516651</v>
      </c>
      <c r="K58" s="87">
        <v>0</v>
      </c>
      <c r="L58" s="87">
        <v>41608</v>
      </c>
      <c r="M58" s="87">
        <f t="shared" si="7"/>
        <v>0</v>
      </c>
      <c r="N58" s="87">
        <f t="shared" si="8"/>
        <v>0</v>
      </c>
      <c r="O58" s="87">
        <v>0</v>
      </c>
      <c r="P58" s="87">
        <v>0</v>
      </c>
      <c r="Q58" s="87">
        <v>0</v>
      </c>
      <c r="R58" s="87">
        <v>0</v>
      </c>
      <c r="S58" s="87">
        <v>0</v>
      </c>
      <c r="T58" s="87">
        <v>0</v>
      </c>
      <c r="U58" s="87">
        <v>0</v>
      </c>
      <c r="V58" s="87">
        <f t="shared" si="11"/>
        <v>4243310</v>
      </c>
      <c r="W58" s="87">
        <f t="shared" si="12"/>
        <v>4201702</v>
      </c>
      <c r="X58" s="87">
        <f t="shared" si="13"/>
        <v>0</v>
      </c>
      <c r="Y58" s="87">
        <f t="shared" si="14"/>
        <v>0</v>
      </c>
      <c r="Z58" s="87">
        <f t="shared" si="15"/>
        <v>4055100</v>
      </c>
      <c r="AA58" s="87">
        <f t="shared" si="16"/>
        <v>146602</v>
      </c>
      <c r="AB58" s="87">
        <f t="shared" si="10"/>
        <v>1516651</v>
      </c>
      <c r="AC58" s="87">
        <f t="shared" si="17"/>
        <v>0</v>
      </c>
      <c r="AD58" s="87">
        <f t="shared" si="18"/>
        <v>41608</v>
      </c>
    </row>
    <row r="59" spans="1:30" ht="13.5">
      <c r="A59" s="17" t="s">
        <v>8</v>
      </c>
      <c r="B59" s="78" t="s">
        <v>110</v>
      </c>
      <c r="C59" s="79" t="s">
        <v>111</v>
      </c>
      <c r="D59" s="87">
        <f t="shared" si="5"/>
        <v>289456</v>
      </c>
      <c r="E59" s="87">
        <f t="shared" si="6"/>
        <v>87217</v>
      </c>
      <c r="F59" s="87">
        <v>0</v>
      </c>
      <c r="G59" s="87">
        <v>0</v>
      </c>
      <c r="H59" s="87">
        <v>0</v>
      </c>
      <c r="I59" s="87">
        <v>59116</v>
      </c>
      <c r="J59" s="87">
        <v>1493582</v>
      </c>
      <c r="K59" s="87">
        <v>28101</v>
      </c>
      <c r="L59" s="87">
        <v>202239</v>
      </c>
      <c r="M59" s="87">
        <f t="shared" si="7"/>
        <v>0</v>
      </c>
      <c r="N59" s="87">
        <f t="shared" si="8"/>
        <v>0</v>
      </c>
      <c r="O59" s="87">
        <v>0</v>
      </c>
      <c r="P59" s="87">
        <v>0</v>
      </c>
      <c r="Q59" s="87">
        <v>0</v>
      </c>
      <c r="R59" s="87">
        <v>0</v>
      </c>
      <c r="S59" s="87">
        <v>0</v>
      </c>
      <c r="T59" s="87">
        <v>0</v>
      </c>
      <c r="U59" s="87">
        <v>0</v>
      </c>
      <c r="V59" s="87">
        <f t="shared" si="11"/>
        <v>289456</v>
      </c>
      <c r="W59" s="87">
        <f t="shared" si="12"/>
        <v>87217</v>
      </c>
      <c r="X59" s="87">
        <f t="shared" si="13"/>
        <v>0</v>
      </c>
      <c r="Y59" s="87">
        <f t="shared" si="14"/>
        <v>0</v>
      </c>
      <c r="Z59" s="87">
        <f t="shared" si="15"/>
        <v>0</v>
      </c>
      <c r="AA59" s="87">
        <f t="shared" si="16"/>
        <v>59116</v>
      </c>
      <c r="AB59" s="87">
        <f t="shared" si="10"/>
        <v>1493582</v>
      </c>
      <c r="AC59" s="87">
        <f t="shared" si="17"/>
        <v>28101</v>
      </c>
      <c r="AD59" s="87">
        <f t="shared" si="18"/>
        <v>202239</v>
      </c>
    </row>
    <row r="60" spans="1:30" ht="13.5">
      <c r="A60" s="17" t="s">
        <v>8</v>
      </c>
      <c r="B60" s="78" t="s">
        <v>112</v>
      </c>
      <c r="C60" s="79" t="s">
        <v>113</v>
      </c>
      <c r="D60" s="87">
        <f t="shared" si="5"/>
        <v>63525</v>
      </c>
      <c r="E60" s="87">
        <f t="shared" si="6"/>
        <v>63525</v>
      </c>
      <c r="F60" s="87">
        <v>0</v>
      </c>
      <c r="G60" s="87">
        <v>0</v>
      </c>
      <c r="H60" s="87">
        <v>5000</v>
      </c>
      <c r="I60" s="87">
        <v>58525</v>
      </c>
      <c r="J60" s="87">
        <v>788375</v>
      </c>
      <c r="K60" s="87">
        <v>0</v>
      </c>
      <c r="L60" s="87">
        <v>0</v>
      </c>
      <c r="M60" s="87">
        <f t="shared" si="7"/>
        <v>0</v>
      </c>
      <c r="N60" s="87">
        <f t="shared" si="8"/>
        <v>0</v>
      </c>
      <c r="O60" s="87">
        <v>0</v>
      </c>
      <c r="P60" s="87">
        <v>0</v>
      </c>
      <c r="Q60" s="87">
        <v>0</v>
      </c>
      <c r="R60" s="87">
        <v>0</v>
      </c>
      <c r="S60" s="87">
        <v>0</v>
      </c>
      <c r="T60" s="87">
        <v>0</v>
      </c>
      <c r="U60" s="87">
        <v>0</v>
      </c>
      <c r="V60" s="87">
        <f t="shared" si="11"/>
        <v>63525</v>
      </c>
      <c r="W60" s="87">
        <f t="shared" si="12"/>
        <v>63525</v>
      </c>
      <c r="X60" s="87">
        <f t="shared" si="13"/>
        <v>0</v>
      </c>
      <c r="Y60" s="87">
        <f t="shared" si="14"/>
        <v>0</v>
      </c>
      <c r="Z60" s="87">
        <f t="shared" si="15"/>
        <v>5000</v>
      </c>
      <c r="AA60" s="87">
        <f t="shared" si="16"/>
        <v>58525</v>
      </c>
      <c r="AB60" s="87">
        <f t="shared" si="10"/>
        <v>788375</v>
      </c>
      <c r="AC60" s="87">
        <f t="shared" si="17"/>
        <v>0</v>
      </c>
      <c r="AD60" s="87">
        <f t="shared" si="18"/>
        <v>0</v>
      </c>
    </row>
    <row r="61" spans="1:30" ht="13.5">
      <c r="A61" s="17" t="s">
        <v>8</v>
      </c>
      <c r="B61" s="78" t="s">
        <v>114</v>
      </c>
      <c r="C61" s="79" t="s">
        <v>115</v>
      </c>
      <c r="D61" s="87">
        <f t="shared" si="5"/>
        <v>0</v>
      </c>
      <c r="E61" s="87">
        <f t="shared" si="6"/>
        <v>0</v>
      </c>
      <c r="F61" s="87">
        <v>0</v>
      </c>
      <c r="G61" s="87">
        <v>0</v>
      </c>
      <c r="H61" s="87">
        <v>0</v>
      </c>
      <c r="I61" s="87">
        <v>0</v>
      </c>
      <c r="J61" s="87">
        <v>0</v>
      </c>
      <c r="K61" s="87">
        <v>0</v>
      </c>
      <c r="L61" s="87">
        <v>0</v>
      </c>
      <c r="M61" s="87">
        <f t="shared" si="7"/>
        <v>47150</v>
      </c>
      <c r="N61" s="87">
        <f t="shared" si="8"/>
        <v>46559</v>
      </c>
      <c r="O61" s="87">
        <v>0</v>
      </c>
      <c r="P61" s="87">
        <v>0</v>
      </c>
      <c r="Q61" s="87">
        <v>0</v>
      </c>
      <c r="R61" s="87">
        <v>0</v>
      </c>
      <c r="S61" s="87">
        <v>1178891</v>
      </c>
      <c r="T61" s="87">
        <v>46559</v>
      </c>
      <c r="U61" s="87">
        <v>591</v>
      </c>
      <c r="V61" s="87">
        <f t="shared" si="11"/>
        <v>47150</v>
      </c>
      <c r="W61" s="87">
        <f t="shared" si="12"/>
        <v>46559</v>
      </c>
      <c r="X61" s="87">
        <f t="shared" si="13"/>
        <v>0</v>
      </c>
      <c r="Y61" s="87">
        <f t="shared" si="14"/>
        <v>0</v>
      </c>
      <c r="Z61" s="87">
        <f t="shared" si="15"/>
        <v>0</v>
      </c>
      <c r="AA61" s="87">
        <f t="shared" si="16"/>
        <v>0</v>
      </c>
      <c r="AB61" s="87">
        <f t="shared" si="10"/>
        <v>1178891</v>
      </c>
      <c r="AC61" s="87">
        <f t="shared" si="17"/>
        <v>46559</v>
      </c>
      <c r="AD61" s="87">
        <f t="shared" si="18"/>
        <v>591</v>
      </c>
    </row>
    <row r="62" spans="1:30" ht="13.5">
      <c r="A62" s="17" t="s">
        <v>8</v>
      </c>
      <c r="B62" s="78" t="s">
        <v>116</v>
      </c>
      <c r="C62" s="79" t="s">
        <v>117</v>
      </c>
      <c r="D62" s="87">
        <f t="shared" si="5"/>
        <v>116255</v>
      </c>
      <c r="E62" s="87">
        <f t="shared" si="6"/>
        <v>116255</v>
      </c>
      <c r="F62" s="87">
        <v>0</v>
      </c>
      <c r="G62" s="87">
        <v>0</v>
      </c>
      <c r="H62" s="87">
        <v>0</v>
      </c>
      <c r="I62" s="87">
        <v>10711</v>
      </c>
      <c r="J62" s="87">
        <v>450778</v>
      </c>
      <c r="K62" s="87">
        <v>105544</v>
      </c>
      <c r="L62" s="87">
        <v>0</v>
      </c>
      <c r="M62" s="87">
        <f t="shared" si="7"/>
        <v>0</v>
      </c>
      <c r="N62" s="87">
        <f t="shared" si="8"/>
        <v>0</v>
      </c>
      <c r="O62" s="87">
        <v>0</v>
      </c>
      <c r="P62" s="87">
        <v>0</v>
      </c>
      <c r="Q62" s="87">
        <v>0</v>
      </c>
      <c r="R62" s="87">
        <v>0</v>
      </c>
      <c r="S62" s="87">
        <v>0</v>
      </c>
      <c r="T62" s="87">
        <v>0</v>
      </c>
      <c r="U62" s="87">
        <v>0</v>
      </c>
      <c r="V62" s="87">
        <f t="shared" si="11"/>
        <v>116255</v>
      </c>
      <c r="W62" s="87">
        <f t="shared" si="12"/>
        <v>116255</v>
      </c>
      <c r="X62" s="87">
        <f t="shared" si="13"/>
        <v>0</v>
      </c>
      <c r="Y62" s="87">
        <f t="shared" si="14"/>
        <v>0</v>
      </c>
      <c r="Z62" s="87">
        <f t="shared" si="15"/>
        <v>0</v>
      </c>
      <c r="AA62" s="87">
        <f t="shared" si="16"/>
        <v>10711</v>
      </c>
      <c r="AB62" s="87">
        <f t="shared" si="10"/>
        <v>450778</v>
      </c>
      <c r="AC62" s="87">
        <f t="shared" si="17"/>
        <v>105544</v>
      </c>
      <c r="AD62" s="87">
        <f t="shared" si="18"/>
        <v>0</v>
      </c>
    </row>
    <row r="63" spans="1:30" ht="13.5">
      <c r="A63" s="95" t="s">
        <v>209</v>
      </c>
      <c r="B63" s="96"/>
      <c r="C63" s="97"/>
      <c r="D63" s="87">
        <f aca="true" t="shared" si="19" ref="D63:AD63">SUM(D7:D62)</f>
        <v>206469669</v>
      </c>
      <c r="E63" s="87">
        <f t="shared" si="19"/>
        <v>70149476</v>
      </c>
      <c r="F63" s="87">
        <f t="shared" si="19"/>
        <v>17114031</v>
      </c>
      <c r="G63" s="87">
        <f t="shared" si="19"/>
        <v>343105</v>
      </c>
      <c r="H63" s="87">
        <f t="shared" si="19"/>
        <v>37232782</v>
      </c>
      <c r="I63" s="87">
        <f t="shared" si="19"/>
        <v>10332678</v>
      </c>
      <c r="J63" s="87">
        <f t="shared" si="19"/>
        <v>17266882</v>
      </c>
      <c r="K63" s="87">
        <f t="shared" si="19"/>
        <v>5126880</v>
      </c>
      <c r="L63" s="87">
        <f t="shared" si="19"/>
        <v>136320193</v>
      </c>
      <c r="M63" s="87">
        <f t="shared" si="19"/>
        <v>19120120</v>
      </c>
      <c r="N63" s="87">
        <f t="shared" si="19"/>
        <v>3893463</v>
      </c>
      <c r="O63" s="87">
        <f t="shared" si="19"/>
        <v>259175</v>
      </c>
      <c r="P63" s="87">
        <f t="shared" si="19"/>
        <v>58787</v>
      </c>
      <c r="Q63" s="87">
        <f t="shared" si="19"/>
        <v>1167000</v>
      </c>
      <c r="R63" s="87">
        <f t="shared" si="19"/>
        <v>2016496</v>
      </c>
      <c r="S63" s="87">
        <f t="shared" si="19"/>
        <v>3087000</v>
      </c>
      <c r="T63" s="87">
        <f t="shared" si="19"/>
        <v>392005</v>
      </c>
      <c r="U63" s="87">
        <f t="shared" si="19"/>
        <v>15226657</v>
      </c>
      <c r="V63" s="87">
        <f t="shared" si="19"/>
        <v>225589789</v>
      </c>
      <c r="W63" s="87">
        <f t="shared" si="19"/>
        <v>74042939</v>
      </c>
      <c r="X63" s="87">
        <f t="shared" si="19"/>
        <v>17373206</v>
      </c>
      <c r="Y63" s="87">
        <f t="shared" si="19"/>
        <v>401892</v>
      </c>
      <c r="Z63" s="87">
        <f t="shared" si="19"/>
        <v>38399782</v>
      </c>
      <c r="AA63" s="87">
        <f t="shared" si="19"/>
        <v>12349174</v>
      </c>
      <c r="AB63" s="87">
        <f t="shared" si="19"/>
        <v>20353882</v>
      </c>
      <c r="AC63" s="87">
        <f t="shared" si="19"/>
        <v>5518885</v>
      </c>
      <c r="AD63" s="87">
        <f t="shared" si="19"/>
        <v>151546850</v>
      </c>
    </row>
  </sheetData>
  <mergeCells count="4">
    <mergeCell ref="A2:A6"/>
    <mergeCell ref="B2:B6"/>
    <mergeCell ref="C2:C6"/>
    <mergeCell ref="A63:C6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H63"/>
  <sheetViews>
    <sheetView showGridLines="0" workbookViewId="0" topLeftCell="A1">
      <pane xSplit="3" ySplit="6" topLeftCell="D7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D7" sqref="D7"/>
    </sheetView>
  </sheetViews>
  <sheetFormatPr defaultColWidth="9.00390625" defaultRowHeight="13.5"/>
  <cols>
    <col min="1" max="1" width="9.00390625" style="20" customWidth="1"/>
    <col min="2" max="2" width="6.625" style="20" customWidth="1"/>
    <col min="3" max="3" width="35.625" style="20" customWidth="1"/>
    <col min="4" max="5" width="11.125" style="21" customWidth="1"/>
    <col min="6" max="6" width="11.125" style="22" customWidth="1"/>
    <col min="7" max="7" width="11.125" style="23" customWidth="1"/>
    <col min="8" max="60" width="11.125" style="22" customWidth="1"/>
    <col min="61" max="16384" width="9.00390625" style="71" customWidth="1"/>
  </cols>
  <sheetData>
    <row r="1" ht="17.25">
      <c r="A1" s="65" t="s">
        <v>220</v>
      </c>
    </row>
    <row r="2" spans="1:60" s="70" customFormat="1" ht="22.5" customHeight="1">
      <c r="A2" s="107" t="s">
        <v>186</v>
      </c>
      <c r="B2" s="109" t="s">
        <v>130</v>
      </c>
      <c r="C2" s="105" t="s">
        <v>167</v>
      </c>
      <c r="D2" s="25" t="s">
        <v>168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0"/>
      <c r="Q2" s="60"/>
      <c r="R2" s="60"/>
      <c r="S2" s="26"/>
      <c r="T2" s="26"/>
      <c r="U2" s="26"/>
      <c r="V2" s="61"/>
      <c r="W2" s="25" t="s">
        <v>187</v>
      </c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60"/>
      <c r="AJ2" s="60"/>
      <c r="AK2" s="60"/>
      <c r="AL2" s="26"/>
      <c r="AM2" s="26"/>
      <c r="AN2" s="26"/>
      <c r="AO2" s="61"/>
      <c r="AP2" s="25" t="s">
        <v>188</v>
      </c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60"/>
      <c r="BC2" s="60"/>
      <c r="BD2" s="60"/>
      <c r="BE2" s="26"/>
      <c r="BF2" s="26"/>
      <c r="BG2" s="26"/>
      <c r="BH2" s="61"/>
    </row>
    <row r="3" spans="1:60" s="70" customFormat="1" ht="22.5" customHeight="1">
      <c r="A3" s="106"/>
      <c r="B3" s="110"/>
      <c r="C3" s="106"/>
      <c r="D3" s="28" t="s">
        <v>169</v>
      </c>
      <c r="E3" s="26"/>
      <c r="F3" s="26"/>
      <c r="G3" s="26"/>
      <c r="H3" s="26"/>
      <c r="I3" s="29"/>
      <c r="J3" s="91" t="s">
        <v>170</v>
      </c>
      <c r="K3" s="28" t="s">
        <v>189</v>
      </c>
      <c r="L3" s="26"/>
      <c r="M3" s="26"/>
      <c r="N3" s="26"/>
      <c r="O3" s="26"/>
      <c r="P3" s="26"/>
      <c r="Q3" s="26"/>
      <c r="R3" s="26"/>
      <c r="S3" s="29"/>
      <c r="T3" s="105" t="s">
        <v>171</v>
      </c>
      <c r="U3" s="105" t="s">
        <v>172</v>
      </c>
      <c r="V3" s="27" t="s">
        <v>190</v>
      </c>
      <c r="W3" s="28" t="s">
        <v>173</v>
      </c>
      <c r="X3" s="26"/>
      <c r="Y3" s="26"/>
      <c r="Z3" s="26"/>
      <c r="AA3" s="26"/>
      <c r="AB3" s="29"/>
      <c r="AC3" s="91" t="s">
        <v>174</v>
      </c>
      <c r="AD3" s="28" t="s">
        <v>189</v>
      </c>
      <c r="AE3" s="26"/>
      <c r="AF3" s="26"/>
      <c r="AG3" s="26"/>
      <c r="AH3" s="26"/>
      <c r="AI3" s="26"/>
      <c r="AJ3" s="26"/>
      <c r="AK3" s="26"/>
      <c r="AL3" s="29"/>
      <c r="AM3" s="105" t="s">
        <v>171</v>
      </c>
      <c r="AN3" s="105" t="s">
        <v>172</v>
      </c>
      <c r="AO3" s="27" t="s">
        <v>190</v>
      </c>
      <c r="AP3" s="28" t="s">
        <v>173</v>
      </c>
      <c r="AQ3" s="26"/>
      <c r="AR3" s="26"/>
      <c r="AS3" s="26"/>
      <c r="AT3" s="26"/>
      <c r="AU3" s="29"/>
      <c r="AV3" s="91" t="s">
        <v>174</v>
      </c>
      <c r="AW3" s="28" t="s">
        <v>189</v>
      </c>
      <c r="AX3" s="26"/>
      <c r="AY3" s="26"/>
      <c r="AZ3" s="26"/>
      <c r="BA3" s="26"/>
      <c r="BB3" s="26"/>
      <c r="BC3" s="26"/>
      <c r="BD3" s="26"/>
      <c r="BE3" s="29"/>
      <c r="BF3" s="105" t="s">
        <v>171</v>
      </c>
      <c r="BG3" s="105" t="s">
        <v>172</v>
      </c>
      <c r="BH3" s="27" t="s">
        <v>190</v>
      </c>
    </row>
    <row r="4" spans="1:60" s="70" customFormat="1" ht="22.5" customHeight="1">
      <c r="A4" s="106"/>
      <c r="B4" s="110"/>
      <c r="C4" s="106"/>
      <c r="D4" s="27" t="s">
        <v>3</v>
      </c>
      <c r="E4" s="30" t="s">
        <v>191</v>
      </c>
      <c r="F4" s="31"/>
      <c r="G4" s="32"/>
      <c r="H4" s="29"/>
      <c r="I4" s="93" t="s">
        <v>175</v>
      </c>
      <c r="J4" s="92"/>
      <c r="K4" s="27" t="s">
        <v>3</v>
      </c>
      <c r="L4" s="105" t="s">
        <v>176</v>
      </c>
      <c r="M4" s="28" t="s">
        <v>192</v>
      </c>
      <c r="N4" s="26"/>
      <c r="O4" s="26"/>
      <c r="P4" s="29"/>
      <c r="Q4" s="105" t="s">
        <v>177</v>
      </c>
      <c r="R4" s="105" t="s">
        <v>178</v>
      </c>
      <c r="S4" s="105" t="s">
        <v>179</v>
      </c>
      <c r="T4" s="106"/>
      <c r="U4" s="106"/>
      <c r="V4" s="34"/>
      <c r="W4" s="27" t="s">
        <v>3</v>
      </c>
      <c r="X4" s="30" t="s">
        <v>191</v>
      </c>
      <c r="Y4" s="31"/>
      <c r="Z4" s="32"/>
      <c r="AA4" s="29"/>
      <c r="AB4" s="93" t="s">
        <v>175</v>
      </c>
      <c r="AC4" s="92"/>
      <c r="AD4" s="27" t="s">
        <v>3</v>
      </c>
      <c r="AE4" s="105" t="s">
        <v>176</v>
      </c>
      <c r="AF4" s="28" t="s">
        <v>192</v>
      </c>
      <c r="AG4" s="26"/>
      <c r="AH4" s="26"/>
      <c r="AI4" s="29"/>
      <c r="AJ4" s="105" t="s">
        <v>177</v>
      </c>
      <c r="AK4" s="105" t="s">
        <v>178</v>
      </c>
      <c r="AL4" s="105" t="s">
        <v>179</v>
      </c>
      <c r="AM4" s="106"/>
      <c r="AN4" s="106"/>
      <c r="AO4" s="34"/>
      <c r="AP4" s="27" t="s">
        <v>3</v>
      </c>
      <c r="AQ4" s="30" t="s">
        <v>191</v>
      </c>
      <c r="AR4" s="31"/>
      <c r="AS4" s="32"/>
      <c r="AT4" s="29"/>
      <c r="AU4" s="93" t="s">
        <v>175</v>
      </c>
      <c r="AV4" s="92"/>
      <c r="AW4" s="27" t="s">
        <v>3</v>
      </c>
      <c r="AX4" s="105" t="s">
        <v>176</v>
      </c>
      <c r="AY4" s="28" t="s">
        <v>192</v>
      </c>
      <c r="AZ4" s="26"/>
      <c r="BA4" s="26"/>
      <c r="BB4" s="29"/>
      <c r="BC4" s="105" t="s">
        <v>177</v>
      </c>
      <c r="BD4" s="105" t="s">
        <v>178</v>
      </c>
      <c r="BE4" s="105" t="s">
        <v>179</v>
      </c>
      <c r="BF4" s="106"/>
      <c r="BG4" s="106"/>
      <c r="BH4" s="34"/>
    </row>
    <row r="5" spans="1:60" s="70" customFormat="1" ht="22.5" customHeight="1">
      <c r="A5" s="106"/>
      <c r="B5" s="110"/>
      <c r="C5" s="106"/>
      <c r="D5" s="34"/>
      <c r="E5" s="27" t="s">
        <v>3</v>
      </c>
      <c r="F5" s="33" t="s">
        <v>180</v>
      </c>
      <c r="G5" s="33" t="s">
        <v>181</v>
      </c>
      <c r="H5" s="33" t="s">
        <v>182</v>
      </c>
      <c r="I5" s="94"/>
      <c r="J5" s="92"/>
      <c r="K5" s="34"/>
      <c r="L5" s="106"/>
      <c r="M5" s="27" t="s">
        <v>3</v>
      </c>
      <c r="N5" s="24" t="s">
        <v>183</v>
      </c>
      <c r="O5" s="24" t="s">
        <v>184</v>
      </c>
      <c r="P5" s="24" t="s">
        <v>185</v>
      </c>
      <c r="Q5" s="106"/>
      <c r="R5" s="106"/>
      <c r="S5" s="106"/>
      <c r="T5" s="106"/>
      <c r="U5" s="106"/>
      <c r="V5" s="34"/>
      <c r="W5" s="34"/>
      <c r="X5" s="27" t="s">
        <v>3</v>
      </c>
      <c r="Y5" s="33" t="s">
        <v>180</v>
      </c>
      <c r="Z5" s="33" t="s">
        <v>181</v>
      </c>
      <c r="AA5" s="33" t="s">
        <v>182</v>
      </c>
      <c r="AB5" s="94"/>
      <c r="AC5" s="92"/>
      <c r="AD5" s="34"/>
      <c r="AE5" s="106"/>
      <c r="AF5" s="27" t="s">
        <v>3</v>
      </c>
      <c r="AG5" s="24" t="s">
        <v>183</v>
      </c>
      <c r="AH5" s="24" t="s">
        <v>184</v>
      </c>
      <c r="AI5" s="24" t="s">
        <v>185</v>
      </c>
      <c r="AJ5" s="106"/>
      <c r="AK5" s="106"/>
      <c r="AL5" s="106"/>
      <c r="AM5" s="106"/>
      <c r="AN5" s="106"/>
      <c r="AO5" s="34"/>
      <c r="AP5" s="34"/>
      <c r="AQ5" s="27" t="s">
        <v>3</v>
      </c>
      <c r="AR5" s="33" t="s">
        <v>180</v>
      </c>
      <c r="AS5" s="33" t="s">
        <v>181</v>
      </c>
      <c r="AT5" s="33" t="s">
        <v>182</v>
      </c>
      <c r="AU5" s="94"/>
      <c r="AV5" s="92"/>
      <c r="AW5" s="34"/>
      <c r="AX5" s="106"/>
      <c r="AY5" s="27" t="s">
        <v>3</v>
      </c>
      <c r="AZ5" s="24" t="s">
        <v>183</v>
      </c>
      <c r="BA5" s="24" t="s">
        <v>184</v>
      </c>
      <c r="BB5" s="24" t="s">
        <v>185</v>
      </c>
      <c r="BC5" s="106"/>
      <c r="BD5" s="106"/>
      <c r="BE5" s="106"/>
      <c r="BF5" s="106"/>
      <c r="BG5" s="106"/>
      <c r="BH5" s="34"/>
    </row>
    <row r="6" spans="1:60" s="70" customFormat="1" ht="22.5" customHeight="1">
      <c r="A6" s="108"/>
      <c r="B6" s="89"/>
      <c r="C6" s="90"/>
      <c r="D6" s="35" t="s">
        <v>6</v>
      </c>
      <c r="E6" s="35" t="s">
        <v>7</v>
      </c>
      <c r="F6" s="36" t="s">
        <v>7</v>
      </c>
      <c r="G6" s="36" t="s">
        <v>7</v>
      </c>
      <c r="H6" s="36" t="s">
        <v>7</v>
      </c>
      <c r="I6" s="39" t="s">
        <v>7</v>
      </c>
      <c r="J6" s="39" t="s">
        <v>7</v>
      </c>
      <c r="K6" s="35" t="s">
        <v>7</v>
      </c>
      <c r="L6" s="35" t="s">
        <v>7</v>
      </c>
      <c r="M6" s="35" t="s">
        <v>7</v>
      </c>
      <c r="N6" s="40" t="s">
        <v>7</v>
      </c>
      <c r="O6" s="40" t="s">
        <v>7</v>
      </c>
      <c r="P6" s="40" t="s">
        <v>7</v>
      </c>
      <c r="Q6" s="35" t="s">
        <v>7</v>
      </c>
      <c r="R6" s="35" t="s">
        <v>7</v>
      </c>
      <c r="S6" s="35" t="s">
        <v>7</v>
      </c>
      <c r="T6" s="35" t="s">
        <v>7</v>
      </c>
      <c r="U6" s="35" t="s">
        <v>7</v>
      </c>
      <c r="V6" s="35" t="s">
        <v>7</v>
      </c>
      <c r="W6" s="35" t="s">
        <v>6</v>
      </c>
      <c r="X6" s="35" t="s">
        <v>7</v>
      </c>
      <c r="Y6" s="36" t="s">
        <v>7</v>
      </c>
      <c r="Z6" s="36" t="s">
        <v>7</v>
      </c>
      <c r="AA6" s="36" t="s">
        <v>7</v>
      </c>
      <c r="AB6" s="39" t="s">
        <v>7</v>
      </c>
      <c r="AC6" s="39" t="s">
        <v>7</v>
      </c>
      <c r="AD6" s="35" t="s">
        <v>7</v>
      </c>
      <c r="AE6" s="35" t="s">
        <v>7</v>
      </c>
      <c r="AF6" s="35" t="s">
        <v>7</v>
      </c>
      <c r="AG6" s="40" t="s">
        <v>7</v>
      </c>
      <c r="AH6" s="40" t="s">
        <v>7</v>
      </c>
      <c r="AI6" s="40" t="s">
        <v>7</v>
      </c>
      <c r="AJ6" s="35" t="s">
        <v>7</v>
      </c>
      <c r="AK6" s="35" t="s">
        <v>7</v>
      </c>
      <c r="AL6" s="35" t="s">
        <v>7</v>
      </c>
      <c r="AM6" s="35" t="s">
        <v>7</v>
      </c>
      <c r="AN6" s="35" t="s">
        <v>7</v>
      </c>
      <c r="AO6" s="35" t="s">
        <v>7</v>
      </c>
      <c r="AP6" s="35" t="s">
        <v>6</v>
      </c>
      <c r="AQ6" s="35" t="s">
        <v>7</v>
      </c>
      <c r="AR6" s="36" t="s">
        <v>7</v>
      </c>
      <c r="AS6" s="36" t="s">
        <v>7</v>
      </c>
      <c r="AT6" s="36" t="s">
        <v>7</v>
      </c>
      <c r="AU6" s="39" t="s">
        <v>7</v>
      </c>
      <c r="AV6" s="39" t="s">
        <v>7</v>
      </c>
      <c r="AW6" s="35" t="s">
        <v>7</v>
      </c>
      <c r="AX6" s="35" t="s">
        <v>7</v>
      </c>
      <c r="AY6" s="35" t="s">
        <v>7</v>
      </c>
      <c r="AZ6" s="40" t="s">
        <v>7</v>
      </c>
      <c r="BA6" s="40" t="s">
        <v>7</v>
      </c>
      <c r="BB6" s="40" t="s">
        <v>7</v>
      </c>
      <c r="BC6" s="35" t="s">
        <v>7</v>
      </c>
      <c r="BD6" s="35" t="s">
        <v>7</v>
      </c>
      <c r="BE6" s="35" t="s">
        <v>7</v>
      </c>
      <c r="BF6" s="35" t="s">
        <v>7</v>
      </c>
      <c r="BG6" s="35" t="s">
        <v>7</v>
      </c>
      <c r="BH6" s="35" t="s">
        <v>7</v>
      </c>
    </row>
    <row r="7" spans="1:60" ht="13.5">
      <c r="A7" s="17" t="s">
        <v>8</v>
      </c>
      <c r="B7" s="76" t="s">
        <v>9</v>
      </c>
      <c r="C7" s="77" t="s">
        <v>10</v>
      </c>
      <c r="D7" s="87">
        <f aca="true" t="shared" si="0" ref="D7:D31">E7+I7</f>
        <v>32674839</v>
      </c>
      <c r="E7" s="87">
        <f aca="true" t="shared" si="1" ref="E7:E31">SUM(F7:H7)</f>
        <v>32544139</v>
      </c>
      <c r="F7" s="87">
        <v>32104943</v>
      </c>
      <c r="G7" s="87">
        <v>439196</v>
      </c>
      <c r="H7" s="87">
        <v>0</v>
      </c>
      <c r="I7" s="87">
        <v>130700</v>
      </c>
      <c r="J7" s="87">
        <v>0</v>
      </c>
      <c r="K7" s="87">
        <f aca="true" t="shared" si="2" ref="K7:K31">L7+M7+Q7+R7+S7</f>
        <v>57656499</v>
      </c>
      <c r="L7" s="87">
        <v>41458163</v>
      </c>
      <c r="M7" s="88">
        <f aca="true" t="shared" si="3" ref="M7:M31">SUM(N7:P7)</f>
        <v>11839129</v>
      </c>
      <c r="N7" s="87">
        <v>3416153</v>
      </c>
      <c r="O7" s="87">
        <v>8119776</v>
      </c>
      <c r="P7" s="87">
        <v>303200</v>
      </c>
      <c r="Q7" s="87">
        <v>795092</v>
      </c>
      <c r="R7" s="87">
        <v>1131719</v>
      </c>
      <c r="S7" s="87">
        <v>2432396</v>
      </c>
      <c r="T7" s="87">
        <v>0</v>
      </c>
      <c r="U7" s="87">
        <v>0</v>
      </c>
      <c r="V7" s="87">
        <f aca="true" t="shared" si="4" ref="V7:V31">D7+K7+U7</f>
        <v>90331338</v>
      </c>
      <c r="W7" s="87">
        <f aca="true" t="shared" si="5" ref="W7:W31">X7+AB7</f>
        <v>0</v>
      </c>
      <c r="X7" s="87">
        <f aca="true" t="shared" si="6" ref="X7:X31">SUM(Y7:AA7)</f>
        <v>0</v>
      </c>
      <c r="Y7" s="87">
        <v>0</v>
      </c>
      <c r="Z7" s="87">
        <v>0</v>
      </c>
      <c r="AA7" s="87">
        <v>0</v>
      </c>
      <c r="AB7" s="87">
        <v>0</v>
      </c>
      <c r="AC7" s="87">
        <v>0</v>
      </c>
      <c r="AD7" s="87">
        <f aca="true" t="shared" si="7" ref="AD7:AD31">AE7+AF7+AJ7+AK7+AL7</f>
        <v>164622</v>
      </c>
      <c r="AE7" s="87">
        <v>0</v>
      </c>
      <c r="AF7" s="88">
        <f aca="true" t="shared" si="8" ref="AF7:AF31">SUM(AG7:AI7)</f>
        <v>1424</v>
      </c>
      <c r="AG7" s="87">
        <v>1424</v>
      </c>
      <c r="AH7" s="87">
        <v>0</v>
      </c>
      <c r="AI7" s="87">
        <v>0</v>
      </c>
      <c r="AJ7" s="87">
        <v>0</v>
      </c>
      <c r="AK7" s="87">
        <v>163198</v>
      </c>
      <c r="AL7" s="87">
        <v>0</v>
      </c>
      <c r="AM7" s="87">
        <v>0</v>
      </c>
      <c r="AN7" s="87">
        <v>0</v>
      </c>
      <c r="AO7" s="87">
        <f aca="true" t="shared" si="9" ref="AO7:AO31">W7+AD7+AN7</f>
        <v>164622</v>
      </c>
      <c r="AP7" s="87">
        <f aca="true" t="shared" si="10" ref="AP7:AS34">D7+W7</f>
        <v>32674839</v>
      </c>
      <c r="AQ7" s="87">
        <f t="shared" si="10"/>
        <v>32544139</v>
      </c>
      <c r="AR7" s="87">
        <f t="shared" si="10"/>
        <v>32104943</v>
      </c>
      <c r="AS7" s="87">
        <f t="shared" si="10"/>
        <v>439196</v>
      </c>
      <c r="AT7" s="87">
        <f aca="true" t="shared" si="11" ref="AT7:AT62">H7+AA7</f>
        <v>0</v>
      </c>
      <c r="AU7" s="87">
        <f aca="true" t="shared" si="12" ref="AU7:AV62">I7+AB7</f>
        <v>130700</v>
      </c>
      <c r="AV7" s="87">
        <f t="shared" si="12"/>
        <v>0</v>
      </c>
      <c r="AW7" s="87">
        <f aca="true" t="shared" si="13" ref="AW7:AW62">K7+AD7</f>
        <v>57821121</v>
      </c>
      <c r="AX7" s="87">
        <f aca="true" t="shared" si="14" ref="AX7:AX62">L7+AE7</f>
        <v>41458163</v>
      </c>
      <c r="AY7" s="87">
        <f aca="true" t="shared" si="15" ref="AY7:AY62">M7+AF7</f>
        <v>11840553</v>
      </c>
      <c r="AZ7" s="87">
        <f aca="true" t="shared" si="16" ref="AZ7:AZ62">N7+AG7</f>
        <v>3417577</v>
      </c>
      <c r="BA7" s="87">
        <f aca="true" t="shared" si="17" ref="BA7:BA62">O7+AH7</f>
        <v>8119776</v>
      </c>
      <c r="BB7" s="87">
        <f aca="true" t="shared" si="18" ref="BB7:BB62">P7+AI7</f>
        <v>303200</v>
      </c>
      <c r="BC7" s="87">
        <f aca="true" t="shared" si="19" ref="BC7:BC41">Q7+AJ7</f>
        <v>795092</v>
      </c>
      <c r="BD7" s="87">
        <f aca="true" t="shared" si="20" ref="BD7:BD62">R7+AK7</f>
        <v>1294917</v>
      </c>
      <c r="BE7" s="87">
        <f aca="true" t="shared" si="21" ref="BE7:BF62">S7+AL7</f>
        <v>2432396</v>
      </c>
      <c r="BF7" s="87">
        <f t="shared" si="21"/>
        <v>0</v>
      </c>
      <c r="BG7" s="87">
        <f aca="true" t="shared" si="22" ref="BG7:BG62">U7+AN7</f>
        <v>0</v>
      </c>
      <c r="BH7" s="87">
        <f aca="true" t="shared" si="23" ref="BH7:BH62">V7+AO7</f>
        <v>90495960</v>
      </c>
    </row>
    <row r="8" spans="1:60" ht="13.5">
      <c r="A8" s="17" t="s">
        <v>8</v>
      </c>
      <c r="B8" s="76" t="s">
        <v>11</v>
      </c>
      <c r="C8" s="77" t="s">
        <v>12</v>
      </c>
      <c r="D8" s="87">
        <f t="shared" si="0"/>
        <v>1571217</v>
      </c>
      <c r="E8" s="87">
        <f t="shared" si="1"/>
        <v>1535550</v>
      </c>
      <c r="F8" s="87">
        <v>1526464</v>
      </c>
      <c r="G8" s="87">
        <v>6066</v>
      </c>
      <c r="H8" s="87">
        <v>3020</v>
      </c>
      <c r="I8" s="87">
        <v>35667</v>
      </c>
      <c r="J8" s="87">
        <v>0</v>
      </c>
      <c r="K8" s="87">
        <f t="shared" si="2"/>
        <v>9970290</v>
      </c>
      <c r="L8" s="87">
        <v>3012936</v>
      </c>
      <c r="M8" s="88">
        <f t="shared" si="3"/>
        <v>1762253</v>
      </c>
      <c r="N8" s="87">
        <v>162715</v>
      </c>
      <c r="O8" s="87">
        <v>1547514</v>
      </c>
      <c r="P8" s="87">
        <v>52024</v>
      </c>
      <c r="Q8" s="87">
        <v>155858</v>
      </c>
      <c r="R8" s="87">
        <v>4899051</v>
      </c>
      <c r="S8" s="87">
        <v>140192</v>
      </c>
      <c r="T8" s="87">
        <v>0</v>
      </c>
      <c r="U8" s="87">
        <v>202002</v>
      </c>
      <c r="V8" s="87">
        <f t="shared" si="4"/>
        <v>11743509</v>
      </c>
      <c r="W8" s="87">
        <f t="shared" si="5"/>
        <v>591058</v>
      </c>
      <c r="X8" s="87">
        <f t="shared" si="6"/>
        <v>591058</v>
      </c>
      <c r="Y8" s="87">
        <v>591058</v>
      </c>
      <c r="Z8" s="87">
        <v>0</v>
      </c>
      <c r="AA8" s="87">
        <v>0</v>
      </c>
      <c r="AB8" s="87">
        <v>0</v>
      </c>
      <c r="AC8" s="87">
        <v>0</v>
      </c>
      <c r="AD8" s="87">
        <f t="shared" si="7"/>
        <v>1796309</v>
      </c>
      <c r="AE8" s="87">
        <v>150698</v>
      </c>
      <c r="AF8" s="88">
        <f t="shared" si="8"/>
        <v>154564</v>
      </c>
      <c r="AG8" s="87">
        <v>29847</v>
      </c>
      <c r="AH8" s="87">
        <v>124717</v>
      </c>
      <c r="AI8" s="87">
        <v>0</v>
      </c>
      <c r="AJ8" s="87">
        <v>0</v>
      </c>
      <c r="AK8" s="87">
        <v>1489827</v>
      </c>
      <c r="AL8" s="87">
        <v>1220</v>
      </c>
      <c r="AM8" s="87">
        <v>0</v>
      </c>
      <c r="AN8" s="87">
        <v>12148</v>
      </c>
      <c r="AO8" s="87">
        <f t="shared" si="9"/>
        <v>2399515</v>
      </c>
      <c r="AP8" s="87">
        <f t="shared" si="10"/>
        <v>2162275</v>
      </c>
      <c r="AQ8" s="87">
        <f t="shared" si="10"/>
        <v>2126608</v>
      </c>
      <c r="AR8" s="87">
        <f t="shared" si="10"/>
        <v>2117522</v>
      </c>
      <c r="AS8" s="87">
        <f t="shared" si="10"/>
        <v>6066</v>
      </c>
      <c r="AT8" s="87">
        <f t="shared" si="11"/>
        <v>3020</v>
      </c>
      <c r="AU8" s="87">
        <f t="shared" si="12"/>
        <v>35667</v>
      </c>
      <c r="AV8" s="87">
        <f t="shared" si="12"/>
        <v>0</v>
      </c>
      <c r="AW8" s="87">
        <f t="shared" si="13"/>
        <v>11766599</v>
      </c>
      <c r="AX8" s="87">
        <f t="shared" si="14"/>
        <v>3163634</v>
      </c>
      <c r="AY8" s="87">
        <f t="shared" si="15"/>
        <v>1916817</v>
      </c>
      <c r="AZ8" s="87">
        <f t="shared" si="16"/>
        <v>192562</v>
      </c>
      <c r="BA8" s="87">
        <f t="shared" si="17"/>
        <v>1672231</v>
      </c>
      <c r="BB8" s="87">
        <f t="shared" si="18"/>
        <v>52024</v>
      </c>
      <c r="BC8" s="87">
        <f t="shared" si="19"/>
        <v>155858</v>
      </c>
      <c r="BD8" s="87">
        <f t="shared" si="20"/>
        <v>6388878</v>
      </c>
      <c r="BE8" s="87">
        <f t="shared" si="21"/>
        <v>141412</v>
      </c>
      <c r="BF8" s="87">
        <f t="shared" si="21"/>
        <v>0</v>
      </c>
      <c r="BG8" s="87">
        <f t="shared" si="22"/>
        <v>214150</v>
      </c>
      <c r="BH8" s="87">
        <f t="shared" si="23"/>
        <v>14143024</v>
      </c>
    </row>
    <row r="9" spans="1:60" ht="13.5">
      <c r="A9" s="17" t="s">
        <v>8</v>
      </c>
      <c r="B9" s="76" t="s">
        <v>13</v>
      </c>
      <c r="C9" s="77" t="s">
        <v>14</v>
      </c>
      <c r="D9" s="87">
        <f t="shared" si="0"/>
        <v>0</v>
      </c>
      <c r="E9" s="87">
        <f t="shared" si="1"/>
        <v>0</v>
      </c>
      <c r="F9" s="87">
        <v>0</v>
      </c>
      <c r="G9" s="87">
        <v>0</v>
      </c>
      <c r="H9" s="87">
        <v>0</v>
      </c>
      <c r="I9" s="87">
        <v>0</v>
      </c>
      <c r="J9" s="87">
        <v>937655</v>
      </c>
      <c r="K9" s="87">
        <f t="shared" si="2"/>
        <v>1630194</v>
      </c>
      <c r="L9" s="87">
        <v>683189</v>
      </c>
      <c r="M9" s="88">
        <f t="shared" si="3"/>
        <v>206175</v>
      </c>
      <c r="N9" s="87">
        <v>206175</v>
      </c>
      <c r="O9" s="87">
        <v>0</v>
      </c>
      <c r="P9" s="87">
        <v>0</v>
      </c>
      <c r="Q9" s="87">
        <v>0</v>
      </c>
      <c r="R9" s="87">
        <v>740830</v>
      </c>
      <c r="S9" s="87">
        <v>0</v>
      </c>
      <c r="T9" s="87">
        <v>84330</v>
      </c>
      <c r="U9" s="87">
        <v>0</v>
      </c>
      <c r="V9" s="87">
        <f t="shared" si="4"/>
        <v>1630194</v>
      </c>
      <c r="W9" s="87">
        <f t="shared" si="5"/>
        <v>0</v>
      </c>
      <c r="X9" s="87">
        <f t="shared" si="6"/>
        <v>0</v>
      </c>
      <c r="Y9" s="87">
        <v>0</v>
      </c>
      <c r="Z9" s="87">
        <v>0</v>
      </c>
      <c r="AA9" s="87">
        <v>0</v>
      </c>
      <c r="AB9" s="87">
        <v>0</v>
      </c>
      <c r="AC9" s="87">
        <v>0</v>
      </c>
      <c r="AD9" s="87">
        <f t="shared" si="7"/>
        <v>406933</v>
      </c>
      <c r="AE9" s="87">
        <v>41743</v>
      </c>
      <c r="AF9" s="88">
        <f t="shared" si="8"/>
        <v>93419</v>
      </c>
      <c r="AG9" s="87">
        <v>0</v>
      </c>
      <c r="AH9" s="87">
        <v>44182</v>
      </c>
      <c r="AI9" s="87">
        <v>49237</v>
      </c>
      <c r="AJ9" s="87">
        <v>0</v>
      </c>
      <c r="AK9" s="87">
        <v>271771</v>
      </c>
      <c r="AL9" s="87">
        <v>0</v>
      </c>
      <c r="AM9" s="87">
        <v>0</v>
      </c>
      <c r="AN9" s="87">
        <v>0</v>
      </c>
      <c r="AO9" s="87">
        <f t="shared" si="9"/>
        <v>406933</v>
      </c>
      <c r="AP9" s="87">
        <f t="shared" si="10"/>
        <v>0</v>
      </c>
      <c r="AQ9" s="87">
        <f t="shared" si="10"/>
        <v>0</v>
      </c>
      <c r="AR9" s="87">
        <f t="shared" si="10"/>
        <v>0</v>
      </c>
      <c r="AS9" s="87">
        <f t="shared" si="10"/>
        <v>0</v>
      </c>
      <c r="AT9" s="87">
        <f t="shared" si="11"/>
        <v>0</v>
      </c>
      <c r="AU9" s="87">
        <f t="shared" si="12"/>
        <v>0</v>
      </c>
      <c r="AV9" s="87">
        <f t="shared" si="12"/>
        <v>937655</v>
      </c>
      <c r="AW9" s="87">
        <f t="shared" si="13"/>
        <v>2037127</v>
      </c>
      <c r="AX9" s="87">
        <f t="shared" si="14"/>
        <v>724932</v>
      </c>
      <c r="AY9" s="87">
        <f t="shared" si="15"/>
        <v>299594</v>
      </c>
      <c r="AZ9" s="87">
        <f t="shared" si="16"/>
        <v>206175</v>
      </c>
      <c r="BA9" s="87">
        <f t="shared" si="17"/>
        <v>44182</v>
      </c>
      <c r="BB9" s="87">
        <f t="shared" si="18"/>
        <v>49237</v>
      </c>
      <c r="BC9" s="87">
        <f t="shared" si="19"/>
        <v>0</v>
      </c>
      <c r="BD9" s="87">
        <f t="shared" si="20"/>
        <v>1012601</v>
      </c>
      <c r="BE9" s="87">
        <f t="shared" si="21"/>
        <v>0</v>
      </c>
      <c r="BF9" s="87">
        <f t="shared" si="21"/>
        <v>84330</v>
      </c>
      <c r="BG9" s="87">
        <f t="shared" si="22"/>
        <v>0</v>
      </c>
      <c r="BH9" s="87">
        <f t="shared" si="23"/>
        <v>2037127</v>
      </c>
    </row>
    <row r="10" spans="1:60" ht="13.5">
      <c r="A10" s="17" t="s">
        <v>8</v>
      </c>
      <c r="B10" s="76" t="s">
        <v>15</v>
      </c>
      <c r="C10" s="77" t="s">
        <v>16</v>
      </c>
      <c r="D10" s="87">
        <f t="shared" si="0"/>
        <v>0</v>
      </c>
      <c r="E10" s="87">
        <f t="shared" si="1"/>
        <v>0</v>
      </c>
      <c r="F10" s="87">
        <v>0</v>
      </c>
      <c r="G10" s="87">
        <v>0</v>
      </c>
      <c r="H10" s="87">
        <v>0</v>
      </c>
      <c r="I10" s="87">
        <v>0</v>
      </c>
      <c r="J10" s="87">
        <v>572836</v>
      </c>
      <c r="K10" s="87">
        <f t="shared" si="2"/>
        <v>3210612</v>
      </c>
      <c r="L10" s="87">
        <v>2730054</v>
      </c>
      <c r="M10" s="88">
        <f t="shared" si="3"/>
        <v>338798</v>
      </c>
      <c r="N10" s="87">
        <v>338798</v>
      </c>
      <c r="O10" s="87">
        <v>0</v>
      </c>
      <c r="P10" s="87">
        <v>0</v>
      </c>
      <c r="Q10" s="87">
        <v>37343</v>
      </c>
      <c r="R10" s="87">
        <v>104417</v>
      </c>
      <c r="S10" s="87">
        <v>0</v>
      </c>
      <c r="T10" s="87">
        <v>1207968</v>
      </c>
      <c r="U10" s="87">
        <v>2566</v>
      </c>
      <c r="V10" s="87">
        <f t="shared" si="4"/>
        <v>3213178</v>
      </c>
      <c r="W10" s="87">
        <f t="shared" si="5"/>
        <v>0</v>
      </c>
      <c r="X10" s="87">
        <f t="shared" si="6"/>
        <v>0</v>
      </c>
      <c r="Y10" s="87">
        <v>0</v>
      </c>
      <c r="Z10" s="87">
        <v>0</v>
      </c>
      <c r="AA10" s="87">
        <v>0</v>
      </c>
      <c r="AB10" s="87">
        <v>0</v>
      </c>
      <c r="AC10" s="87">
        <v>0</v>
      </c>
      <c r="AD10" s="87">
        <f t="shared" si="7"/>
        <v>68954</v>
      </c>
      <c r="AE10" s="87">
        <v>17961</v>
      </c>
      <c r="AF10" s="88">
        <f t="shared" si="8"/>
        <v>28439</v>
      </c>
      <c r="AG10" s="87">
        <v>840</v>
      </c>
      <c r="AH10" s="87">
        <v>27599</v>
      </c>
      <c r="AI10" s="87">
        <v>0</v>
      </c>
      <c r="AJ10" s="87">
        <v>0</v>
      </c>
      <c r="AK10" s="87">
        <v>22554</v>
      </c>
      <c r="AL10" s="87">
        <v>0</v>
      </c>
      <c r="AM10" s="87">
        <v>0</v>
      </c>
      <c r="AN10" s="87">
        <v>0</v>
      </c>
      <c r="AO10" s="87">
        <f t="shared" si="9"/>
        <v>68954</v>
      </c>
      <c r="AP10" s="87">
        <f t="shared" si="10"/>
        <v>0</v>
      </c>
      <c r="AQ10" s="87">
        <f t="shared" si="10"/>
        <v>0</v>
      </c>
      <c r="AR10" s="87">
        <f t="shared" si="10"/>
        <v>0</v>
      </c>
      <c r="AS10" s="87">
        <f t="shared" si="10"/>
        <v>0</v>
      </c>
      <c r="AT10" s="87">
        <f t="shared" si="11"/>
        <v>0</v>
      </c>
      <c r="AU10" s="87">
        <f t="shared" si="12"/>
        <v>0</v>
      </c>
      <c r="AV10" s="87">
        <f t="shared" si="12"/>
        <v>572836</v>
      </c>
      <c r="AW10" s="87">
        <f t="shared" si="13"/>
        <v>3279566</v>
      </c>
      <c r="AX10" s="87">
        <f t="shared" si="14"/>
        <v>2748015</v>
      </c>
      <c r="AY10" s="87">
        <f t="shared" si="15"/>
        <v>367237</v>
      </c>
      <c r="AZ10" s="87">
        <f t="shared" si="16"/>
        <v>339638</v>
      </c>
      <c r="BA10" s="87">
        <f t="shared" si="17"/>
        <v>27599</v>
      </c>
      <c r="BB10" s="87">
        <f t="shared" si="18"/>
        <v>0</v>
      </c>
      <c r="BC10" s="87">
        <f t="shared" si="19"/>
        <v>37343</v>
      </c>
      <c r="BD10" s="87">
        <f t="shared" si="20"/>
        <v>126971</v>
      </c>
      <c r="BE10" s="87">
        <f t="shared" si="21"/>
        <v>0</v>
      </c>
      <c r="BF10" s="87">
        <f t="shared" si="21"/>
        <v>1207968</v>
      </c>
      <c r="BG10" s="87">
        <f t="shared" si="22"/>
        <v>2566</v>
      </c>
      <c r="BH10" s="87">
        <f t="shared" si="23"/>
        <v>3282132</v>
      </c>
    </row>
    <row r="11" spans="1:60" ht="13.5">
      <c r="A11" s="17" t="s">
        <v>8</v>
      </c>
      <c r="B11" s="76" t="s">
        <v>17</v>
      </c>
      <c r="C11" s="77" t="s">
        <v>18</v>
      </c>
      <c r="D11" s="87">
        <f t="shared" si="0"/>
        <v>0</v>
      </c>
      <c r="E11" s="87">
        <f t="shared" si="1"/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f t="shared" si="2"/>
        <v>1196918</v>
      </c>
      <c r="L11" s="87">
        <v>897828</v>
      </c>
      <c r="M11" s="88">
        <f t="shared" si="3"/>
        <v>213337</v>
      </c>
      <c r="N11" s="87">
        <v>25491</v>
      </c>
      <c r="O11" s="87">
        <v>154263</v>
      </c>
      <c r="P11" s="87">
        <v>33583</v>
      </c>
      <c r="Q11" s="87">
        <v>2121</v>
      </c>
      <c r="R11" s="87">
        <v>83632</v>
      </c>
      <c r="S11" s="87">
        <v>0</v>
      </c>
      <c r="T11" s="87">
        <v>0</v>
      </c>
      <c r="U11" s="87">
        <v>0</v>
      </c>
      <c r="V11" s="87">
        <f t="shared" si="4"/>
        <v>1196918</v>
      </c>
      <c r="W11" s="87">
        <f t="shared" si="5"/>
        <v>0</v>
      </c>
      <c r="X11" s="87">
        <f t="shared" si="6"/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0</v>
      </c>
      <c r="AD11" s="87">
        <f t="shared" si="7"/>
        <v>39701</v>
      </c>
      <c r="AE11" s="87">
        <v>38207</v>
      </c>
      <c r="AF11" s="88">
        <f t="shared" si="8"/>
        <v>1494</v>
      </c>
      <c r="AG11" s="87">
        <v>1494</v>
      </c>
      <c r="AH11" s="87">
        <v>0</v>
      </c>
      <c r="AI11" s="87">
        <v>0</v>
      </c>
      <c r="AJ11" s="87">
        <v>0</v>
      </c>
      <c r="AK11" s="87">
        <v>0</v>
      </c>
      <c r="AL11" s="87">
        <v>0</v>
      </c>
      <c r="AM11" s="87">
        <v>0</v>
      </c>
      <c r="AN11" s="87">
        <v>0</v>
      </c>
      <c r="AO11" s="87">
        <f t="shared" si="9"/>
        <v>39701</v>
      </c>
      <c r="AP11" s="87">
        <f t="shared" si="10"/>
        <v>0</v>
      </c>
      <c r="AQ11" s="87">
        <f t="shared" si="10"/>
        <v>0</v>
      </c>
      <c r="AR11" s="87">
        <f t="shared" si="10"/>
        <v>0</v>
      </c>
      <c r="AS11" s="87">
        <f t="shared" si="10"/>
        <v>0</v>
      </c>
      <c r="AT11" s="87">
        <f t="shared" si="11"/>
        <v>0</v>
      </c>
      <c r="AU11" s="87">
        <f t="shared" si="12"/>
        <v>0</v>
      </c>
      <c r="AV11" s="87">
        <f t="shared" si="12"/>
        <v>0</v>
      </c>
      <c r="AW11" s="87">
        <f t="shared" si="13"/>
        <v>1236619</v>
      </c>
      <c r="AX11" s="87">
        <f t="shared" si="14"/>
        <v>936035</v>
      </c>
      <c r="AY11" s="87">
        <f t="shared" si="15"/>
        <v>214831</v>
      </c>
      <c r="AZ11" s="87">
        <f t="shared" si="16"/>
        <v>26985</v>
      </c>
      <c r="BA11" s="87">
        <f t="shared" si="17"/>
        <v>154263</v>
      </c>
      <c r="BB11" s="87">
        <f t="shared" si="18"/>
        <v>33583</v>
      </c>
      <c r="BC11" s="87">
        <f t="shared" si="19"/>
        <v>2121</v>
      </c>
      <c r="BD11" s="87">
        <f t="shared" si="20"/>
        <v>83632</v>
      </c>
      <c r="BE11" s="87">
        <f t="shared" si="21"/>
        <v>0</v>
      </c>
      <c r="BF11" s="87">
        <f t="shared" si="21"/>
        <v>0</v>
      </c>
      <c r="BG11" s="87">
        <f t="shared" si="22"/>
        <v>0</v>
      </c>
      <c r="BH11" s="87">
        <f t="shared" si="23"/>
        <v>1236619</v>
      </c>
    </row>
    <row r="12" spans="1:60" ht="13.5">
      <c r="A12" s="17" t="s">
        <v>8</v>
      </c>
      <c r="B12" s="76" t="s">
        <v>19</v>
      </c>
      <c r="C12" s="77" t="s">
        <v>20</v>
      </c>
      <c r="D12" s="87">
        <f t="shared" si="0"/>
        <v>747285</v>
      </c>
      <c r="E12" s="87">
        <f t="shared" si="1"/>
        <v>747285</v>
      </c>
      <c r="F12" s="87">
        <v>747285</v>
      </c>
      <c r="G12" s="87">
        <v>0</v>
      </c>
      <c r="H12" s="87">
        <v>0</v>
      </c>
      <c r="I12" s="87">
        <v>0</v>
      </c>
      <c r="J12" s="87">
        <v>0</v>
      </c>
      <c r="K12" s="87">
        <f t="shared" si="2"/>
        <v>5686775</v>
      </c>
      <c r="L12" s="87">
        <v>1723532</v>
      </c>
      <c r="M12" s="88">
        <f t="shared" si="3"/>
        <v>3958484</v>
      </c>
      <c r="N12" s="87">
        <v>2125901</v>
      </c>
      <c r="O12" s="87">
        <v>1832583</v>
      </c>
      <c r="P12" s="87">
        <v>0</v>
      </c>
      <c r="Q12" s="87">
        <v>4759</v>
      </c>
      <c r="R12" s="87">
        <v>0</v>
      </c>
      <c r="S12" s="87">
        <v>0</v>
      </c>
      <c r="T12" s="87">
        <v>0</v>
      </c>
      <c r="U12" s="87">
        <v>163874</v>
      </c>
      <c r="V12" s="87">
        <f t="shared" si="4"/>
        <v>6597934</v>
      </c>
      <c r="W12" s="87">
        <f t="shared" si="5"/>
        <v>0</v>
      </c>
      <c r="X12" s="87">
        <f t="shared" si="6"/>
        <v>0</v>
      </c>
      <c r="Y12" s="87">
        <v>0</v>
      </c>
      <c r="Z12" s="87">
        <v>0</v>
      </c>
      <c r="AA12" s="87">
        <v>0</v>
      </c>
      <c r="AB12" s="87">
        <v>0</v>
      </c>
      <c r="AC12" s="87">
        <v>0</v>
      </c>
      <c r="AD12" s="87">
        <f t="shared" si="7"/>
        <v>169798</v>
      </c>
      <c r="AE12" s="87">
        <v>128074</v>
      </c>
      <c r="AF12" s="88">
        <f t="shared" si="8"/>
        <v>41724</v>
      </c>
      <c r="AG12" s="87">
        <v>21232</v>
      </c>
      <c r="AH12" s="87">
        <v>20492</v>
      </c>
      <c r="AI12" s="87">
        <v>0</v>
      </c>
      <c r="AJ12" s="87">
        <v>0</v>
      </c>
      <c r="AK12" s="87">
        <v>0</v>
      </c>
      <c r="AL12" s="87">
        <v>0</v>
      </c>
      <c r="AM12" s="87">
        <v>0</v>
      </c>
      <c r="AN12" s="87">
        <v>0</v>
      </c>
      <c r="AO12" s="87">
        <f t="shared" si="9"/>
        <v>169798</v>
      </c>
      <c r="AP12" s="87">
        <f t="shared" si="10"/>
        <v>747285</v>
      </c>
      <c r="AQ12" s="87">
        <f t="shared" si="10"/>
        <v>747285</v>
      </c>
      <c r="AR12" s="87">
        <f t="shared" si="10"/>
        <v>747285</v>
      </c>
      <c r="AS12" s="87">
        <f t="shared" si="10"/>
        <v>0</v>
      </c>
      <c r="AT12" s="87">
        <f t="shared" si="11"/>
        <v>0</v>
      </c>
      <c r="AU12" s="87">
        <f t="shared" si="12"/>
        <v>0</v>
      </c>
      <c r="AV12" s="87">
        <f t="shared" si="12"/>
        <v>0</v>
      </c>
      <c r="AW12" s="87">
        <f t="shared" si="13"/>
        <v>5856573</v>
      </c>
      <c r="AX12" s="87">
        <f t="shared" si="14"/>
        <v>1851606</v>
      </c>
      <c r="AY12" s="87">
        <f t="shared" si="15"/>
        <v>4000208</v>
      </c>
      <c r="AZ12" s="87">
        <f t="shared" si="16"/>
        <v>2147133</v>
      </c>
      <c r="BA12" s="87">
        <f t="shared" si="17"/>
        <v>1853075</v>
      </c>
      <c r="BB12" s="87">
        <f t="shared" si="18"/>
        <v>0</v>
      </c>
      <c r="BC12" s="87">
        <f t="shared" si="19"/>
        <v>4759</v>
      </c>
      <c r="BD12" s="87">
        <f t="shared" si="20"/>
        <v>0</v>
      </c>
      <c r="BE12" s="87">
        <f t="shared" si="21"/>
        <v>0</v>
      </c>
      <c r="BF12" s="87">
        <f t="shared" si="21"/>
        <v>0</v>
      </c>
      <c r="BG12" s="87">
        <f t="shared" si="22"/>
        <v>163874</v>
      </c>
      <c r="BH12" s="87">
        <f t="shared" si="23"/>
        <v>6767732</v>
      </c>
    </row>
    <row r="13" spans="1:60" ht="13.5">
      <c r="A13" s="17" t="s">
        <v>8</v>
      </c>
      <c r="B13" s="76" t="s">
        <v>21</v>
      </c>
      <c r="C13" s="77" t="s">
        <v>22</v>
      </c>
      <c r="D13" s="87">
        <f t="shared" si="0"/>
        <v>0</v>
      </c>
      <c r="E13" s="87">
        <f t="shared" si="1"/>
        <v>0</v>
      </c>
      <c r="F13" s="87">
        <v>0</v>
      </c>
      <c r="G13" s="87">
        <v>0</v>
      </c>
      <c r="H13" s="87">
        <v>0</v>
      </c>
      <c r="I13" s="87">
        <v>0</v>
      </c>
      <c r="J13" s="87">
        <v>89714</v>
      </c>
      <c r="K13" s="87">
        <f t="shared" si="2"/>
        <v>518749</v>
      </c>
      <c r="L13" s="87">
        <v>60508</v>
      </c>
      <c r="M13" s="88">
        <f t="shared" si="3"/>
        <v>1230</v>
      </c>
      <c r="N13" s="87">
        <v>1230</v>
      </c>
      <c r="O13" s="87">
        <v>0</v>
      </c>
      <c r="P13" s="87">
        <v>0</v>
      </c>
      <c r="Q13" s="87">
        <v>0</v>
      </c>
      <c r="R13" s="87">
        <v>417729</v>
      </c>
      <c r="S13" s="87">
        <v>39282</v>
      </c>
      <c r="T13" s="87">
        <v>823703</v>
      </c>
      <c r="U13" s="87">
        <v>0</v>
      </c>
      <c r="V13" s="87">
        <f t="shared" si="4"/>
        <v>518749</v>
      </c>
      <c r="W13" s="87">
        <f t="shared" si="5"/>
        <v>0</v>
      </c>
      <c r="X13" s="87">
        <f t="shared" si="6"/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f t="shared" si="7"/>
        <v>51590</v>
      </c>
      <c r="AE13" s="87">
        <v>12101</v>
      </c>
      <c r="AF13" s="88">
        <f t="shared" si="8"/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39489</v>
      </c>
      <c r="AM13" s="87">
        <v>184553</v>
      </c>
      <c r="AN13" s="87">
        <v>0</v>
      </c>
      <c r="AO13" s="87">
        <f t="shared" si="9"/>
        <v>51590</v>
      </c>
      <c r="AP13" s="87">
        <f t="shared" si="10"/>
        <v>0</v>
      </c>
      <c r="AQ13" s="87">
        <f t="shared" si="10"/>
        <v>0</v>
      </c>
      <c r="AR13" s="87">
        <f t="shared" si="10"/>
        <v>0</v>
      </c>
      <c r="AS13" s="87">
        <f t="shared" si="10"/>
        <v>0</v>
      </c>
      <c r="AT13" s="87">
        <f t="shared" si="11"/>
        <v>0</v>
      </c>
      <c r="AU13" s="87">
        <f t="shared" si="12"/>
        <v>0</v>
      </c>
      <c r="AV13" s="87">
        <f t="shared" si="12"/>
        <v>89714</v>
      </c>
      <c r="AW13" s="87">
        <f t="shared" si="13"/>
        <v>570339</v>
      </c>
      <c r="AX13" s="87">
        <f t="shared" si="14"/>
        <v>72609</v>
      </c>
      <c r="AY13" s="87">
        <f t="shared" si="15"/>
        <v>1230</v>
      </c>
      <c r="AZ13" s="87">
        <f t="shared" si="16"/>
        <v>1230</v>
      </c>
      <c r="BA13" s="87">
        <f t="shared" si="17"/>
        <v>0</v>
      </c>
      <c r="BB13" s="87">
        <f t="shared" si="18"/>
        <v>0</v>
      </c>
      <c r="BC13" s="87">
        <f t="shared" si="19"/>
        <v>0</v>
      </c>
      <c r="BD13" s="87">
        <f t="shared" si="20"/>
        <v>417729</v>
      </c>
      <c r="BE13" s="87">
        <f t="shared" si="21"/>
        <v>78771</v>
      </c>
      <c r="BF13" s="87">
        <f t="shared" si="21"/>
        <v>1008256</v>
      </c>
      <c r="BG13" s="87">
        <f t="shared" si="22"/>
        <v>0</v>
      </c>
      <c r="BH13" s="87">
        <f t="shared" si="23"/>
        <v>570339</v>
      </c>
    </row>
    <row r="14" spans="1:60" ht="13.5">
      <c r="A14" s="17" t="s">
        <v>8</v>
      </c>
      <c r="B14" s="76" t="s">
        <v>23</v>
      </c>
      <c r="C14" s="77" t="s">
        <v>24</v>
      </c>
      <c r="D14" s="87">
        <f t="shared" si="0"/>
        <v>460614</v>
      </c>
      <c r="E14" s="87">
        <f t="shared" si="1"/>
        <v>460614</v>
      </c>
      <c r="F14" s="87">
        <v>452319</v>
      </c>
      <c r="G14" s="87">
        <v>8295</v>
      </c>
      <c r="H14" s="87">
        <v>0</v>
      </c>
      <c r="I14" s="87">
        <v>0</v>
      </c>
      <c r="J14" s="87">
        <v>0</v>
      </c>
      <c r="K14" s="87">
        <f t="shared" si="2"/>
        <v>3623118</v>
      </c>
      <c r="L14" s="87">
        <v>1529094</v>
      </c>
      <c r="M14" s="88">
        <f t="shared" si="3"/>
        <v>409133</v>
      </c>
      <c r="N14" s="87">
        <v>27756</v>
      </c>
      <c r="O14" s="87">
        <v>363728</v>
      </c>
      <c r="P14" s="87">
        <v>17649</v>
      </c>
      <c r="Q14" s="87">
        <v>40640</v>
      </c>
      <c r="R14" s="87">
        <v>1635697</v>
      </c>
      <c r="S14" s="87">
        <v>8554</v>
      </c>
      <c r="T14" s="87">
        <v>0</v>
      </c>
      <c r="U14" s="87">
        <v>0</v>
      </c>
      <c r="V14" s="87">
        <f t="shared" si="4"/>
        <v>4083732</v>
      </c>
      <c r="W14" s="87">
        <f t="shared" si="5"/>
        <v>0</v>
      </c>
      <c r="X14" s="87">
        <f t="shared" si="6"/>
        <v>0</v>
      </c>
      <c r="Y14" s="87">
        <v>0</v>
      </c>
      <c r="Z14" s="87">
        <v>0</v>
      </c>
      <c r="AA14" s="87">
        <v>0</v>
      </c>
      <c r="AB14" s="87">
        <v>0</v>
      </c>
      <c r="AC14" s="87">
        <v>0</v>
      </c>
      <c r="AD14" s="87">
        <f t="shared" si="7"/>
        <v>700433</v>
      </c>
      <c r="AE14" s="87">
        <v>345541</v>
      </c>
      <c r="AF14" s="88">
        <f t="shared" si="8"/>
        <v>135267</v>
      </c>
      <c r="AG14" s="87">
        <v>5361</v>
      </c>
      <c r="AH14" s="87">
        <v>129906</v>
      </c>
      <c r="AI14" s="87">
        <v>0</v>
      </c>
      <c r="AJ14" s="87">
        <v>0</v>
      </c>
      <c r="AK14" s="87">
        <v>219625</v>
      </c>
      <c r="AL14" s="87">
        <v>0</v>
      </c>
      <c r="AM14" s="87">
        <v>0</v>
      </c>
      <c r="AN14" s="87">
        <v>0</v>
      </c>
      <c r="AO14" s="87">
        <f t="shared" si="9"/>
        <v>700433</v>
      </c>
      <c r="AP14" s="87">
        <f t="shared" si="10"/>
        <v>460614</v>
      </c>
      <c r="AQ14" s="87">
        <f t="shared" si="10"/>
        <v>460614</v>
      </c>
      <c r="AR14" s="87">
        <f t="shared" si="10"/>
        <v>452319</v>
      </c>
      <c r="AS14" s="87">
        <f t="shared" si="10"/>
        <v>8295</v>
      </c>
      <c r="AT14" s="87">
        <f t="shared" si="11"/>
        <v>0</v>
      </c>
      <c r="AU14" s="87">
        <f t="shared" si="12"/>
        <v>0</v>
      </c>
      <c r="AV14" s="87">
        <f t="shared" si="12"/>
        <v>0</v>
      </c>
      <c r="AW14" s="87">
        <f t="shared" si="13"/>
        <v>4323551</v>
      </c>
      <c r="AX14" s="87">
        <f t="shared" si="14"/>
        <v>1874635</v>
      </c>
      <c r="AY14" s="87">
        <f t="shared" si="15"/>
        <v>544400</v>
      </c>
      <c r="AZ14" s="87">
        <f t="shared" si="16"/>
        <v>33117</v>
      </c>
      <c r="BA14" s="87">
        <f t="shared" si="17"/>
        <v>493634</v>
      </c>
      <c r="BB14" s="87">
        <f t="shared" si="18"/>
        <v>17649</v>
      </c>
      <c r="BC14" s="87">
        <f t="shared" si="19"/>
        <v>40640</v>
      </c>
      <c r="BD14" s="87">
        <f t="shared" si="20"/>
        <v>1855322</v>
      </c>
      <c r="BE14" s="87">
        <f t="shared" si="21"/>
        <v>8554</v>
      </c>
      <c r="BF14" s="87">
        <f t="shared" si="21"/>
        <v>0</v>
      </c>
      <c r="BG14" s="87">
        <f t="shared" si="22"/>
        <v>0</v>
      </c>
      <c r="BH14" s="87">
        <f t="shared" si="23"/>
        <v>4784165</v>
      </c>
    </row>
    <row r="15" spans="1:60" ht="13.5">
      <c r="A15" s="17" t="s">
        <v>8</v>
      </c>
      <c r="B15" s="76" t="s">
        <v>25</v>
      </c>
      <c r="C15" s="77" t="s">
        <v>26</v>
      </c>
      <c r="D15" s="87">
        <f t="shared" si="0"/>
        <v>0</v>
      </c>
      <c r="E15" s="87">
        <f t="shared" si="1"/>
        <v>0</v>
      </c>
      <c r="F15" s="87">
        <v>0</v>
      </c>
      <c r="G15" s="87">
        <v>0</v>
      </c>
      <c r="H15" s="87">
        <v>0</v>
      </c>
      <c r="I15" s="87">
        <v>0</v>
      </c>
      <c r="J15" s="87">
        <v>395632</v>
      </c>
      <c r="K15" s="87">
        <f t="shared" si="2"/>
        <v>503818</v>
      </c>
      <c r="L15" s="87">
        <v>426107</v>
      </c>
      <c r="M15" s="88">
        <f t="shared" si="3"/>
        <v>37293</v>
      </c>
      <c r="N15" s="87">
        <v>37293</v>
      </c>
      <c r="O15" s="87">
        <v>0</v>
      </c>
      <c r="P15" s="87">
        <v>0</v>
      </c>
      <c r="Q15" s="87">
        <v>0</v>
      </c>
      <c r="R15" s="87">
        <v>40418</v>
      </c>
      <c r="S15" s="87">
        <v>0</v>
      </c>
      <c r="T15" s="87">
        <v>99034</v>
      </c>
      <c r="U15" s="87">
        <v>0</v>
      </c>
      <c r="V15" s="87">
        <f t="shared" si="4"/>
        <v>503818</v>
      </c>
      <c r="W15" s="87">
        <f t="shared" si="5"/>
        <v>0</v>
      </c>
      <c r="X15" s="87">
        <f t="shared" si="6"/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f t="shared" si="7"/>
        <v>230619</v>
      </c>
      <c r="AE15" s="87">
        <v>55127</v>
      </c>
      <c r="AF15" s="88">
        <f t="shared" si="8"/>
        <v>120318</v>
      </c>
      <c r="AG15" s="87">
        <v>50340</v>
      </c>
      <c r="AH15" s="87">
        <v>69666</v>
      </c>
      <c r="AI15" s="87">
        <v>312</v>
      </c>
      <c r="AJ15" s="87">
        <v>0</v>
      </c>
      <c r="AK15" s="87">
        <v>46995</v>
      </c>
      <c r="AL15" s="87">
        <v>8179</v>
      </c>
      <c r="AM15" s="87">
        <v>0</v>
      </c>
      <c r="AN15" s="87">
        <v>0</v>
      </c>
      <c r="AO15" s="87">
        <f t="shared" si="9"/>
        <v>230619</v>
      </c>
      <c r="AP15" s="87">
        <f t="shared" si="10"/>
        <v>0</v>
      </c>
      <c r="AQ15" s="87">
        <f t="shared" si="10"/>
        <v>0</v>
      </c>
      <c r="AR15" s="87">
        <f t="shared" si="10"/>
        <v>0</v>
      </c>
      <c r="AS15" s="87">
        <f t="shared" si="10"/>
        <v>0</v>
      </c>
      <c r="AT15" s="87">
        <f t="shared" si="11"/>
        <v>0</v>
      </c>
      <c r="AU15" s="87">
        <f t="shared" si="12"/>
        <v>0</v>
      </c>
      <c r="AV15" s="87">
        <f t="shared" si="12"/>
        <v>395632</v>
      </c>
      <c r="AW15" s="87">
        <f t="shared" si="13"/>
        <v>734437</v>
      </c>
      <c r="AX15" s="87">
        <f t="shared" si="14"/>
        <v>481234</v>
      </c>
      <c r="AY15" s="87">
        <f t="shared" si="15"/>
        <v>157611</v>
      </c>
      <c r="AZ15" s="87">
        <f t="shared" si="16"/>
        <v>87633</v>
      </c>
      <c r="BA15" s="87">
        <f t="shared" si="17"/>
        <v>69666</v>
      </c>
      <c r="BB15" s="87">
        <f t="shared" si="18"/>
        <v>312</v>
      </c>
      <c r="BC15" s="87">
        <f t="shared" si="19"/>
        <v>0</v>
      </c>
      <c r="BD15" s="87">
        <f t="shared" si="20"/>
        <v>87413</v>
      </c>
      <c r="BE15" s="87">
        <f t="shared" si="21"/>
        <v>8179</v>
      </c>
      <c r="BF15" s="87">
        <f t="shared" si="21"/>
        <v>99034</v>
      </c>
      <c r="BG15" s="87">
        <f t="shared" si="22"/>
        <v>0</v>
      </c>
      <c r="BH15" s="87">
        <f t="shared" si="23"/>
        <v>734437</v>
      </c>
    </row>
    <row r="16" spans="1:60" ht="13.5">
      <c r="A16" s="17" t="s">
        <v>8</v>
      </c>
      <c r="B16" s="76" t="s">
        <v>27</v>
      </c>
      <c r="C16" s="77" t="s">
        <v>28</v>
      </c>
      <c r="D16" s="87">
        <f t="shared" si="0"/>
        <v>234700</v>
      </c>
      <c r="E16" s="87">
        <f t="shared" si="1"/>
        <v>234700</v>
      </c>
      <c r="F16" s="87">
        <v>234700</v>
      </c>
      <c r="G16" s="87">
        <v>0</v>
      </c>
      <c r="H16" s="87">
        <v>0</v>
      </c>
      <c r="I16" s="87">
        <v>0</v>
      </c>
      <c r="J16" s="87">
        <v>0</v>
      </c>
      <c r="K16" s="87">
        <f t="shared" si="2"/>
        <v>1982119</v>
      </c>
      <c r="L16" s="87">
        <v>1210142</v>
      </c>
      <c r="M16" s="88">
        <f t="shared" si="3"/>
        <v>375516</v>
      </c>
      <c r="N16" s="87">
        <v>26383</v>
      </c>
      <c r="O16" s="87">
        <v>340674</v>
      </c>
      <c r="P16" s="87">
        <v>8459</v>
      </c>
      <c r="Q16" s="87">
        <v>22134</v>
      </c>
      <c r="R16" s="87">
        <v>352535</v>
      </c>
      <c r="S16" s="87">
        <v>21792</v>
      </c>
      <c r="T16" s="87">
        <v>0</v>
      </c>
      <c r="U16" s="87">
        <v>0</v>
      </c>
      <c r="V16" s="87">
        <f t="shared" si="4"/>
        <v>2216819</v>
      </c>
      <c r="W16" s="87">
        <f t="shared" si="5"/>
        <v>0</v>
      </c>
      <c r="X16" s="87">
        <f t="shared" si="6"/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0</v>
      </c>
      <c r="AD16" s="87">
        <f t="shared" si="7"/>
        <v>25029</v>
      </c>
      <c r="AE16" s="87">
        <v>21426</v>
      </c>
      <c r="AF16" s="88">
        <f t="shared" si="8"/>
        <v>2933</v>
      </c>
      <c r="AG16" s="87">
        <v>0</v>
      </c>
      <c r="AH16" s="87">
        <v>2933</v>
      </c>
      <c r="AI16" s="87">
        <v>0</v>
      </c>
      <c r="AJ16" s="87">
        <v>0</v>
      </c>
      <c r="AK16" s="87">
        <v>0</v>
      </c>
      <c r="AL16" s="87">
        <v>670</v>
      </c>
      <c r="AM16" s="87">
        <v>0</v>
      </c>
      <c r="AN16" s="87">
        <v>0</v>
      </c>
      <c r="AO16" s="87">
        <f t="shared" si="9"/>
        <v>25029</v>
      </c>
      <c r="AP16" s="87">
        <f t="shared" si="10"/>
        <v>234700</v>
      </c>
      <c r="AQ16" s="87">
        <f t="shared" si="10"/>
        <v>234700</v>
      </c>
      <c r="AR16" s="87">
        <f t="shared" si="10"/>
        <v>234700</v>
      </c>
      <c r="AS16" s="87">
        <f t="shared" si="10"/>
        <v>0</v>
      </c>
      <c r="AT16" s="87">
        <f t="shared" si="11"/>
        <v>0</v>
      </c>
      <c r="AU16" s="87">
        <f t="shared" si="12"/>
        <v>0</v>
      </c>
      <c r="AV16" s="87">
        <f t="shared" si="12"/>
        <v>0</v>
      </c>
      <c r="AW16" s="87">
        <f t="shared" si="13"/>
        <v>2007148</v>
      </c>
      <c r="AX16" s="87">
        <f t="shared" si="14"/>
        <v>1231568</v>
      </c>
      <c r="AY16" s="87">
        <f t="shared" si="15"/>
        <v>378449</v>
      </c>
      <c r="AZ16" s="87">
        <f t="shared" si="16"/>
        <v>26383</v>
      </c>
      <c r="BA16" s="87">
        <f t="shared" si="17"/>
        <v>343607</v>
      </c>
      <c r="BB16" s="87">
        <f t="shared" si="18"/>
        <v>8459</v>
      </c>
      <c r="BC16" s="87">
        <f t="shared" si="19"/>
        <v>22134</v>
      </c>
      <c r="BD16" s="87">
        <f t="shared" si="20"/>
        <v>352535</v>
      </c>
      <c r="BE16" s="87">
        <f t="shared" si="21"/>
        <v>22462</v>
      </c>
      <c r="BF16" s="87">
        <f t="shared" si="21"/>
        <v>0</v>
      </c>
      <c r="BG16" s="87">
        <f t="shared" si="22"/>
        <v>0</v>
      </c>
      <c r="BH16" s="87">
        <f t="shared" si="23"/>
        <v>2241848</v>
      </c>
    </row>
    <row r="17" spans="1:60" ht="13.5">
      <c r="A17" s="17" t="s">
        <v>8</v>
      </c>
      <c r="B17" s="76" t="s">
        <v>29</v>
      </c>
      <c r="C17" s="77" t="s">
        <v>30</v>
      </c>
      <c r="D17" s="87">
        <f t="shared" si="0"/>
        <v>458934</v>
      </c>
      <c r="E17" s="87">
        <f t="shared" si="1"/>
        <v>458934</v>
      </c>
      <c r="F17" s="87">
        <v>435750</v>
      </c>
      <c r="G17" s="87">
        <v>0</v>
      </c>
      <c r="H17" s="87">
        <v>23184</v>
      </c>
      <c r="I17" s="87">
        <v>0</v>
      </c>
      <c r="J17" s="87">
        <v>0</v>
      </c>
      <c r="K17" s="87">
        <f t="shared" si="2"/>
        <v>4812334</v>
      </c>
      <c r="L17" s="87">
        <v>3339024</v>
      </c>
      <c r="M17" s="88">
        <f t="shared" si="3"/>
        <v>986441</v>
      </c>
      <c r="N17" s="87">
        <v>131149</v>
      </c>
      <c r="O17" s="87">
        <v>813093</v>
      </c>
      <c r="P17" s="87">
        <v>42199</v>
      </c>
      <c r="Q17" s="87">
        <v>35186</v>
      </c>
      <c r="R17" s="87">
        <v>451683</v>
      </c>
      <c r="S17" s="87">
        <v>0</v>
      </c>
      <c r="T17" s="87">
        <v>0</v>
      </c>
      <c r="U17" s="87">
        <v>116055</v>
      </c>
      <c r="V17" s="87">
        <f t="shared" si="4"/>
        <v>5387323</v>
      </c>
      <c r="W17" s="87">
        <f t="shared" si="5"/>
        <v>15047</v>
      </c>
      <c r="X17" s="87">
        <f t="shared" si="6"/>
        <v>15047</v>
      </c>
      <c r="Y17" s="87">
        <v>15047</v>
      </c>
      <c r="Z17" s="87">
        <v>0</v>
      </c>
      <c r="AA17" s="87">
        <v>0</v>
      </c>
      <c r="AB17" s="87">
        <v>0</v>
      </c>
      <c r="AC17" s="87">
        <v>0</v>
      </c>
      <c r="AD17" s="87">
        <f t="shared" si="7"/>
        <v>1196619</v>
      </c>
      <c r="AE17" s="87">
        <v>970258</v>
      </c>
      <c r="AF17" s="88">
        <f t="shared" si="8"/>
        <v>214228</v>
      </c>
      <c r="AG17" s="87">
        <v>49107</v>
      </c>
      <c r="AH17" s="87">
        <v>165121</v>
      </c>
      <c r="AI17" s="87">
        <v>0</v>
      </c>
      <c r="AJ17" s="87">
        <v>12133</v>
      </c>
      <c r="AK17" s="87">
        <v>0</v>
      </c>
      <c r="AL17" s="87">
        <v>0</v>
      </c>
      <c r="AM17" s="87">
        <v>0</v>
      </c>
      <c r="AN17" s="87">
        <v>696</v>
      </c>
      <c r="AO17" s="87">
        <f t="shared" si="9"/>
        <v>1212362</v>
      </c>
      <c r="AP17" s="87">
        <f t="shared" si="10"/>
        <v>473981</v>
      </c>
      <c r="AQ17" s="87">
        <f t="shared" si="10"/>
        <v>473981</v>
      </c>
      <c r="AR17" s="87">
        <f t="shared" si="10"/>
        <v>450797</v>
      </c>
      <c r="AS17" s="87">
        <f t="shared" si="10"/>
        <v>0</v>
      </c>
      <c r="AT17" s="87">
        <f t="shared" si="11"/>
        <v>23184</v>
      </c>
      <c r="AU17" s="87">
        <f t="shared" si="12"/>
        <v>0</v>
      </c>
      <c r="AV17" s="87">
        <f t="shared" si="12"/>
        <v>0</v>
      </c>
      <c r="AW17" s="87">
        <f t="shared" si="13"/>
        <v>6008953</v>
      </c>
      <c r="AX17" s="87">
        <f t="shared" si="14"/>
        <v>4309282</v>
      </c>
      <c r="AY17" s="87">
        <f t="shared" si="15"/>
        <v>1200669</v>
      </c>
      <c r="AZ17" s="87">
        <f t="shared" si="16"/>
        <v>180256</v>
      </c>
      <c r="BA17" s="87">
        <f t="shared" si="17"/>
        <v>978214</v>
      </c>
      <c r="BB17" s="87">
        <f t="shared" si="18"/>
        <v>42199</v>
      </c>
      <c r="BC17" s="87">
        <f t="shared" si="19"/>
        <v>47319</v>
      </c>
      <c r="BD17" s="87">
        <f t="shared" si="20"/>
        <v>451683</v>
      </c>
      <c r="BE17" s="87">
        <f t="shared" si="21"/>
        <v>0</v>
      </c>
      <c r="BF17" s="87">
        <f t="shared" si="21"/>
        <v>0</v>
      </c>
      <c r="BG17" s="87">
        <f t="shared" si="22"/>
        <v>116751</v>
      </c>
      <c r="BH17" s="87">
        <f t="shared" si="23"/>
        <v>6599685</v>
      </c>
    </row>
    <row r="18" spans="1:60" ht="13.5">
      <c r="A18" s="17" t="s">
        <v>8</v>
      </c>
      <c r="B18" s="76" t="s">
        <v>31</v>
      </c>
      <c r="C18" s="77" t="s">
        <v>32</v>
      </c>
      <c r="D18" s="87">
        <f t="shared" si="0"/>
        <v>31185</v>
      </c>
      <c r="E18" s="87">
        <f t="shared" si="1"/>
        <v>31185</v>
      </c>
      <c r="F18" s="87">
        <v>31185</v>
      </c>
      <c r="G18" s="87">
        <v>0</v>
      </c>
      <c r="H18" s="87">
        <v>0</v>
      </c>
      <c r="I18" s="87">
        <v>0</v>
      </c>
      <c r="J18" s="87">
        <v>0</v>
      </c>
      <c r="K18" s="87">
        <f t="shared" si="2"/>
        <v>3554493</v>
      </c>
      <c r="L18" s="87">
        <v>664363</v>
      </c>
      <c r="M18" s="88">
        <f t="shared" si="3"/>
        <v>1201899</v>
      </c>
      <c r="N18" s="87">
        <v>14623</v>
      </c>
      <c r="O18" s="87">
        <v>1187276</v>
      </c>
      <c r="P18" s="87">
        <v>0</v>
      </c>
      <c r="Q18" s="87">
        <v>12961</v>
      </c>
      <c r="R18" s="87">
        <v>1675270</v>
      </c>
      <c r="S18" s="87">
        <v>0</v>
      </c>
      <c r="T18" s="87">
        <v>0</v>
      </c>
      <c r="U18" s="87">
        <v>1428</v>
      </c>
      <c r="V18" s="87">
        <f t="shared" si="4"/>
        <v>3587106</v>
      </c>
      <c r="W18" s="87">
        <f t="shared" si="5"/>
        <v>0</v>
      </c>
      <c r="X18" s="87">
        <f t="shared" si="6"/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f t="shared" si="7"/>
        <v>550483</v>
      </c>
      <c r="AE18" s="87">
        <v>361803</v>
      </c>
      <c r="AF18" s="88">
        <f t="shared" si="8"/>
        <v>100084</v>
      </c>
      <c r="AG18" s="87">
        <v>8268</v>
      </c>
      <c r="AH18" s="87">
        <v>91816</v>
      </c>
      <c r="AI18" s="87">
        <v>0</v>
      </c>
      <c r="AJ18" s="87">
        <v>6371</v>
      </c>
      <c r="AK18" s="87">
        <v>82225</v>
      </c>
      <c r="AL18" s="87">
        <v>0</v>
      </c>
      <c r="AM18" s="87">
        <v>0</v>
      </c>
      <c r="AN18" s="87">
        <v>781</v>
      </c>
      <c r="AO18" s="87">
        <f t="shared" si="9"/>
        <v>551264</v>
      </c>
      <c r="AP18" s="87">
        <f t="shared" si="10"/>
        <v>31185</v>
      </c>
      <c r="AQ18" s="87">
        <f t="shared" si="10"/>
        <v>31185</v>
      </c>
      <c r="AR18" s="87">
        <f t="shared" si="10"/>
        <v>31185</v>
      </c>
      <c r="AS18" s="87">
        <f t="shared" si="10"/>
        <v>0</v>
      </c>
      <c r="AT18" s="87">
        <f t="shared" si="11"/>
        <v>0</v>
      </c>
      <c r="AU18" s="87">
        <f t="shared" si="12"/>
        <v>0</v>
      </c>
      <c r="AV18" s="87">
        <f t="shared" si="12"/>
        <v>0</v>
      </c>
      <c r="AW18" s="87">
        <f t="shared" si="13"/>
        <v>4104976</v>
      </c>
      <c r="AX18" s="87">
        <f t="shared" si="14"/>
        <v>1026166</v>
      </c>
      <c r="AY18" s="87">
        <f t="shared" si="15"/>
        <v>1301983</v>
      </c>
      <c r="AZ18" s="87">
        <f t="shared" si="16"/>
        <v>22891</v>
      </c>
      <c r="BA18" s="87">
        <f t="shared" si="17"/>
        <v>1279092</v>
      </c>
      <c r="BB18" s="87">
        <f t="shared" si="18"/>
        <v>0</v>
      </c>
      <c r="BC18" s="87">
        <f t="shared" si="19"/>
        <v>19332</v>
      </c>
      <c r="BD18" s="87">
        <f t="shared" si="20"/>
        <v>1757495</v>
      </c>
      <c r="BE18" s="87">
        <f t="shared" si="21"/>
        <v>0</v>
      </c>
      <c r="BF18" s="87">
        <f t="shared" si="21"/>
        <v>0</v>
      </c>
      <c r="BG18" s="87">
        <f t="shared" si="22"/>
        <v>2209</v>
      </c>
      <c r="BH18" s="87">
        <f t="shared" si="23"/>
        <v>4138370</v>
      </c>
    </row>
    <row r="19" spans="1:60" ht="13.5">
      <c r="A19" s="17" t="s">
        <v>8</v>
      </c>
      <c r="B19" s="76" t="s">
        <v>33</v>
      </c>
      <c r="C19" s="77" t="s">
        <v>34</v>
      </c>
      <c r="D19" s="87">
        <f t="shared" si="0"/>
        <v>0</v>
      </c>
      <c r="E19" s="87">
        <f t="shared" si="1"/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f t="shared" si="2"/>
        <v>3673193</v>
      </c>
      <c r="L19" s="87">
        <v>2083957</v>
      </c>
      <c r="M19" s="88">
        <f t="shared" si="3"/>
        <v>322855</v>
      </c>
      <c r="N19" s="87">
        <v>221714</v>
      </c>
      <c r="O19" s="87">
        <v>76428</v>
      </c>
      <c r="P19" s="87">
        <v>24713</v>
      </c>
      <c r="Q19" s="87">
        <v>14962</v>
      </c>
      <c r="R19" s="87">
        <v>1247429</v>
      </c>
      <c r="S19" s="87">
        <v>3990</v>
      </c>
      <c r="T19" s="87">
        <v>0</v>
      </c>
      <c r="U19" s="87">
        <v>0</v>
      </c>
      <c r="V19" s="87">
        <f t="shared" si="4"/>
        <v>3673193</v>
      </c>
      <c r="W19" s="87">
        <f t="shared" si="5"/>
        <v>0</v>
      </c>
      <c r="X19" s="87">
        <f t="shared" si="6"/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f t="shared" si="7"/>
        <v>1488259</v>
      </c>
      <c r="AE19" s="87">
        <v>65515</v>
      </c>
      <c r="AF19" s="88">
        <f t="shared" si="8"/>
        <v>477992</v>
      </c>
      <c r="AG19" s="87">
        <v>320385</v>
      </c>
      <c r="AH19" s="87">
        <v>157607</v>
      </c>
      <c r="AI19" s="87">
        <v>0</v>
      </c>
      <c r="AJ19" s="87">
        <v>0</v>
      </c>
      <c r="AK19" s="87">
        <v>944752</v>
      </c>
      <c r="AL19" s="87">
        <v>0</v>
      </c>
      <c r="AM19" s="87">
        <v>0</v>
      </c>
      <c r="AN19" s="87">
        <v>0</v>
      </c>
      <c r="AO19" s="87">
        <f t="shared" si="9"/>
        <v>1488259</v>
      </c>
      <c r="AP19" s="87">
        <f t="shared" si="10"/>
        <v>0</v>
      </c>
      <c r="AQ19" s="87">
        <f t="shared" si="10"/>
        <v>0</v>
      </c>
      <c r="AR19" s="87">
        <f t="shared" si="10"/>
        <v>0</v>
      </c>
      <c r="AS19" s="87">
        <f t="shared" si="10"/>
        <v>0</v>
      </c>
      <c r="AT19" s="87">
        <f t="shared" si="11"/>
        <v>0</v>
      </c>
      <c r="AU19" s="87">
        <f t="shared" si="12"/>
        <v>0</v>
      </c>
      <c r="AV19" s="87">
        <f t="shared" si="12"/>
        <v>0</v>
      </c>
      <c r="AW19" s="87">
        <f t="shared" si="13"/>
        <v>5161452</v>
      </c>
      <c r="AX19" s="87">
        <f t="shared" si="14"/>
        <v>2149472</v>
      </c>
      <c r="AY19" s="87">
        <f t="shared" si="15"/>
        <v>800847</v>
      </c>
      <c r="AZ19" s="87">
        <f t="shared" si="16"/>
        <v>542099</v>
      </c>
      <c r="BA19" s="87">
        <f t="shared" si="17"/>
        <v>234035</v>
      </c>
      <c r="BB19" s="87">
        <f t="shared" si="18"/>
        <v>24713</v>
      </c>
      <c r="BC19" s="87">
        <f t="shared" si="19"/>
        <v>14962</v>
      </c>
      <c r="BD19" s="87">
        <f t="shared" si="20"/>
        <v>2192181</v>
      </c>
      <c r="BE19" s="87">
        <f t="shared" si="21"/>
        <v>3990</v>
      </c>
      <c r="BF19" s="87">
        <f t="shared" si="21"/>
        <v>0</v>
      </c>
      <c r="BG19" s="87">
        <f t="shared" si="22"/>
        <v>0</v>
      </c>
      <c r="BH19" s="87">
        <f t="shared" si="23"/>
        <v>5161452</v>
      </c>
    </row>
    <row r="20" spans="1:60" ht="13.5">
      <c r="A20" s="17" t="s">
        <v>8</v>
      </c>
      <c r="B20" s="76" t="s">
        <v>35</v>
      </c>
      <c r="C20" s="77" t="s">
        <v>36</v>
      </c>
      <c r="D20" s="87">
        <f t="shared" si="0"/>
        <v>0</v>
      </c>
      <c r="E20" s="87">
        <f t="shared" si="1"/>
        <v>0</v>
      </c>
      <c r="F20" s="87">
        <v>0</v>
      </c>
      <c r="G20" s="87">
        <v>0</v>
      </c>
      <c r="H20" s="87">
        <v>0</v>
      </c>
      <c r="I20" s="87">
        <v>0</v>
      </c>
      <c r="J20" s="87">
        <v>44288</v>
      </c>
      <c r="K20" s="87">
        <f t="shared" si="2"/>
        <v>830543</v>
      </c>
      <c r="L20" s="87">
        <v>381351</v>
      </c>
      <c r="M20" s="88">
        <f t="shared" si="3"/>
        <v>12927</v>
      </c>
      <c r="N20" s="87">
        <v>10981</v>
      </c>
      <c r="O20" s="87">
        <v>0</v>
      </c>
      <c r="P20" s="87">
        <v>1946</v>
      </c>
      <c r="Q20" s="87">
        <v>5775</v>
      </c>
      <c r="R20" s="87">
        <v>430490</v>
      </c>
      <c r="S20" s="87">
        <v>0</v>
      </c>
      <c r="T20" s="87">
        <v>836525</v>
      </c>
      <c r="U20" s="87">
        <v>96254</v>
      </c>
      <c r="V20" s="87">
        <f t="shared" si="4"/>
        <v>926797</v>
      </c>
      <c r="W20" s="87">
        <f t="shared" si="5"/>
        <v>0</v>
      </c>
      <c r="X20" s="87">
        <f t="shared" si="6"/>
        <v>0</v>
      </c>
      <c r="Y20" s="87">
        <v>0</v>
      </c>
      <c r="Z20" s="87">
        <v>0</v>
      </c>
      <c r="AA20" s="87">
        <v>0</v>
      </c>
      <c r="AB20" s="87">
        <v>0</v>
      </c>
      <c r="AC20" s="87">
        <v>0</v>
      </c>
      <c r="AD20" s="87">
        <f t="shared" si="7"/>
        <v>44971</v>
      </c>
      <c r="AE20" s="87">
        <v>0</v>
      </c>
      <c r="AF20" s="88">
        <f t="shared" si="8"/>
        <v>44971</v>
      </c>
      <c r="AG20" s="87">
        <v>44971</v>
      </c>
      <c r="AH20" s="87">
        <v>0</v>
      </c>
      <c r="AI20" s="87">
        <v>0</v>
      </c>
      <c r="AJ20" s="87">
        <v>0</v>
      </c>
      <c r="AK20" s="87">
        <v>0</v>
      </c>
      <c r="AL20" s="87">
        <v>0</v>
      </c>
      <c r="AM20" s="87">
        <v>236507</v>
      </c>
      <c r="AN20" s="87">
        <v>0</v>
      </c>
      <c r="AO20" s="87">
        <f t="shared" si="9"/>
        <v>44971</v>
      </c>
      <c r="AP20" s="87">
        <f t="shared" si="10"/>
        <v>0</v>
      </c>
      <c r="AQ20" s="87">
        <f t="shared" si="10"/>
        <v>0</v>
      </c>
      <c r="AR20" s="87">
        <f t="shared" si="10"/>
        <v>0</v>
      </c>
      <c r="AS20" s="87">
        <f t="shared" si="10"/>
        <v>0</v>
      </c>
      <c r="AT20" s="87">
        <f t="shared" si="11"/>
        <v>0</v>
      </c>
      <c r="AU20" s="87">
        <f t="shared" si="12"/>
        <v>0</v>
      </c>
      <c r="AV20" s="87">
        <f t="shared" si="12"/>
        <v>44288</v>
      </c>
      <c r="AW20" s="87">
        <f t="shared" si="13"/>
        <v>875514</v>
      </c>
      <c r="AX20" s="87">
        <f t="shared" si="14"/>
        <v>381351</v>
      </c>
      <c r="AY20" s="87">
        <f t="shared" si="15"/>
        <v>57898</v>
      </c>
      <c r="AZ20" s="87">
        <f t="shared" si="16"/>
        <v>55952</v>
      </c>
      <c r="BA20" s="87">
        <f t="shared" si="17"/>
        <v>0</v>
      </c>
      <c r="BB20" s="87">
        <f t="shared" si="18"/>
        <v>1946</v>
      </c>
      <c r="BC20" s="87">
        <f t="shared" si="19"/>
        <v>5775</v>
      </c>
      <c r="BD20" s="87">
        <f t="shared" si="20"/>
        <v>430490</v>
      </c>
      <c r="BE20" s="87">
        <f t="shared" si="21"/>
        <v>0</v>
      </c>
      <c r="BF20" s="87">
        <f t="shared" si="21"/>
        <v>1073032</v>
      </c>
      <c r="BG20" s="87">
        <f t="shared" si="22"/>
        <v>96254</v>
      </c>
      <c r="BH20" s="87">
        <f t="shared" si="23"/>
        <v>971768</v>
      </c>
    </row>
    <row r="21" spans="1:60" ht="13.5">
      <c r="A21" s="17" t="s">
        <v>8</v>
      </c>
      <c r="B21" s="76" t="s">
        <v>37</v>
      </c>
      <c r="C21" s="77" t="s">
        <v>38</v>
      </c>
      <c r="D21" s="87">
        <f t="shared" si="0"/>
        <v>0</v>
      </c>
      <c r="E21" s="87">
        <f t="shared" si="1"/>
        <v>0</v>
      </c>
      <c r="F21" s="87">
        <v>0</v>
      </c>
      <c r="G21" s="87">
        <v>0</v>
      </c>
      <c r="H21" s="87">
        <v>0</v>
      </c>
      <c r="I21" s="87">
        <v>0</v>
      </c>
      <c r="J21" s="87">
        <v>124390</v>
      </c>
      <c r="K21" s="87">
        <f t="shared" si="2"/>
        <v>1136740</v>
      </c>
      <c r="L21" s="87">
        <v>113397</v>
      </c>
      <c r="M21" s="88">
        <f t="shared" si="3"/>
        <v>8004</v>
      </c>
      <c r="N21" s="87">
        <v>8004</v>
      </c>
      <c r="O21" s="87">
        <v>0</v>
      </c>
      <c r="P21" s="87">
        <v>0</v>
      </c>
      <c r="Q21" s="87">
        <v>6517</v>
      </c>
      <c r="R21" s="87">
        <v>777068</v>
      </c>
      <c r="S21" s="87">
        <v>231754</v>
      </c>
      <c r="T21" s="87">
        <v>401351</v>
      </c>
      <c r="U21" s="87">
        <v>0</v>
      </c>
      <c r="V21" s="87">
        <f t="shared" si="4"/>
        <v>1136740</v>
      </c>
      <c r="W21" s="87">
        <f t="shared" si="5"/>
        <v>0</v>
      </c>
      <c r="X21" s="87">
        <f t="shared" si="6"/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f t="shared" si="7"/>
        <v>239086</v>
      </c>
      <c r="AE21" s="87">
        <v>64865</v>
      </c>
      <c r="AF21" s="88">
        <f t="shared" si="8"/>
        <v>1183</v>
      </c>
      <c r="AG21" s="87">
        <v>1183</v>
      </c>
      <c r="AH21" s="87">
        <v>0</v>
      </c>
      <c r="AI21" s="87">
        <v>0</v>
      </c>
      <c r="AJ21" s="87">
        <v>0</v>
      </c>
      <c r="AK21" s="87">
        <v>153504</v>
      </c>
      <c r="AL21" s="87">
        <v>19534</v>
      </c>
      <c r="AM21" s="87">
        <v>171551</v>
      </c>
      <c r="AN21" s="87">
        <v>0</v>
      </c>
      <c r="AO21" s="87">
        <f t="shared" si="9"/>
        <v>239086</v>
      </c>
      <c r="AP21" s="87">
        <f t="shared" si="10"/>
        <v>0</v>
      </c>
      <c r="AQ21" s="87">
        <f t="shared" si="10"/>
        <v>0</v>
      </c>
      <c r="AR21" s="87">
        <f t="shared" si="10"/>
        <v>0</v>
      </c>
      <c r="AS21" s="87">
        <f t="shared" si="10"/>
        <v>0</v>
      </c>
      <c r="AT21" s="87">
        <f t="shared" si="11"/>
        <v>0</v>
      </c>
      <c r="AU21" s="87">
        <f t="shared" si="12"/>
        <v>0</v>
      </c>
      <c r="AV21" s="87">
        <f t="shared" si="12"/>
        <v>124390</v>
      </c>
      <c r="AW21" s="87">
        <f t="shared" si="13"/>
        <v>1375826</v>
      </c>
      <c r="AX21" s="87">
        <f t="shared" si="14"/>
        <v>178262</v>
      </c>
      <c r="AY21" s="87">
        <f t="shared" si="15"/>
        <v>9187</v>
      </c>
      <c r="AZ21" s="87">
        <f t="shared" si="16"/>
        <v>9187</v>
      </c>
      <c r="BA21" s="87">
        <f t="shared" si="17"/>
        <v>0</v>
      </c>
      <c r="BB21" s="87">
        <f t="shared" si="18"/>
        <v>0</v>
      </c>
      <c r="BC21" s="87">
        <f t="shared" si="19"/>
        <v>6517</v>
      </c>
      <c r="BD21" s="87">
        <f t="shared" si="20"/>
        <v>930572</v>
      </c>
      <c r="BE21" s="87">
        <f t="shared" si="21"/>
        <v>251288</v>
      </c>
      <c r="BF21" s="87">
        <f t="shared" si="21"/>
        <v>572902</v>
      </c>
      <c r="BG21" s="87">
        <f t="shared" si="22"/>
        <v>0</v>
      </c>
      <c r="BH21" s="87">
        <f t="shared" si="23"/>
        <v>1375826</v>
      </c>
    </row>
    <row r="22" spans="1:60" ht="13.5">
      <c r="A22" s="17" t="s">
        <v>8</v>
      </c>
      <c r="B22" s="76" t="s">
        <v>39</v>
      </c>
      <c r="C22" s="77" t="s">
        <v>40</v>
      </c>
      <c r="D22" s="87">
        <f t="shared" si="0"/>
        <v>176609</v>
      </c>
      <c r="E22" s="87">
        <f t="shared" si="1"/>
        <v>176609</v>
      </c>
      <c r="F22" s="87">
        <v>92400</v>
      </c>
      <c r="G22" s="87">
        <v>12263</v>
      </c>
      <c r="H22" s="87">
        <v>71946</v>
      </c>
      <c r="I22" s="87">
        <v>0</v>
      </c>
      <c r="J22" s="87">
        <v>0</v>
      </c>
      <c r="K22" s="87">
        <f t="shared" si="2"/>
        <v>3733733</v>
      </c>
      <c r="L22" s="87">
        <v>2135519</v>
      </c>
      <c r="M22" s="88">
        <f t="shared" si="3"/>
        <v>577951</v>
      </c>
      <c r="N22" s="87">
        <v>43312</v>
      </c>
      <c r="O22" s="87">
        <v>534639</v>
      </c>
      <c r="P22" s="87">
        <v>0</v>
      </c>
      <c r="Q22" s="87">
        <v>50090</v>
      </c>
      <c r="R22" s="87">
        <v>942095</v>
      </c>
      <c r="S22" s="87">
        <v>28078</v>
      </c>
      <c r="T22" s="87">
        <v>0</v>
      </c>
      <c r="U22" s="87">
        <v>80439</v>
      </c>
      <c r="V22" s="87">
        <f t="shared" si="4"/>
        <v>3990781</v>
      </c>
      <c r="W22" s="87">
        <f t="shared" si="5"/>
        <v>6825</v>
      </c>
      <c r="X22" s="87">
        <f t="shared" si="6"/>
        <v>6825</v>
      </c>
      <c r="Y22" s="87">
        <v>6825</v>
      </c>
      <c r="Z22" s="87">
        <v>0</v>
      </c>
      <c r="AA22" s="87">
        <v>0</v>
      </c>
      <c r="AB22" s="87">
        <v>0</v>
      </c>
      <c r="AC22" s="87">
        <v>0</v>
      </c>
      <c r="AD22" s="87">
        <f t="shared" si="7"/>
        <v>518463</v>
      </c>
      <c r="AE22" s="87">
        <v>177263</v>
      </c>
      <c r="AF22" s="88">
        <f t="shared" si="8"/>
        <v>220411</v>
      </c>
      <c r="AG22" s="87">
        <v>0</v>
      </c>
      <c r="AH22" s="87">
        <v>220411</v>
      </c>
      <c r="AI22" s="87">
        <v>0</v>
      </c>
      <c r="AJ22" s="87">
        <v>0</v>
      </c>
      <c r="AK22" s="87">
        <v>117758</v>
      </c>
      <c r="AL22" s="87">
        <v>3031</v>
      </c>
      <c r="AM22" s="87">
        <v>0</v>
      </c>
      <c r="AN22" s="87">
        <v>66829</v>
      </c>
      <c r="AO22" s="87">
        <f t="shared" si="9"/>
        <v>592117</v>
      </c>
      <c r="AP22" s="87">
        <f t="shared" si="10"/>
        <v>183434</v>
      </c>
      <c r="AQ22" s="87">
        <f t="shared" si="10"/>
        <v>183434</v>
      </c>
      <c r="AR22" s="87">
        <f t="shared" si="10"/>
        <v>99225</v>
      </c>
      <c r="AS22" s="87">
        <f t="shared" si="10"/>
        <v>12263</v>
      </c>
      <c r="AT22" s="87">
        <f t="shared" si="11"/>
        <v>71946</v>
      </c>
      <c r="AU22" s="87">
        <f t="shared" si="12"/>
        <v>0</v>
      </c>
      <c r="AV22" s="87">
        <f t="shared" si="12"/>
        <v>0</v>
      </c>
      <c r="AW22" s="87">
        <f t="shared" si="13"/>
        <v>4252196</v>
      </c>
      <c r="AX22" s="87">
        <f t="shared" si="14"/>
        <v>2312782</v>
      </c>
      <c r="AY22" s="87">
        <f t="shared" si="15"/>
        <v>798362</v>
      </c>
      <c r="AZ22" s="87">
        <f t="shared" si="16"/>
        <v>43312</v>
      </c>
      <c r="BA22" s="87">
        <f t="shared" si="17"/>
        <v>755050</v>
      </c>
      <c r="BB22" s="87">
        <f t="shared" si="18"/>
        <v>0</v>
      </c>
      <c r="BC22" s="87">
        <f t="shared" si="19"/>
        <v>50090</v>
      </c>
      <c r="BD22" s="87">
        <f t="shared" si="20"/>
        <v>1059853</v>
      </c>
      <c r="BE22" s="87">
        <f t="shared" si="21"/>
        <v>31109</v>
      </c>
      <c r="BF22" s="87">
        <f t="shared" si="21"/>
        <v>0</v>
      </c>
      <c r="BG22" s="87">
        <f t="shared" si="22"/>
        <v>147268</v>
      </c>
      <c r="BH22" s="87">
        <f t="shared" si="23"/>
        <v>4582898</v>
      </c>
    </row>
    <row r="23" spans="1:60" ht="13.5">
      <c r="A23" s="17" t="s">
        <v>8</v>
      </c>
      <c r="B23" s="76" t="s">
        <v>41</v>
      </c>
      <c r="C23" s="77" t="s">
        <v>42</v>
      </c>
      <c r="D23" s="87">
        <f t="shared" si="0"/>
        <v>0</v>
      </c>
      <c r="E23" s="87">
        <f t="shared" si="1"/>
        <v>0</v>
      </c>
      <c r="F23" s="87">
        <v>0</v>
      </c>
      <c r="G23" s="87">
        <v>0</v>
      </c>
      <c r="H23" s="87">
        <v>0</v>
      </c>
      <c r="I23" s="87">
        <v>0</v>
      </c>
      <c r="J23" s="87">
        <v>100078</v>
      </c>
      <c r="K23" s="87">
        <f t="shared" si="2"/>
        <v>1045045</v>
      </c>
      <c r="L23" s="87">
        <v>161491</v>
      </c>
      <c r="M23" s="88">
        <f t="shared" si="3"/>
        <v>12186</v>
      </c>
      <c r="N23" s="87">
        <v>0</v>
      </c>
      <c r="O23" s="87">
        <v>12186</v>
      </c>
      <c r="P23" s="87">
        <v>0</v>
      </c>
      <c r="Q23" s="87">
        <v>5816</v>
      </c>
      <c r="R23" s="87">
        <v>789748</v>
      </c>
      <c r="S23" s="87">
        <v>75804</v>
      </c>
      <c r="T23" s="87">
        <v>322904</v>
      </c>
      <c r="U23" s="87">
        <v>0</v>
      </c>
      <c r="V23" s="87">
        <f t="shared" si="4"/>
        <v>1045045</v>
      </c>
      <c r="W23" s="87">
        <f t="shared" si="5"/>
        <v>567532</v>
      </c>
      <c r="X23" s="87">
        <f t="shared" si="6"/>
        <v>557953</v>
      </c>
      <c r="Y23" s="87">
        <v>557953</v>
      </c>
      <c r="Z23" s="87">
        <v>0</v>
      </c>
      <c r="AA23" s="87">
        <v>0</v>
      </c>
      <c r="AB23" s="87">
        <v>9579</v>
      </c>
      <c r="AC23" s="87">
        <v>0</v>
      </c>
      <c r="AD23" s="87">
        <f t="shared" si="7"/>
        <v>863177</v>
      </c>
      <c r="AE23" s="87">
        <v>64077</v>
      </c>
      <c r="AF23" s="88">
        <f t="shared" si="8"/>
        <v>94814</v>
      </c>
      <c r="AG23" s="87">
        <v>0</v>
      </c>
      <c r="AH23" s="87">
        <v>94814</v>
      </c>
      <c r="AI23" s="87">
        <v>0</v>
      </c>
      <c r="AJ23" s="87">
        <v>0</v>
      </c>
      <c r="AK23" s="87">
        <v>700671</v>
      </c>
      <c r="AL23" s="87">
        <v>3615</v>
      </c>
      <c r="AM23" s="87">
        <v>0</v>
      </c>
      <c r="AN23" s="87">
        <v>0</v>
      </c>
      <c r="AO23" s="87">
        <f t="shared" si="9"/>
        <v>1430709</v>
      </c>
      <c r="AP23" s="87">
        <f t="shared" si="10"/>
        <v>567532</v>
      </c>
      <c r="AQ23" s="87">
        <f t="shared" si="10"/>
        <v>557953</v>
      </c>
      <c r="AR23" s="87">
        <f t="shared" si="10"/>
        <v>557953</v>
      </c>
      <c r="AS23" s="87">
        <f t="shared" si="10"/>
        <v>0</v>
      </c>
      <c r="AT23" s="87">
        <f t="shared" si="11"/>
        <v>0</v>
      </c>
      <c r="AU23" s="87">
        <f t="shared" si="12"/>
        <v>9579</v>
      </c>
      <c r="AV23" s="87">
        <f t="shared" si="12"/>
        <v>100078</v>
      </c>
      <c r="AW23" s="87">
        <f t="shared" si="13"/>
        <v>1908222</v>
      </c>
      <c r="AX23" s="87">
        <f t="shared" si="14"/>
        <v>225568</v>
      </c>
      <c r="AY23" s="87">
        <f t="shared" si="15"/>
        <v>107000</v>
      </c>
      <c r="AZ23" s="87">
        <f t="shared" si="16"/>
        <v>0</v>
      </c>
      <c r="BA23" s="87">
        <f t="shared" si="17"/>
        <v>107000</v>
      </c>
      <c r="BB23" s="87">
        <f t="shared" si="18"/>
        <v>0</v>
      </c>
      <c r="BC23" s="87">
        <f t="shared" si="19"/>
        <v>5816</v>
      </c>
      <c r="BD23" s="87">
        <f t="shared" si="20"/>
        <v>1490419</v>
      </c>
      <c r="BE23" s="87">
        <f t="shared" si="21"/>
        <v>79419</v>
      </c>
      <c r="BF23" s="87">
        <f t="shared" si="21"/>
        <v>322904</v>
      </c>
      <c r="BG23" s="87">
        <f t="shared" si="22"/>
        <v>0</v>
      </c>
      <c r="BH23" s="87">
        <f t="shared" si="23"/>
        <v>2475754</v>
      </c>
    </row>
    <row r="24" spans="1:60" ht="13.5">
      <c r="A24" s="17" t="s">
        <v>8</v>
      </c>
      <c r="B24" s="76" t="s">
        <v>43</v>
      </c>
      <c r="C24" s="77" t="s">
        <v>44</v>
      </c>
      <c r="D24" s="87">
        <f t="shared" si="0"/>
        <v>0</v>
      </c>
      <c r="E24" s="87">
        <f t="shared" si="1"/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f t="shared" si="2"/>
        <v>2309514</v>
      </c>
      <c r="L24" s="87">
        <v>1032410</v>
      </c>
      <c r="M24" s="88">
        <f t="shared" si="3"/>
        <v>286968</v>
      </c>
      <c r="N24" s="87">
        <v>47839</v>
      </c>
      <c r="O24" s="87">
        <v>239129</v>
      </c>
      <c r="P24" s="87">
        <v>0</v>
      </c>
      <c r="Q24" s="87">
        <v>10815</v>
      </c>
      <c r="R24" s="87">
        <v>979321</v>
      </c>
      <c r="S24" s="87">
        <v>0</v>
      </c>
      <c r="T24" s="87">
        <v>0</v>
      </c>
      <c r="U24" s="87">
        <v>35654</v>
      </c>
      <c r="V24" s="87">
        <f t="shared" si="4"/>
        <v>2345168</v>
      </c>
      <c r="W24" s="87">
        <f t="shared" si="5"/>
        <v>0</v>
      </c>
      <c r="X24" s="87">
        <f t="shared" si="6"/>
        <v>0</v>
      </c>
      <c r="Y24" s="87">
        <v>0</v>
      </c>
      <c r="Z24" s="87">
        <v>0</v>
      </c>
      <c r="AA24" s="87">
        <v>0</v>
      </c>
      <c r="AB24" s="87">
        <v>0</v>
      </c>
      <c r="AC24" s="87">
        <v>0</v>
      </c>
      <c r="AD24" s="87">
        <f t="shared" si="7"/>
        <v>593789</v>
      </c>
      <c r="AE24" s="87">
        <v>42594</v>
      </c>
      <c r="AF24" s="88">
        <f t="shared" si="8"/>
        <v>267066</v>
      </c>
      <c r="AG24" s="87">
        <v>90499</v>
      </c>
      <c r="AH24" s="87">
        <v>46341</v>
      </c>
      <c r="AI24" s="87">
        <v>130226</v>
      </c>
      <c r="AJ24" s="87">
        <v>0</v>
      </c>
      <c r="AK24" s="87">
        <v>283954</v>
      </c>
      <c r="AL24" s="87">
        <v>175</v>
      </c>
      <c r="AM24" s="87">
        <v>0</v>
      </c>
      <c r="AN24" s="87">
        <v>0</v>
      </c>
      <c r="AO24" s="87">
        <f t="shared" si="9"/>
        <v>593789</v>
      </c>
      <c r="AP24" s="87">
        <f t="shared" si="10"/>
        <v>0</v>
      </c>
      <c r="AQ24" s="87">
        <f t="shared" si="10"/>
        <v>0</v>
      </c>
      <c r="AR24" s="87">
        <f t="shared" si="10"/>
        <v>0</v>
      </c>
      <c r="AS24" s="87">
        <f t="shared" si="10"/>
        <v>0</v>
      </c>
      <c r="AT24" s="87">
        <f t="shared" si="11"/>
        <v>0</v>
      </c>
      <c r="AU24" s="87">
        <f t="shared" si="12"/>
        <v>0</v>
      </c>
      <c r="AV24" s="87">
        <f t="shared" si="12"/>
        <v>0</v>
      </c>
      <c r="AW24" s="87">
        <f t="shared" si="13"/>
        <v>2903303</v>
      </c>
      <c r="AX24" s="87">
        <f t="shared" si="14"/>
        <v>1075004</v>
      </c>
      <c r="AY24" s="87">
        <f t="shared" si="15"/>
        <v>554034</v>
      </c>
      <c r="AZ24" s="87">
        <f t="shared" si="16"/>
        <v>138338</v>
      </c>
      <c r="BA24" s="87">
        <f t="shared" si="17"/>
        <v>285470</v>
      </c>
      <c r="BB24" s="87">
        <f t="shared" si="18"/>
        <v>130226</v>
      </c>
      <c r="BC24" s="87">
        <f t="shared" si="19"/>
        <v>10815</v>
      </c>
      <c r="BD24" s="87">
        <f t="shared" si="20"/>
        <v>1263275</v>
      </c>
      <c r="BE24" s="87">
        <f t="shared" si="21"/>
        <v>175</v>
      </c>
      <c r="BF24" s="87">
        <f t="shared" si="21"/>
        <v>0</v>
      </c>
      <c r="BG24" s="87">
        <f t="shared" si="22"/>
        <v>35654</v>
      </c>
      <c r="BH24" s="87">
        <f t="shared" si="23"/>
        <v>2938957</v>
      </c>
    </row>
    <row r="25" spans="1:60" ht="13.5">
      <c r="A25" s="17" t="s">
        <v>8</v>
      </c>
      <c r="B25" s="76" t="s">
        <v>45</v>
      </c>
      <c r="C25" s="77" t="s">
        <v>46</v>
      </c>
      <c r="D25" s="87">
        <f t="shared" si="0"/>
        <v>0</v>
      </c>
      <c r="E25" s="87">
        <f t="shared" si="1"/>
        <v>0</v>
      </c>
      <c r="F25" s="87">
        <v>0</v>
      </c>
      <c r="G25" s="87">
        <v>0</v>
      </c>
      <c r="H25" s="87">
        <v>0</v>
      </c>
      <c r="I25" s="87">
        <v>0</v>
      </c>
      <c r="J25" s="87">
        <v>155183</v>
      </c>
      <c r="K25" s="87">
        <f t="shared" si="2"/>
        <v>1095231</v>
      </c>
      <c r="L25" s="87">
        <v>146246</v>
      </c>
      <c r="M25" s="88">
        <f t="shared" si="3"/>
        <v>0</v>
      </c>
      <c r="N25" s="87">
        <v>0</v>
      </c>
      <c r="O25" s="87">
        <v>0</v>
      </c>
      <c r="P25" s="87">
        <v>0</v>
      </c>
      <c r="Q25" s="87">
        <v>7470</v>
      </c>
      <c r="R25" s="87">
        <v>849860</v>
      </c>
      <c r="S25" s="87">
        <v>91655</v>
      </c>
      <c r="T25" s="87">
        <v>560911</v>
      </c>
      <c r="U25" s="87">
        <v>33275</v>
      </c>
      <c r="V25" s="87">
        <f t="shared" si="4"/>
        <v>1128506</v>
      </c>
      <c r="W25" s="87">
        <f t="shared" si="5"/>
        <v>0</v>
      </c>
      <c r="X25" s="87">
        <f t="shared" si="6"/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32456</v>
      </c>
      <c r="AD25" s="87">
        <f t="shared" si="7"/>
        <v>190345</v>
      </c>
      <c r="AE25" s="87">
        <v>29433</v>
      </c>
      <c r="AF25" s="88">
        <f t="shared" si="8"/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160912</v>
      </c>
      <c r="AL25" s="87">
        <v>0</v>
      </c>
      <c r="AM25" s="87">
        <v>372297</v>
      </c>
      <c r="AN25" s="87">
        <v>686</v>
      </c>
      <c r="AO25" s="87">
        <f t="shared" si="9"/>
        <v>191031</v>
      </c>
      <c r="AP25" s="87">
        <f t="shared" si="10"/>
        <v>0</v>
      </c>
      <c r="AQ25" s="87">
        <f t="shared" si="10"/>
        <v>0</v>
      </c>
      <c r="AR25" s="87">
        <f t="shared" si="10"/>
        <v>0</v>
      </c>
      <c r="AS25" s="87">
        <f t="shared" si="10"/>
        <v>0</v>
      </c>
      <c r="AT25" s="87">
        <f t="shared" si="11"/>
        <v>0</v>
      </c>
      <c r="AU25" s="87">
        <f t="shared" si="12"/>
        <v>0</v>
      </c>
      <c r="AV25" s="87">
        <f t="shared" si="12"/>
        <v>187639</v>
      </c>
      <c r="AW25" s="87">
        <f t="shared" si="13"/>
        <v>1285576</v>
      </c>
      <c r="AX25" s="87">
        <f t="shared" si="14"/>
        <v>175679</v>
      </c>
      <c r="AY25" s="87">
        <f t="shared" si="15"/>
        <v>0</v>
      </c>
      <c r="AZ25" s="87">
        <f t="shared" si="16"/>
        <v>0</v>
      </c>
      <c r="BA25" s="87">
        <f t="shared" si="17"/>
        <v>0</v>
      </c>
      <c r="BB25" s="87">
        <f t="shared" si="18"/>
        <v>0</v>
      </c>
      <c r="BC25" s="87">
        <f t="shared" si="19"/>
        <v>7470</v>
      </c>
      <c r="BD25" s="87">
        <f t="shared" si="20"/>
        <v>1010772</v>
      </c>
      <c r="BE25" s="87">
        <f t="shared" si="21"/>
        <v>91655</v>
      </c>
      <c r="BF25" s="87">
        <f t="shared" si="21"/>
        <v>933208</v>
      </c>
      <c r="BG25" s="87">
        <f t="shared" si="22"/>
        <v>33961</v>
      </c>
      <c r="BH25" s="87">
        <f t="shared" si="23"/>
        <v>1319537</v>
      </c>
    </row>
    <row r="26" spans="1:60" ht="13.5">
      <c r="A26" s="17" t="s">
        <v>8</v>
      </c>
      <c r="B26" s="76" t="s">
        <v>47</v>
      </c>
      <c r="C26" s="77" t="s">
        <v>48</v>
      </c>
      <c r="D26" s="87">
        <f t="shared" si="0"/>
        <v>0</v>
      </c>
      <c r="E26" s="87">
        <f t="shared" si="1"/>
        <v>0</v>
      </c>
      <c r="F26" s="87">
        <v>0</v>
      </c>
      <c r="G26" s="87">
        <v>0</v>
      </c>
      <c r="H26" s="87">
        <v>0</v>
      </c>
      <c r="I26" s="87">
        <v>0</v>
      </c>
      <c r="J26" s="87">
        <v>134196</v>
      </c>
      <c r="K26" s="87">
        <f t="shared" si="2"/>
        <v>1050979</v>
      </c>
      <c r="L26" s="87">
        <v>97476</v>
      </c>
      <c r="M26" s="88">
        <f t="shared" si="3"/>
        <v>1828</v>
      </c>
      <c r="N26" s="87">
        <v>1828</v>
      </c>
      <c r="O26" s="87">
        <v>0</v>
      </c>
      <c r="P26" s="87">
        <v>0</v>
      </c>
      <c r="Q26" s="87">
        <v>0</v>
      </c>
      <c r="R26" s="87">
        <v>844441</v>
      </c>
      <c r="S26" s="87">
        <v>107234</v>
      </c>
      <c r="T26" s="87">
        <v>1243656</v>
      </c>
      <c r="U26" s="87">
        <v>0</v>
      </c>
      <c r="V26" s="87">
        <f t="shared" si="4"/>
        <v>1050979</v>
      </c>
      <c r="W26" s="87">
        <f t="shared" si="5"/>
        <v>0</v>
      </c>
      <c r="X26" s="87">
        <f t="shared" si="6"/>
        <v>0</v>
      </c>
      <c r="Y26" s="87">
        <v>0</v>
      </c>
      <c r="Z26" s="87">
        <v>0</v>
      </c>
      <c r="AA26" s="87">
        <v>0</v>
      </c>
      <c r="AB26" s="87">
        <v>0</v>
      </c>
      <c r="AC26" s="87">
        <v>0</v>
      </c>
      <c r="AD26" s="87">
        <f t="shared" si="7"/>
        <v>105069</v>
      </c>
      <c r="AE26" s="87">
        <v>23029</v>
      </c>
      <c r="AF26" s="88">
        <f t="shared" si="8"/>
        <v>0</v>
      </c>
      <c r="AG26" s="87">
        <v>0</v>
      </c>
      <c r="AH26" s="87">
        <v>0</v>
      </c>
      <c r="AI26" s="87">
        <v>0</v>
      </c>
      <c r="AJ26" s="87">
        <v>0</v>
      </c>
      <c r="AK26" s="87">
        <v>81966</v>
      </c>
      <c r="AL26" s="87">
        <v>74</v>
      </c>
      <c r="AM26" s="87">
        <v>285397</v>
      </c>
      <c r="AN26" s="87">
        <v>0</v>
      </c>
      <c r="AO26" s="87">
        <f t="shared" si="9"/>
        <v>105069</v>
      </c>
      <c r="AP26" s="87">
        <f t="shared" si="10"/>
        <v>0</v>
      </c>
      <c r="AQ26" s="87">
        <f t="shared" si="10"/>
        <v>0</v>
      </c>
      <c r="AR26" s="87">
        <f t="shared" si="10"/>
        <v>0</v>
      </c>
      <c r="AS26" s="87">
        <f t="shared" si="10"/>
        <v>0</v>
      </c>
      <c r="AT26" s="87">
        <f t="shared" si="11"/>
        <v>0</v>
      </c>
      <c r="AU26" s="87">
        <f t="shared" si="12"/>
        <v>0</v>
      </c>
      <c r="AV26" s="87">
        <f t="shared" si="12"/>
        <v>134196</v>
      </c>
      <c r="AW26" s="87">
        <f t="shared" si="13"/>
        <v>1156048</v>
      </c>
      <c r="AX26" s="87">
        <f t="shared" si="14"/>
        <v>120505</v>
      </c>
      <c r="AY26" s="87">
        <f t="shared" si="15"/>
        <v>1828</v>
      </c>
      <c r="AZ26" s="87">
        <f t="shared" si="16"/>
        <v>1828</v>
      </c>
      <c r="BA26" s="87">
        <f t="shared" si="17"/>
        <v>0</v>
      </c>
      <c r="BB26" s="87">
        <f t="shared" si="18"/>
        <v>0</v>
      </c>
      <c r="BC26" s="87">
        <f t="shared" si="19"/>
        <v>0</v>
      </c>
      <c r="BD26" s="87">
        <f t="shared" si="20"/>
        <v>926407</v>
      </c>
      <c r="BE26" s="87">
        <f t="shared" si="21"/>
        <v>107308</v>
      </c>
      <c r="BF26" s="87">
        <f t="shared" si="21"/>
        <v>1529053</v>
      </c>
      <c r="BG26" s="87">
        <f t="shared" si="22"/>
        <v>0</v>
      </c>
      <c r="BH26" s="87">
        <f t="shared" si="23"/>
        <v>1156048</v>
      </c>
    </row>
    <row r="27" spans="1:60" ht="13.5">
      <c r="A27" s="17" t="s">
        <v>8</v>
      </c>
      <c r="B27" s="76" t="s">
        <v>49</v>
      </c>
      <c r="C27" s="77" t="s">
        <v>50</v>
      </c>
      <c r="D27" s="87">
        <f t="shared" si="0"/>
        <v>8240</v>
      </c>
      <c r="E27" s="87">
        <f t="shared" si="1"/>
        <v>1520</v>
      </c>
      <c r="F27" s="87">
        <v>1520</v>
      </c>
      <c r="G27" s="87">
        <v>0</v>
      </c>
      <c r="H27" s="87">
        <v>0</v>
      </c>
      <c r="I27" s="87">
        <v>6720</v>
      </c>
      <c r="J27" s="87">
        <v>0</v>
      </c>
      <c r="K27" s="87">
        <f t="shared" si="2"/>
        <v>1905678</v>
      </c>
      <c r="L27" s="87">
        <v>1120822</v>
      </c>
      <c r="M27" s="88">
        <f t="shared" si="3"/>
        <v>664979</v>
      </c>
      <c r="N27" s="87">
        <v>173324</v>
      </c>
      <c r="O27" s="87">
        <v>483072</v>
      </c>
      <c r="P27" s="87">
        <v>8583</v>
      </c>
      <c r="Q27" s="87">
        <v>12075</v>
      </c>
      <c r="R27" s="87">
        <v>103280</v>
      </c>
      <c r="S27" s="87">
        <v>4522</v>
      </c>
      <c r="T27" s="87">
        <v>0</v>
      </c>
      <c r="U27" s="87">
        <v>70027</v>
      </c>
      <c r="V27" s="87">
        <f t="shared" si="4"/>
        <v>1983945</v>
      </c>
      <c r="W27" s="87">
        <f t="shared" si="5"/>
        <v>0</v>
      </c>
      <c r="X27" s="87">
        <f t="shared" si="6"/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0</v>
      </c>
      <c r="AD27" s="87">
        <f t="shared" si="7"/>
        <v>51540</v>
      </c>
      <c r="AE27" s="87">
        <v>34658</v>
      </c>
      <c r="AF27" s="88">
        <f t="shared" si="8"/>
        <v>16882</v>
      </c>
      <c r="AG27" s="87">
        <v>1760</v>
      </c>
      <c r="AH27" s="87">
        <v>15122</v>
      </c>
      <c r="AI27" s="87">
        <v>0</v>
      </c>
      <c r="AJ27" s="87">
        <v>0</v>
      </c>
      <c r="AK27" s="87">
        <v>0</v>
      </c>
      <c r="AL27" s="87">
        <v>0</v>
      </c>
      <c r="AM27" s="87">
        <v>0</v>
      </c>
      <c r="AN27" s="87">
        <v>0</v>
      </c>
      <c r="AO27" s="87">
        <f t="shared" si="9"/>
        <v>51540</v>
      </c>
      <c r="AP27" s="87">
        <f t="shared" si="10"/>
        <v>8240</v>
      </c>
      <c r="AQ27" s="87">
        <f t="shared" si="10"/>
        <v>1520</v>
      </c>
      <c r="AR27" s="87">
        <f t="shared" si="10"/>
        <v>1520</v>
      </c>
      <c r="AS27" s="87">
        <f t="shared" si="10"/>
        <v>0</v>
      </c>
      <c r="AT27" s="87">
        <f t="shared" si="11"/>
        <v>0</v>
      </c>
      <c r="AU27" s="87">
        <f t="shared" si="12"/>
        <v>6720</v>
      </c>
      <c r="AV27" s="87">
        <f t="shared" si="12"/>
        <v>0</v>
      </c>
      <c r="AW27" s="87">
        <f t="shared" si="13"/>
        <v>1957218</v>
      </c>
      <c r="AX27" s="87">
        <f t="shared" si="14"/>
        <v>1155480</v>
      </c>
      <c r="AY27" s="87">
        <f t="shared" si="15"/>
        <v>681861</v>
      </c>
      <c r="AZ27" s="87">
        <f t="shared" si="16"/>
        <v>175084</v>
      </c>
      <c r="BA27" s="87">
        <f t="shared" si="17"/>
        <v>498194</v>
      </c>
      <c r="BB27" s="87">
        <f t="shared" si="18"/>
        <v>8583</v>
      </c>
      <c r="BC27" s="87">
        <f t="shared" si="19"/>
        <v>12075</v>
      </c>
      <c r="BD27" s="87">
        <f t="shared" si="20"/>
        <v>103280</v>
      </c>
      <c r="BE27" s="87">
        <f t="shared" si="21"/>
        <v>4522</v>
      </c>
      <c r="BF27" s="87">
        <f t="shared" si="21"/>
        <v>0</v>
      </c>
      <c r="BG27" s="87">
        <f t="shared" si="22"/>
        <v>70027</v>
      </c>
      <c r="BH27" s="87">
        <f t="shared" si="23"/>
        <v>2035485</v>
      </c>
    </row>
    <row r="28" spans="1:60" ht="13.5">
      <c r="A28" s="17" t="s">
        <v>8</v>
      </c>
      <c r="B28" s="76" t="s">
        <v>51</v>
      </c>
      <c r="C28" s="77" t="s">
        <v>52</v>
      </c>
      <c r="D28" s="87">
        <f t="shared" si="0"/>
        <v>0</v>
      </c>
      <c r="E28" s="87">
        <f t="shared" si="1"/>
        <v>0</v>
      </c>
      <c r="F28" s="87">
        <v>0</v>
      </c>
      <c r="G28" s="87">
        <v>0</v>
      </c>
      <c r="H28" s="87">
        <v>0</v>
      </c>
      <c r="I28" s="87">
        <v>0</v>
      </c>
      <c r="J28" s="87">
        <v>25513</v>
      </c>
      <c r="K28" s="87">
        <f t="shared" si="2"/>
        <v>604449</v>
      </c>
      <c r="L28" s="87">
        <v>116554</v>
      </c>
      <c r="M28" s="88">
        <f t="shared" si="3"/>
        <v>2299</v>
      </c>
      <c r="N28" s="87">
        <v>2299</v>
      </c>
      <c r="O28" s="87">
        <v>0</v>
      </c>
      <c r="P28" s="87">
        <v>0</v>
      </c>
      <c r="Q28" s="87">
        <v>0</v>
      </c>
      <c r="R28" s="87">
        <v>481113</v>
      </c>
      <c r="S28" s="87">
        <v>4483</v>
      </c>
      <c r="T28" s="87">
        <v>429405</v>
      </c>
      <c r="U28" s="87">
        <v>0</v>
      </c>
      <c r="V28" s="87">
        <f t="shared" si="4"/>
        <v>604449</v>
      </c>
      <c r="W28" s="87">
        <f t="shared" si="5"/>
        <v>0</v>
      </c>
      <c r="X28" s="87">
        <f t="shared" si="6"/>
        <v>0</v>
      </c>
      <c r="Y28" s="87">
        <v>0</v>
      </c>
      <c r="Z28" s="87">
        <v>0</v>
      </c>
      <c r="AA28" s="87">
        <v>0</v>
      </c>
      <c r="AB28" s="87">
        <v>0</v>
      </c>
      <c r="AC28" s="87">
        <v>7476</v>
      </c>
      <c r="AD28" s="87">
        <f t="shared" si="7"/>
        <v>136514</v>
      </c>
      <c r="AE28" s="87">
        <v>10900</v>
      </c>
      <c r="AF28" s="88">
        <f t="shared" si="8"/>
        <v>0</v>
      </c>
      <c r="AG28" s="87">
        <v>0</v>
      </c>
      <c r="AH28" s="87">
        <v>0</v>
      </c>
      <c r="AI28" s="87">
        <v>0</v>
      </c>
      <c r="AJ28" s="87">
        <v>0</v>
      </c>
      <c r="AK28" s="87">
        <v>123268</v>
      </c>
      <c r="AL28" s="87">
        <v>2346</v>
      </c>
      <c r="AM28" s="87">
        <v>171192</v>
      </c>
      <c r="AN28" s="87">
        <v>0</v>
      </c>
      <c r="AO28" s="87">
        <f t="shared" si="9"/>
        <v>136514</v>
      </c>
      <c r="AP28" s="87">
        <f t="shared" si="10"/>
        <v>0</v>
      </c>
      <c r="AQ28" s="87">
        <f t="shared" si="10"/>
        <v>0</v>
      </c>
      <c r="AR28" s="87">
        <f t="shared" si="10"/>
        <v>0</v>
      </c>
      <c r="AS28" s="87">
        <f t="shared" si="10"/>
        <v>0</v>
      </c>
      <c r="AT28" s="87">
        <f t="shared" si="11"/>
        <v>0</v>
      </c>
      <c r="AU28" s="87">
        <f t="shared" si="12"/>
        <v>0</v>
      </c>
      <c r="AV28" s="87">
        <f t="shared" si="12"/>
        <v>32989</v>
      </c>
      <c r="AW28" s="87">
        <f t="shared" si="13"/>
        <v>740963</v>
      </c>
      <c r="AX28" s="87">
        <f t="shared" si="14"/>
        <v>127454</v>
      </c>
      <c r="AY28" s="87">
        <f t="shared" si="15"/>
        <v>2299</v>
      </c>
      <c r="AZ28" s="87">
        <f t="shared" si="16"/>
        <v>2299</v>
      </c>
      <c r="BA28" s="87">
        <f t="shared" si="17"/>
        <v>0</v>
      </c>
      <c r="BB28" s="87">
        <f t="shared" si="18"/>
        <v>0</v>
      </c>
      <c r="BC28" s="87">
        <f t="shared" si="19"/>
        <v>0</v>
      </c>
      <c r="BD28" s="87">
        <f t="shared" si="20"/>
        <v>604381</v>
      </c>
      <c r="BE28" s="87">
        <f t="shared" si="21"/>
        <v>6829</v>
      </c>
      <c r="BF28" s="87">
        <f t="shared" si="21"/>
        <v>600597</v>
      </c>
      <c r="BG28" s="87">
        <f t="shared" si="22"/>
        <v>0</v>
      </c>
      <c r="BH28" s="87">
        <f t="shared" si="23"/>
        <v>740963</v>
      </c>
    </row>
    <row r="29" spans="1:60" ht="13.5">
      <c r="A29" s="17" t="s">
        <v>8</v>
      </c>
      <c r="B29" s="76" t="s">
        <v>53</v>
      </c>
      <c r="C29" s="77" t="s">
        <v>54</v>
      </c>
      <c r="D29" s="87">
        <f t="shared" si="0"/>
        <v>0</v>
      </c>
      <c r="E29" s="87">
        <f t="shared" si="1"/>
        <v>0</v>
      </c>
      <c r="F29" s="87">
        <v>0</v>
      </c>
      <c r="G29" s="87">
        <v>0</v>
      </c>
      <c r="H29" s="87">
        <v>0</v>
      </c>
      <c r="I29" s="87">
        <v>0</v>
      </c>
      <c r="J29" s="87">
        <v>35806</v>
      </c>
      <c r="K29" s="87">
        <f t="shared" si="2"/>
        <v>753897</v>
      </c>
      <c r="L29" s="87">
        <v>109259</v>
      </c>
      <c r="M29" s="88">
        <f t="shared" si="3"/>
        <v>974</v>
      </c>
      <c r="N29" s="87">
        <v>974</v>
      </c>
      <c r="O29" s="87">
        <v>0</v>
      </c>
      <c r="P29" s="87">
        <v>0</v>
      </c>
      <c r="Q29" s="87">
        <v>0</v>
      </c>
      <c r="R29" s="87">
        <v>613313</v>
      </c>
      <c r="S29" s="87">
        <v>30351</v>
      </c>
      <c r="T29" s="87">
        <v>602660</v>
      </c>
      <c r="U29" s="87">
        <v>0</v>
      </c>
      <c r="V29" s="87">
        <f t="shared" si="4"/>
        <v>753897</v>
      </c>
      <c r="W29" s="87">
        <f t="shared" si="5"/>
        <v>0</v>
      </c>
      <c r="X29" s="87">
        <f t="shared" si="6"/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9968</v>
      </c>
      <c r="AD29" s="87">
        <f t="shared" si="7"/>
        <v>150622</v>
      </c>
      <c r="AE29" s="87">
        <v>36420</v>
      </c>
      <c r="AF29" s="88">
        <f t="shared" si="8"/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91611</v>
      </c>
      <c r="AL29" s="87">
        <v>22591</v>
      </c>
      <c r="AM29" s="87">
        <v>228252</v>
      </c>
      <c r="AN29" s="87">
        <v>0</v>
      </c>
      <c r="AO29" s="87">
        <f t="shared" si="9"/>
        <v>150622</v>
      </c>
      <c r="AP29" s="87">
        <f t="shared" si="10"/>
        <v>0</v>
      </c>
      <c r="AQ29" s="87">
        <f t="shared" si="10"/>
        <v>0</v>
      </c>
      <c r="AR29" s="87">
        <f t="shared" si="10"/>
        <v>0</v>
      </c>
      <c r="AS29" s="87">
        <f t="shared" si="10"/>
        <v>0</v>
      </c>
      <c r="AT29" s="87">
        <f t="shared" si="11"/>
        <v>0</v>
      </c>
      <c r="AU29" s="87">
        <f t="shared" si="12"/>
        <v>0</v>
      </c>
      <c r="AV29" s="87">
        <f t="shared" si="12"/>
        <v>45774</v>
      </c>
      <c r="AW29" s="87">
        <f t="shared" si="13"/>
        <v>904519</v>
      </c>
      <c r="AX29" s="87">
        <f t="shared" si="14"/>
        <v>145679</v>
      </c>
      <c r="AY29" s="87">
        <f t="shared" si="15"/>
        <v>974</v>
      </c>
      <c r="AZ29" s="87">
        <f t="shared" si="16"/>
        <v>974</v>
      </c>
      <c r="BA29" s="87">
        <f t="shared" si="17"/>
        <v>0</v>
      </c>
      <c r="BB29" s="87">
        <f t="shared" si="18"/>
        <v>0</v>
      </c>
      <c r="BC29" s="87">
        <f t="shared" si="19"/>
        <v>0</v>
      </c>
      <c r="BD29" s="87">
        <f t="shared" si="20"/>
        <v>704924</v>
      </c>
      <c r="BE29" s="87">
        <f t="shared" si="21"/>
        <v>52942</v>
      </c>
      <c r="BF29" s="87">
        <f t="shared" si="21"/>
        <v>830912</v>
      </c>
      <c r="BG29" s="87">
        <f t="shared" si="22"/>
        <v>0</v>
      </c>
      <c r="BH29" s="87">
        <f t="shared" si="23"/>
        <v>904519</v>
      </c>
    </row>
    <row r="30" spans="1:60" ht="13.5">
      <c r="A30" s="17" t="s">
        <v>8</v>
      </c>
      <c r="B30" s="76" t="s">
        <v>55</v>
      </c>
      <c r="C30" s="77" t="s">
        <v>56</v>
      </c>
      <c r="D30" s="87">
        <f t="shared" si="0"/>
        <v>2638506</v>
      </c>
      <c r="E30" s="87">
        <f t="shared" si="1"/>
        <v>2638506</v>
      </c>
      <c r="F30" s="87">
        <v>2638506</v>
      </c>
      <c r="G30" s="87">
        <v>0</v>
      </c>
      <c r="H30" s="87">
        <v>0</v>
      </c>
      <c r="I30" s="87">
        <v>0</v>
      </c>
      <c r="J30" s="87">
        <v>0</v>
      </c>
      <c r="K30" s="87">
        <f t="shared" si="2"/>
        <v>2287793</v>
      </c>
      <c r="L30" s="87">
        <v>1386644</v>
      </c>
      <c r="M30" s="88">
        <f t="shared" si="3"/>
        <v>496746</v>
      </c>
      <c r="N30" s="87">
        <v>33766</v>
      </c>
      <c r="O30" s="87">
        <v>462980</v>
      </c>
      <c r="P30" s="87">
        <v>0</v>
      </c>
      <c r="Q30" s="87">
        <v>16695</v>
      </c>
      <c r="R30" s="87">
        <v>387708</v>
      </c>
      <c r="S30" s="87">
        <v>0</v>
      </c>
      <c r="T30" s="87">
        <v>0</v>
      </c>
      <c r="U30" s="87">
        <v>0</v>
      </c>
      <c r="V30" s="87">
        <f t="shared" si="4"/>
        <v>4926299</v>
      </c>
      <c r="W30" s="87">
        <f t="shared" si="5"/>
        <v>0</v>
      </c>
      <c r="X30" s="87">
        <f t="shared" si="6"/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0</v>
      </c>
      <c r="AD30" s="87">
        <f t="shared" si="7"/>
        <v>399236</v>
      </c>
      <c r="AE30" s="87">
        <v>168083</v>
      </c>
      <c r="AF30" s="88">
        <f t="shared" si="8"/>
        <v>110144</v>
      </c>
      <c r="AG30" s="87">
        <v>931</v>
      </c>
      <c r="AH30" s="87">
        <v>109213</v>
      </c>
      <c r="AI30" s="87">
        <v>0</v>
      </c>
      <c r="AJ30" s="87">
        <v>0</v>
      </c>
      <c r="AK30" s="87">
        <v>121009</v>
      </c>
      <c r="AL30" s="87">
        <v>0</v>
      </c>
      <c r="AM30" s="87">
        <v>0</v>
      </c>
      <c r="AN30" s="87">
        <v>0</v>
      </c>
      <c r="AO30" s="87">
        <f t="shared" si="9"/>
        <v>399236</v>
      </c>
      <c r="AP30" s="87">
        <f t="shared" si="10"/>
        <v>2638506</v>
      </c>
      <c r="AQ30" s="87">
        <f t="shared" si="10"/>
        <v>2638506</v>
      </c>
      <c r="AR30" s="87">
        <f t="shared" si="10"/>
        <v>2638506</v>
      </c>
      <c r="AS30" s="87">
        <f t="shared" si="10"/>
        <v>0</v>
      </c>
      <c r="AT30" s="87">
        <f t="shared" si="11"/>
        <v>0</v>
      </c>
      <c r="AU30" s="87">
        <f t="shared" si="12"/>
        <v>0</v>
      </c>
      <c r="AV30" s="87">
        <f t="shared" si="12"/>
        <v>0</v>
      </c>
      <c r="AW30" s="87">
        <f t="shared" si="13"/>
        <v>2687029</v>
      </c>
      <c r="AX30" s="87">
        <f t="shared" si="14"/>
        <v>1554727</v>
      </c>
      <c r="AY30" s="87">
        <f t="shared" si="15"/>
        <v>606890</v>
      </c>
      <c r="AZ30" s="87">
        <f t="shared" si="16"/>
        <v>34697</v>
      </c>
      <c r="BA30" s="87">
        <f t="shared" si="17"/>
        <v>572193</v>
      </c>
      <c r="BB30" s="87">
        <f t="shared" si="18"/>
        <v>0</v>
      </c>
      <c r="BC30" s="87">
        <f t="shared" si="19"/>
        <v>16695</v>
      </c>
      <c r="BD30" s="87">
        <f t="shared" si="20"/>
        <v>508717</v>
      </c>
      <c r="BE30" s="87">
        <f t="shared" si="21"/>
        <v>0</v>
      </c>
      <c r="BF30" s="87">
        <f t="shared" si="21"/>
        <v>0</v>
      </c>
      <c r="BG30" s="87">
        <f t="shared" si="22"/>
        <v>0</v>
      </c>
      <c r="BH30" s="87">
        <f t="shared" si="23"/>
        <v>5325535</v>
      </c>
    </row>
    <row r="31" spans="1:60" ht="13.5">
      <c r="A31" s="17" t="s">
        <v>8</v>
      </c>
      <c r="B31" s="76" t="s">
        <v>57</v>
      </c>
      <c r="C31" s="77" t="s">
        <v>58</v>
      </c>
      <c r="D31" s="87">
        <f t="shared" si="0"/>
        <v>1062579</v>
      </c>
      <c r="E31" s="87">
        <f t="shared" si="1"/>
        <v>1062579</v>
      </c>
      <c r="F31" s="87">
        <v>1062579</v>
      </c>
      <c r="G31" s="87">
        <v>0</v>
      </c>
      <c r="H31" s="87">
        <v>0</v>
      </c>
      <c r="I31" s="87">
        <v>0</v>
      </c>
      <c r="J31" s="87">
        <v>0</v>
      </c>
      <c r="K31" s="87">
        <f t="shared" si="2"/>
        <v>1588695</v>
      </c>
      <c r="L31" s="87">
        <v>883560</v>
      </c>
      <c r="M31" s="88">
        <f t="shared" si="3"/>
        <v>259042</v>
      </c>
      <c r="N31" s="87">
        <v>24653</v>
      </c>
      <c r="O31" s="87">
        <v>234389</v>
      </c>
      <c r="P31" s="87">
        <v>0</v>
      </c>
      <c r="Q31" s="87">
        <v>18133</v>
      </c>
      <c r="R31" s="87">
        <v>427824</v>
      </c>
      <c r="S31" s="87">
        <v>136</v>
      </c>
      <c r="T31" s="87">
        <v>0</v>
      </c>
      <c r="U31" s="87">
        <v>620</v>
      </c>
      <c r="V31" s="87">
        <f t="shared" si="4"/>
        <v>2651894</v>
      </c>
      <c r="W31" s="87">
        <f t="shared" si="5"/>
        <v>0</v>
      </c>
      <c r="X31" s="87">
        <f t="shared" si="6"/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0</v>
      </c>
      <c r="AD31" s="87">
        <f t="shared" si="7"/>
        <v>271151</v>
      </c>
      <c r="AE31" s="87">
        <v>96125</v>
      </c>
      <c r="AF31" s="88">
        <f t="shared" si="8"/>
        <v>8388</v>
      </c>
      <c r="AG31" s="87">
        <v>0</v>
      </c>
      <c r="AH31" s="87">
        <v>8388</v>
      </c>
      <c r="AI31" s="87">
        <v>0</v>
      </c>
      <c r="AJ31" s="87">
        <v>0</v>
      </c>
      <c r="AK31" s="87">
        <v>56384</v>
      </c>
      <c r="AL31" s="87">
        <v>110254</v>
      </c>
      <c r="AM31" s="87">
        <v>0</v>
      </c>
      <c r="AN31" s="87">
        <v>0</v>
      </c>
      <c r="AO31" s="87">
        <f t="shared" si="9"/>
        <v>271151</v>
      </c>
      <c r="AP31" s="87">
        <f t="shared" si="10"/>
        <v>1062579</v>
      </c>
      <c r="AQ31" s="87">
        <f t="shared" si="10"/>
        <v>1062579</v>
      </c>
      <c r="AR31" s="87">
        <f t="shared" si="10"/>
        <v>1062579</v>
      </c>
      <c r="AS31" s="87">
        <f t="shared" si="10"/>
        <v>0</v>
      </c>
      <c r="AT31" s="87">
        <f t="shared" si="11"/>
        <v>0</v>
      </c>
      <c r="AU31" s="87">
        <f t="shared" si="12"/>
        <v>0</v>
      </c>
      <c r="AV31" s="87">
        <f t="shared" si="12"/>
        <v>0</v>
      </c>
      <c r="AW31" s="87">
        <f t="shared" si="13"/>
        <v>1859846</v>
      </c>
      <c r="AX31" s="87">
        <f t="shared" si="14"/>
        <v>979685</v>
      </c>
      <c r="AY31" s="87">
        <f t="shared" si="15"/>
        <v>267430</v>
      </c>
      <c r="AZ31" s="87">
        <f t="shared" si="16"/>
        <v>24653</v>
      </c>
      <c r="BA31" s="87">
        <f t="shared" si="17"/>
        <v>242777</v>
      </c>
      <c r="BB31" s="87">
        <f t="shared" si="18"/>
        <v>0</v>
      </c>
      <c r="BC31" s="87">
        <f t="shared" si="19"/>
        <v>18133</v>
      </c>
      <c r="BD31" s="87">
        <f t="shared" si="20"/>
        <v>484208</v>
      </c>
      <c r="BE31" s="87">
        <f t="shared" si="21"/>
        <v>110390</v>
      </c>
      <c r="BF31" s="87">
        <f t="shared" si="21"/>
        <v>0</v>
      </c>
      <c r="BG31" s="87">
        <f t="shared" si="22"/>
        <v>620</v>
      </c>
      <c r="BH31" s="87">
        <f t="shared" si="23"/>
        <v>2923045</v>
      </c>
    </row>
    <row r="32" spans="1:60" ht="13.5">
      <c r="A32" s="17" t="s">
        <v>8</v>
      </c>
      <c r="B32" s="76" t="s">
        <v>59</v>
      </c>
      <c r="C32" s="77" t="s">
        <v>60</v>
      </c>
      <c r="D32" s="87">
        <f aca="true" t="shared" si="24" ref="D32:D62">E32+I32</f>
        <v>0</v>
      </c>
      <c r="E32" s="87">
        <f aca="true" t="shared" si="25" ref="E32:E62">SUM(F32:H32)</f>
        <v>0</v>
      </c>
      <c r="F32" s="87">
        <v>0</v>
      </c>
      <c r="G32" s="87">
        <v>0</v>
      </c>
      <c r="H32" s="87">
        <v>0</v>
      </c>
      <c r="I32" s="87">
        <v>0</v>
      </c>
      <c r="J32" s="87">
        <v>82995</v>
      </c>
      <c r="K32" s="87">
        <f aca="true" t="shared" si="26" ref="K32:K62">L32+M32+Q32+R32+S32</f>
        <v>363699</v>
      </c>
      <c r="L32" s="87">
        <v>21801</v>
      </c>
      <c r="M32" s="88">
        <f aca="true" t="shared" si="27" ref="M32:M62">SUM(N32:P32)</f>
        <v>341898</v>
      </c>
      <c r="N32" s="87">
        <v>338086</v>
      </c>
      <c r="O32" s="87">
        <v>3812</v>
      </c>
      <c r="P32" s="87">
        <v>0</v>
      </c>
      <c r="Q32" s="87">
        <v>0</v>
      </c>
      <c r="R32" s="87">
        <v>0</v>
      </c>
      <c r="S32" s="87">
        <v>0</v>
      </c>
      <c r="T32" s="87">
        <v>761896</v>
      </c>
      <c r="U32" s="87">
        <v>10293</v>
      </c>
      <c r="V32" s="87">
        <f aca="true" t="shared" si="28" ref="V32:V62">D32+K32+U32</f>
        <v>373992</v>
      </c>
      <c r="W32" s="87">
        <f aca="true" t="shared" si="29" ref="W32:W62">X32+AB32</f>
        <v>0</v>
      </c>
      <c r="X32" s="87">
        <f aca="true" t="shared" si="30" ref="X32:X62">SUM(Y32:AA32)</f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  <c r="AD32" s="87">
        <f aca="true" t="shared" si="31" ref="AD32:AD62">AE32+AF32+AJ32+AK32+AL32</f>
        <v>51127</v>
      </c>
      <c r="AE32" s="87">
        <v>8419</v>
      </c>
      <c r="AF32" s="88">
        <f aca="true" t="shared" si="32" ref="AF32:AF62">SUM(AG32:AI32)</f>
        <v>42708</v>
      </c>
      <c r="AG32" s="87">
        <v>42708</v>
      </c>
      <c r="AH32" s="87">
        <v>0</v>
      </c>
      <c r="AI32" s="87">
        <v>0</v>
      </c>
      <c r="AJ32" s="87">
        <v>0</v>
      </c>
      <c r="AK32" s="87">
        <v>0</v>
      </c>
      <c r="AL32" s="87">
        <v>0</v>
      </c>
      <c r="AM32" s="87">
        <v>170614</v>
      </c>
      <c r="AN32" s="87">
        <v>0</v>
      </c>
      <c r="AO32" s="87">
        <f aca="true" t="shared" si="33" ref="AO32:AO62">W32+AD32+AN32</f>
        <v>51127</v>
      </c>
      <c r="AP32" s="87">
        <f t="shared" si="10"/>
        <v>0</v>
      </c>
      <c r="AQ32" s="87">
        <f t="shared" si="10"/>
        <v>0</v>
      </c>
      <c r="AR32" s="87">
        <f t="shared" si="10"/>
        <v>0</v>
      </c>
      <c r="AS32" s="87">
        <f t="shared" si="10"/>
        <v>0</v>
      </c>
      <c r="AT32" s="87">
        <f t="shared" si="11"/>
        <v>0</v>
      </c>
      <c r="AU32" s="87">
        <f t="shared" si="12"/>
        <v>0</v>
      </c>
      <c r="AV32" s="87">
        <f t="shared" si="12"/>
        <v>82995</v>
      </c>
      <c r="AW32" s="87">
        <f t="shared" si="13"/>
        <v>414826</v>
      </c>
      <c r="AX32" s="87">
        <f t="shared" si="14"/>
        <v>30220</v>
      </c>
      <c r="AY32" s="87">
        <f t="shared" si="15"/>
        <v>384606</v>
      </c>
      <c r="AZ32" s="87">
        <f t="shared" si="16"/>
        <v>380794</v>
      </c>
      <c r="BA32" s="87">
        <f t="shared" si="17"/>
        <v>3812</v>
      </c>
      <c r="BB32" s="87">
        <f t="shared" si="18"/>
        <v>0</v>
      </c>
      <c r="BC32" s="87">
        <f t="shared" si="19"/>
        <v>0</v>
      </c>
      <c r="BD32" s="87">
        <f t="shared" si="20"/>
        <v>0</v>
      </c>
      <c r="BE32" s="87">
        <f t="shared" si="21"/>
        <v>0</v>
      </c>
      <c r="BF32" s="87">
        <f t="shared" si="21"/>
        <v>932510</v>
      </c>
      <c r="BG32" s="87">
        <f t="shared" si="22"/>
        <v>10293</v>
      </c>
      <c r="BH32" s="87">
        <f t="shared" si="23"/>
        <v>425119</v>
      </c>
    </row>
    <row r="33" spans="1:60" ht="13.5">
      <c r="A33" s="17" t="s">
        <v>8</v>
      </c>
      <c r="B33" s="76" t="s">
        <v>61</v>
      </c>
      <c r="C33" s="77" t="s">
        <v>62</v>
      </c>
      <c r="D33" s="87">
        <f t="shared" si="24"/>
        <v>0</v>
      </c>
      <c r="E33" s="87">
        <f t="shared" si="25"/>
        <v>0</v>
      </c>
      <c r="F33" s="87">
        <v>0</v>
      </c>
      <c r="G33" s="87">
        <v>0</v>
      </c>
      <c r="H33" s="87">
        <v>0</v>
      </c>
      <c r="I33" s="87">
        <v>0</v>
      </c>
      <c r="J33" s="87">
        <v>26624</v>
      </c>
      <c r="K33" s="87">
        <f t="shared" si="26"/>
        <v>527069</v>
      </c>
      <c r="L33" s="87">
        <v>470534</v>
      </c>
      <c r="M33" s="88">
        <f t="shared" si="27"/>
        <v>19031</v>
      </c>
      <c r="N33" s="87">
        <v>17661</v>
      </c>
      <c r="O33" s="87">
        <v>1370</v>
      </c>
      <c r="P33" s="87">
        <v>0</v>
      </c>
      <c r="Q33" s="87">
        <v>20516</v>
      </c>
      <c r="R33" s="87">
        <v>0</v>
      </c>
      <c r="S33" s="87">
        <v>16988</v>
      </c>
      <c r="T33" s="87">
        <v>448119</v>
      </c>
      <c r="U33" s="87">
        <v>0</v>
      </c>
      <c r="V33" s="87">
        <f t="shared" si="28"/>
        <v>527069</v>
      </c>
      <c r="W33" s="87">
        <f t="shared" si="29"/>
        <v>0</v>
      </c>
      <c r="X33" s="87">
        <f t="shared" si="30"/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5815</v>
      </c>
      <c r="AD33" s="87">
        <f t="shared" si="31"/>
        <v>40116</v>
      </c>
      <c r="AE33" s="87">
        <v>2521</v>
      </c>
      <c r="AF33" s="88">
        <f t="shared" si="32"/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37595</v>
      </c>
      <c r="AM33" s="87">
        <v>133145</v>
      </c>
      <c r="AN33" s="87">
        <v>0</v>
      </c>
      <c r="AO33" s="87">
        <f t="shared" si="33"/>
        <v>40116</v>
      </c>
      <c r="AP33" s="87">
        <f t="shared" si="10"/>
        <v>0</v>
      </c>
      <c r="AQ33" s="87">
        <f t="shared" si="10"/>
        <v>0</v>
      </c>
      <c r="AR33" s="87">
        <f t="shared" si="10"/>
        <v>0</v>
      </c>
      <c r="AS33" s="87">
        <f t="shared" si="10"/>
        <v>0</v>
      </c>
      <c r="AT33" s="87">
        <f t="shared" si="11"/>
        <v>0</v>
      </c>
      <c r="AU33" s="87">
        <f t="shared" si="12"/>
        <v>0</v>
      </c>
      <c r="AV33" s="87">
        <f t="shared" si="12"/>
        <v>32439</v>
      </c>
      <c r="AW33" s="87">
        <f t="shared" si="13"/>
        <v>567185</v>
      </c>
      <c r="AX33" s="87">
        <f t="shared" si="14"/>
        <v>473055</v>
      </c>
      <c r="AY33" s="87">
        <f t="shared" si="15"/>
        <v>19031</v>
      </c>
      <c r="AZ33" s="87">
        <f t="shared" si="16"/>
        <v>17661</v>
      </c>
      <c r="BA33" s="87">
        <f t="shared" si="17"/>
        <v>1370</v>
      </c>
      <c r="BB33" s="87">
        <f t="shared" si="18"/>
        <v>0</v>
      </c>
      <c r="BC33" s="87">
        <f t="shared" si="19"/>
        <v>20516</v>
      </c>
      <c r="BD33" s="87">
        <f t="shared" si="20"/>
        <v>0</v>
      </c>
      <c r="BE33" s="87">
        <f t="shared" si="21"/>
        <v>54583</v>
      </c>
      <c r="BF33" s="87">
        <f t="shared" si="21"/>
        <v>581264</v>
      </c>
      <c r="BG33" s="87">
        <f t="shared" si="22"/>
        <v>0</v>
      </c>
      <c r="BH33" s="87">
        <f t="shared" si="23"/>
        <v>567185</v>
      </c>
    </row>
    <row r="34" spans="1:60" ht="13.5">
      <c r="A34" s="17" t="s">
        <v>8</v>
      </c>
      <c r="B34" s="76" t="s">
        <v>63</v>
      </c>
      <c r="C34" s="77" t="s">
        <v>64</v>
      </c>
      <c r="D34" s="87">
        <f t="shared" si="24"/>
        <v>0</v>
      </c>
      <c r="E34" s="87">
        <f t="shared" si="25"/>
        <v>0</v>
      </c>
      <c r="F34" s="87">
        <v>0</v>
      </c>
      <c r="G34" s="87">
        <v>0</v>
      </c>
      <c r="H34" s="87">
        <v>0</v>
      </c>
      <c r="I34" s="87">
        <v>0</v>
      </c>
      <c r="J34" s="87">
        <v>518645</v>
      </c>
      <c r="K34" s="87">
        <f t="shared" si="26"/>
        <v>4071526</v>
      </c>
      <c r="L34" s="87">
        <v>2973802</v>
      </c>
      <c r="M34" s="88">
        <f t="shared" si="27"/>
        <v>893637</v>
      </c>
      <c r="N34" s="87">
        <v>893637</v>
      </c>
      <c r="O34" s="87">
        <v>0</v>
      </c>
      <c r="P34" s="87">
        <v>0</v>
      </c>
      <c r="Q34" s="87">
        <v>49899</v>
      </c>
      <c r="R34" s="87">
        <v>154188</v>
      </c>
      <c r="S34" s="87">
        <v>0</v>
      </c>
      <c r="T34" s="87">
        <v>2502080</v>
      </c>
      <c r="U34" s="87">
        <v>0</v>
      </c>
      <c r="V34" s="87">
        <f t="shared" si="28"/>
        <v>4071526</v>
      </c>
      <c r="W34" s="87">
        <f t="shared" si="29"/>
        <v>0</v>
      </c>
      <c r="X34" s="87">
        <f t="shared" si="30"/>
        <v>0</v>
      </c>
      <c r="Y34" s="87">
        <v>0</v>
      </c>
      <c r="Z34" s="87">
        <v>0</v>
      </c>
      <c r="AA34" s="87">
        <v>0</v>
      </c>
      <c r="AB34" s="87">
        <v>0</v>
      </c>
      <c r="AC34" s="87">
        <v>67337</v>
      </c>
      <c r="AD34" s="87">
        <f t="shared" si="31"/>
        <v>936051</v>
      </c>
      <c r="AE34" s="87">
        <v>124872</v>
      </c>
      <c r="AF34" s="88">
        <f t="shared" si="32"/>
        <v>0</v>
      </c>
      <c r="AG34" s="87">
        <v>0</v>
      </c>
      <c r="AH34" s="87">
        <v>0</v>
      </c>
      <c r="AI34" s="87">
        <v>0</v>
      </c>
      <c r="AJ34" s="87">
        <v>0</v>
      </c>
      <c r="AK34" s="87">
        <v>811179</v>
      </c>
      <c r="AL34" s="87">
        <v>0</v>
      </c>
      <c r="AM34" s="87">
        <v>706801</v>
      </c>
      <c r="AN34" s="87">
        <v>0</v>
      </c>
      <c r="AO34" s="87">
        <f t="shared" si="33"/>
        <v>936051</v>
      </c>
      <c r="AP34" s="87">
        <f t="shared" si="10"/>
        <v>0</v>
      </c>
      <c r="AQ34" s="87">
        <f t="shared" si="10"/>
        <v>0</v>
      </c>
      <c r="AR34" s="87">
        <f t="shared" si="10"/>
        <v>0</v>
      </c>
      <c r="AS34" s="87">
        <f t="shared" si="10"/>
        <v>0</v>
      </c>
      <c r="AT34" s="87">
        <f t="shared" si="11"/>
        <v>0</v>
      </c>
      <c r="AU34" s="87">
        <f t="shared" si="12"/>
        <v>0</v>
      </c>
      <c r="AV34" s="87">
        <f t="shared" si="12"/>
        <v>585982</v>
      </c>
      <c r="AW34" s="87">
        <f t="shared" si="13"/>
        <v>5007577</v>
      </c>
      <c r="AX34" s="87">
        <f t="shared" si="14"/>
        <v>3098674</v>
      </c>
      <c r="AY34" s="87">
        <f t="shared" si="15"/>
        <v>893637</v>
      </c>
      <c r="AZ34" s="87">
        <f t="shared" si="16"/>
        <v>893637</v>
      </c>
      <c r="BA34" s="87">
        <f t="shared" si="17"/>
        <v>0</v>
      </c>
      <c r="BB34" s="87">
        <f t="shared" si="18"/>
        <v>0</v>
      </c>
      <c r="BC34" s="87">
        <f t="shared" si="19"/>
        <v>49899</v>
      </c>
      <c r="BD34" s="87">
        <f t="shared" si="20"/>
        <v>965367</v>
      </c>
      <c r="BE34" s="87">
        <f t="shared" si="21"/>
        <v>0</v>
      </c>
      <c r="BF34" s="87">
        <f t="shared" si="21"/>
        <v>3208881</v>
      </c>
      <c r="BG34" s="87">
        <f t="shared" si="22"/>
        <v>0</v>
      </c>
      <c r="BH34" s="87">
        <f t="shared" si="23"/>
        <v>5007577</v>
      </c>
    </row>
    <row r="35" spans="1:60" ht="13.5">
      <c r="A35" s="17" t="s">
        <v>8</v>
      </c>
      <c r="B35" s="76" t="s">
        <v>65</v>
      </c>
      <c r="C35" s="77" t="s">
        <v>66</v>
      </c>
      <c r="D35" s="87">
        <f t="shared" si="24"/>
        <v>0</v>
      </c>
      <c r="E35" s="87">
        <f t="shared" si="25"/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7">
        <f t="shared" si="26"/>
        <v>482379</v>
      </c>
      <c r="L35" s="87">
        <v>426880</v>
      </c>
      <c r="M35" s="88">
        <f t="shared" si="27"/>
        <v>15964</v>
      </c>
      <c r="N35" s="87">
        <v>15964</v>
      </c>
      <c r="O35" s="87">
        <v>0</v>
      </c>
      <c r="P35" s="87">
        <v>0</v>
      </c>
      <c r="Q35" s="87">
        <v>12863</v>
      </c>
      <c r="R35" s="87">
        <v>0</v>
      </c>
      <c r="S35" s="87">
        <v>26672</v>
      </c>
      <c r="T35" s="87">
        <v>406549</v>
      </c>
      <c r="U35" s="87">
        <v>0</v>
      </c>
      <c r="V35" s="87">
        <f t="shared" si="28"/>
        <v>482379</v>
      </c>
      <c r="W35" s="87">
        <f t="shared" si="29"/>
        <v>0</v>
      </c>
      <c r="X35" s="87">
        <f t="shared" si="30"/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87">
        <f t="shared" si="31"/>
        <v>295322</v>
      </c>
      <c r="AE35" s="87">
        <v>86353</v>
      </c>
      <c r="AF35" s="88">
        <f t="shared" si="32"/>
        <v>81281</v>
      </c>
      <c r="AG35" s="87">
        <v>0</v>
      </c>
      <c r="AH35" s="87">
        <v>81281</v>
      </c>
      <c r="AI35" s="87">
        <v>0</v>
      </c>
      <c r="AJ35" s="87">
        <v>0</v>
      </c>
      <c r="AK35" s="87">
        <v>127688</v>
      </c>
      <c r="AL35" s="87">
        <v>0</v>
      </c>
      <c r="AM35" s="87">
        <v>0</v>
      </c>
      <c r="AN35" s="87">
        <v>19558</v>
      </c>
      <c r="AO35" s="87">
        <f t="shared" si="33"/>
        <v>314880</v>
      </c>
      <c r="AP35" s="87">
        <f aca="true" t="shared" si="34" ref="AP35:AS50">D35+W35</f>
        <v>0</v>
      </c>
      <c r="AQ35" s="87">
        <f t="shared" si="34"/>
        <v>0</v>
      </c>
      <c r="AR35" s="87">
        <f t="shared" si="34"/>
        <v>0</v>
      </c>
      <c r="AS35" s="87">
        <f t="shared" si="34"/>
        <v>0</v>
      </c>
      <c r="AT35" s="87">
        <f t="shared" si="11"/>
        <v>0</v>
      </c>
      <c r="AU35" s="87">
        <f t="shared" si="12"/>
        <v>0</v>
      </c>
      <c r="AV35" s="87">
        <f t="shared" si="12"/>
        <v>0</v>
      </c>
      <c r="AW35" s="87">
        <f t="shared" si="13"/>
        <v>777701</v>
      </c>
      <c r="AX35" s="87">
        <f t="shared" si="14"/>
        <v>513233</v>
      </c>
      <c r="AY35" s="87">
        <f t="shared" si="15"/>
        <v>97245</v>
      </c>
      <c r="AZ35" s="87">
        <f t="shared" si="16"/>
        <v>15964</v>
      </c>
      <c r="BA35" s="87">
        <f t="shared" si="17"/>
        <v>81281</v>
      </c>
      <c r="BB35" s="87">
        <f t="shared" si="18"/>
        <v>0</v>
      </c>
      <c r="BC35" s="87">
        <f t="shared" si="19"/>
        <v>12863</v>
      </c>
      <c r="BD35" s="87">
        <f t="shared" si="20"/>
        <v>127688</v>
      </c>
      <c r="BE35" s="87">
        <f t="shared" si="21"/>
        <v>26672</v>
      </c>
      <c r="BF35" s="87">
        <f t="shared" si="21"/>
        <v>406549</v>
      </c>
      <c r="BG35" s="87">
        <f t="shared" si="22"/>
        <v>19558</v>
      </c>
      <c r="BH35" s="87">
        <f t="shared" si="23"/>
        <v>797259</v>
      </c>
    </row>
    <row r="36" spans="1:60" ht="13.5">
      <c r="A36" s="17" t="s">
        <v>8</v>
      </c>
      <c r="B36" s="76" t="s">
        <v>67</v>
      </c>
      <c r="C36" s="77" t="s">
        <v>68</v>
      </c>
      <c r="D36" s="87">
        <f t="shared" si="24"/>
        <v>0</v>
      </c>
      <c r="E36" s="87">
        <f t="shared" si="25"/>
        <v>0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7">
        <f t="shared" si="26"/>
        <v>614336</v>
      </c>
      <c r="L36" s="87">
        <v>18831</v>
      </c>
      <c r="M36" s="88">
        <f t="shared" si="27"/>
        <v>0</v>
      </c>
      <c r="N36" s="87">
        <v>0</v>
      </c>
      <c r="O36" s="87">
        <v>0</v>
      </c>
      <c r="P36" s="87">
        <v>0</v>
      </c>
      <c r="Q36" s="87">
        <v>0</v>
      </c>
      <c r="R36" s="87">
        <v>595505</v>
      </c>
      <c r="S36" s="87">
        <v>0</v>
      </c>
      <c r="T36" s="87">
        <v>412147</v>
      </c>
      <c r="U36" s="87">
        <v>35559</v>
      </c>
      <c r="V36" s="87">
        <f t="shared" si="28"/>
        <v>649895</v>
      </c>
      <c r="W36" s="87">
        <f t="shared" si="29"/>
        <v>0</v>
      </c>
      <c r="X36" s="87">
        <f t="shared" si="30"/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0</v>
      </c>
      <c r="AD36" s="87">
        <f t="shared" si="31"/>
        <v>71751</v>
      </c>
      <c r="AE36" s="87">
        <v>18831</v>
      </c>
      <c r="AF36" s="88">
        <f t="shared" si="32"/>
        <v>0</v>
      </c>
      <c r="AG36" s="87">
        <v>0</v>
      </c>
      <c r="AH36" s="87">
        <v>0</v>
      </c>
      <c r="AI36" s="87">
        <v>0</v>
      </c>
      <c r="AJ36" s="87">
        <v>641</v>
      </c>
      <c r="AK36" s="87">
        <v>48747</v>
      </c>
      <c r="AL36" s="87">
        <v>3532</v>
      </c>
      <c r="AM36" s="87">
        <v>0</v>
      </c>
      <c r="AN36" s="87">
        <v>39425</v>
      </c>
      <c r="AO36" s="87">
        <f t="shared" si="33"/>
        <v>111176</v>
      </c>
      <c r="AP36" s="87">
        <f t="shared" si="34"/>
        <v>0</v>
      </c>
      <c r="AQ36" s="87">
        <f t="shared" si="34"/>
        <v>0</v>
      </c>
      <c r="AR36" s="87">
        <f t="shared" si="34"/>
        <v>0</v>
      </c>
      <c r="AS36" s="87">
        <f t="shared" si="34"/>
        <v>0</v>
      </c>
      <c r="AT36" s="87">
        <f t="shared" si="11"/>
        <v>0</v>
      </c>
      <c r="AU36" s="87">
        <f t="shared" si="12"/>
        <v>0</v>
      </c>
      <c r="AV36" s="87">
        <f t="shared" si="12"/>
        <v>0</v>
      </c>
      <c r="AW36" s="87">
        <f t="shared" si="13"/>
        <v>686087</v>
      </c>
      <c r="AX36" s="87">
        <f t="shared" si="14"/>
        <v>37662</v>
      </c>
      <c r="AY36" s="87">
        <f t="shared" si="15"/>
        <v>0</v>
      </c>
      <c r="AZ36" s="87">
        <f t="shared" si="16"/>
        <v>0</v>
      </c>
      <c r="BA36" s="87">
        <f t="shared" si="17"/>
        <v>0</v>
      </c>
      <c r="BB36" s="87">
        <f t="shared" si="18"/>
        <v>0</v>
      </c>
      <c r="BC36" s="87">
        <f t="shared" si="19"/>
        <v>641</v>
      </c>
      <c r="BD36" s="87">
        <f t="shared" si="20"/>
        <v>644252</v>
      </c>
      <c r="BE36" s="87">
        <f t="shared" si="21"/>
        <v>3532</v>
      </c>
      <c r="BF36" s="87">
        <f t="shared" si="21"/>
        <v>412147</v>
      </c>
      <c r="BG36" s="87">
        <f t="shared" si="22"/>
        <v>74984</v>
      </c>
      <c r="BH36" s="87">
        <f t="shared" si="23"/>
        <v>761071</v>
      </c>
    </row>
    <row r="37" spans="1:60" ht="13.5">
      <c r="A37" s="17" t="s">
        <v>8</v>
      </c>
      <c r="B37" s="76" t="s">
        <v>69</v>
      </c>
      <c r="C37" s="77" t="s">
        <v>70</v>
      </c>
      <c r="D37" s="87">
        <f t="shared" si="24"/>
        <v>0</v>
      </c>
      <c r="E37" s="87">
        <f t="shared" si="25"/>
        <v>0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K37" s="87">
        <f t="shared" si="26"/>
        <v>757763</v>
      </c>
      <c r="L37" s="87">
        <v>504347</v>
      </c>
      <c r="M37" s="88">
        <f t="shared" si="27"/>
        <v>53155</v>
      </c>
      <c r="N37" s="87">
        <v>36825</v>
      </c>
      <c r="O37" s="87">
        <v>14912</v>
      </c>
      <c r="P37" s="87">
        <v>1418</v>
      </c>
      <c r="Q37" s="87">
        <v>22799</v>
      </c>
      <c r="R37" s="87">
        <v>177462</v>
      </c>
      <c r="S37" s="87">
        <v>0</v>
      </c>
      <c r="T37" s="87">
        <v>488033</v>
      </c>
      <c r="U37" s="87">
        <v>733084</v>
      </c>
      <c r="V37" s="87">
        <f t="shared" si="28"/>
        <v>1490847</v>
      </c>
      <c r="W37" s="87">
        <f t="shared" si="29"/>
        <v>6489</v>
      </c>
      <c r="X37" s="87">
        <f t="shared" si="30"/>
        <v>6489</v>
      </c>
      <c r="Y37" s="87">
        <v>6489</v>
      </c>
      <c r="Z37" s="87">
        <v>0</v>
      </c>
      <c r="AA37" s="87">
        <v>0</v>
      </c>
      <c r="AB37" s="87">
        <v>0</v>
      </c>
      <c r="AC37" s="87">
        <v>0</v>
      </c>
      <c r="AD37" s="87">
        <f t="shared" si="31"/>
        <v>224492</v>
      </c>
      <c r="AE37" s="87">
        <v>97166</v>
      </c>
      <c r="AF37" s="88">
        <f t="shared" si="32"/>
        <v>59218</v>
      </c>
      <c r="AG37" s="87">
        <v>0</v>
      </c>
      <c r="AH37" s="87">
        <v>59218</v>
      </c>
      <c r="AI37" s="87">
        <v>0</v>
      </c>
      <c r="AJ37" s="87">
        <v>0</v>
      </c>
      <c r="AK37" s="87">
        <v>68108</v>
      </c>
      <c r="AL37" s="87">
        <v>0</v>
      </c>
      <c r="AM37" s="87">
        <v>0</v>
      </c>
      <c r="AN37" s="87">
        <v>0</v>
      </c>
      <c r="AO37" s="87">
        <f t="shared" si="33"/>
        <v>230981</v>
      </c>
      <c r="AP37" s="87">
        <f t="shared" si="34"/>
        <v>6489</v>
      </c>
      <c r="AQ37" s="87">
        <f t="shared" si="34"/>
        <v>6489</v>
      </c>
      <c r="AR37" s="87">
        <f t="shared" si="34"/>
        <v>6489</v>
      </c>
      <c r="AS37" s="87">
        <f t="shared" si="34"/>
        <v>0</v>
      </c>
      <c r="AT37" s="87">
        <f t="shared" si="11"/>
        <v>0</v>
      </c>
      <c r="AU37" s="87">
        <f t="shared" si="12"/>
        <v>0</v>
      </c>
      <c r="AV37" s="87">
        <f t="shared" si="12"/>
        <v>0</v>
      </c>
      <c r="AW37" s="87">
        <f t="shared" si="13"/>
        <v>982255</v>
      </c>
      <c r="AX37" s="87">
        <f t="shared" si="14"/>
        <v>601513</v>
      </c>
      <c r="AY37" s="87">
        <f t="shared" si="15"/>
        <v>112373</v>
      </c>
      <c r="AZ37" s="87">
        <f t="shared" si="16"/>
        <v>36825</v>
      </c>
      <c r="BA37" s="87">
        <f t="shared" si="17"/>
        <v>74130</v>
      </c>
      <c r="BB37" s="87">
        <f t="shared" si="18"/>
        <v>1418</v>
      </c>
      <c r="BC37" s="87">
        <f t="shared" si="19"/>
        <v>22799</v>
      </c>
      <c r="BD37" s="87">
        <f t="shared" si="20"/>
        <v>245570</v>
      </c>
      <c r="BE37" s="87">
        <f t="shared" si="21"/>
        <v>0</v>
      </c>
      <c r="BF37" s="87">
        <f t="shared" si="21"/>
        <v>488033</v>
      </c>
      <c r="BG37" s="87">
        <f t="shared" si="22"/>
        <v>733084</v>
      </c>
      <c r="BH37" s="87">
        <f t="shared" si="23"/>
        <v>1721828</v>
      </c>
    </row>
    <row r="38" spans="1:60" ht="13.5">
      <c r="A38" s="17" t="s">
        <v>8</v>
      </c>
      <c r="B38" s="76" t="s">
        <v>71</v>
      </c>
      <c r="C38" s="77" t="s">
        <v>72</v>
      </c>
      <c r="D38" s="87">
        <f t="shared" si="24"/>
        <v>0</v>
      </c>
      <c r="E38" s="87">
        <f t="shared" si="25"/>
        <v>0</v>
      </c>
      <c r="F38" s="87">
        <v>0</v>
      </c>
      <c r="G38" s="87">
        <v>0</v>
      </c>
      <c r="H38" s="87">
        <v>0</v>
      </c>
      <c r="I38" s="87">
        <v>0</v>
      </c>
      <c r="J38" s="87">
        <v>58697</v>
      </c>
      <c r="K38" s="87">
        <f t="shared" si="26"/>
        <v>419295</v>
      </c>
      <c r="L38" s="87">
        <v>110689</v>
      </c>
      <c r="M38" s="88">
        <f t="shared" si="27"/>
        <v>5966</v>
      </c>
      <c r="N38" s="87">
        <v>5966</v>
      </c>
      <c r="O38" s="87">
        <v>0</v>
      </c>
      <c r="P38" s="87">
        <v>0</v>
      </c>
      <c r="Q38" s="87">
        <v>0</v>
      </c>
      <c r="R38" s="87">
        <v>302640</v>
      </c>
      <c r="S38" s="87">
        <v>0</v>
      </c>
      <c r="T38" s="87">
        <v>189387</v>
      </c>
      <c r="U38" s="87">
        <v>3312</v>
      </c>
      <c r="V38" s="87">
        <f t="shared" si="28"/>
        <v>422607</v>
      </c>
      <c r="W38" s="87">
        <f t="shared" si="29"/>
        <v>0</v>
      </c>
      <c r="X38" s="87">
        <f t="shared" si="30"/>
        <v>0</v>
      </c>
      <c r="Y38" s="87">
        <v>0</v>
      </c>
      <c r="Z38" s="87">
        <v>0</v>
      </c>
      <c r="AA38" s="87">
        <v>0</v>
      </c>
      <c r="AB38" s="87">
        <v>0</v>
      </c>
      <c r="AC38" s="87">
        <v>0</v>
      </c>
      <c r="AD38" s="87">
        <f t="shared" si="31"/>
        <v>42363</v>
      </c>
      <c r="AE38" s="87">
        <v>28965</v>
      </c>
      <c r="AF38" s="88">
        <f t="shared" si="32"/>
        <v>0</v>
      </c>
      <c r="AG38" s="87">
        <v>0</v>
      </c>
      <c r="AH38" s="87">
        <v>0</v>
      </c>
      <c r="AI38" s="87">
        <v>0</v>
      </c>
      <c r="AJ38" s="87">
        <v>0</v>
      </c>
      <c r="AK38" s="87">
        <v>13398</v>
      </c>
      <c r="AL38" s="87">
        <v>0</v>
      </c>
      <c r="AM38" s="87">
        <v>32245</v>
      </c>
      <c r="AN38" s="87">
        <v>0</v>
      </c>
      <c r="AO38" s="87">
        <f t="shared" si="33"/>
        <v>42363</v>
      </c>
      <c r="AP38" s="87">
        <f t="shared" si="34"/>
        <v>0</v>
      </c>
      <c r="AQ38" s="87">
        <f t="shared" si="34"/>
        <v>0</v>
      </c>
      <c r="AR38" s="87">
        <f t="shared" si="34"/>
        <v>0</v>
      </c>
      <c r="AS38" s="87">
        <f t="shared" si="34"/>
        <v>0</v>
      </c>
      <c r="AT38" s="87">
        <f t="shared" si="11"/>
        <v>0</v>
      </c>
      <c r="AU38" s="87">
        <f t="shared" si="12"/>
        <v>0</v>
      </c>
      <c r="AV38" s="87">
        <f t="shared" si="12"/>
        <v>58697</v>
      </c>
      <c r="AW38" s="87">
        <f t="shared" si="13"/>
        <v>461658</v>
      </c>
      <c r="AX38" s="87">
        <f t="shared" si="14"/>
        <v>139654</v>
      </c>
      <c r="AY38" s="87">
        <f t="shared" si="15"/>
        <v>5966</v>
      </c>
      <c r="AZ38" s="87">
        <f t="shared" si="16"/>
        <v>5966</v>
      </c>
      <c r="BA38" s="87">
        <f t="shared" si="17"/>
        <v>0</v>
      </c>
      <c r="BB38" s="87">
        <f t="shared" si="18"/>
        <v>0</v>
      </c>
      <c r="BC38" s="87">
        <f t="shared" si="19"/>
        <v>0</v>
      </c>
      <c r="BD38" s="87">
        <f t="shared" si="20"/>
        <v>316038</v>
      </c>
      <c r="BE38" s="87">
        <f t="shared" si="21"/>
        <v>0</v>
      </c>
      <c r="BF38" s="87">
        <f t="shared" si="21"/>
        <v>221632</v>
      </c>
      <c r="BG38" s="87">
        <f t="shared" si="22"/>
        <v>3312</v>
      </c>
      <c r="BH38" s="87">
        <f t="shared" si="23"/>
        <v>464970</v>
      </c>
    </row>
    <row r="39" spans="1:60" ht="13.5">
      <c r="A39" s="17" t="s">
        <v>8</v>
      </c>
      <c r="B39" s="76" t="s">
        <v>73</v>
      </c>
      <c r="C39" s="77" t="s">
        <v>74</v>
      </c>
      <c r="D39" s="87">
        <f t="shared" si="24"/>
        <v>0</v>
      </c>
      <c r="E39" s="87">
        <f t="shared" si="25"/>
        <v>0</v>
      </c>
      <c r="F39" s="87">
        <v>0</v>
      </c>
      <c r="G39" s="87">
        <v>0</v>
      </c>
      <c r="H39" s="87">
        <v>0</v>
      </c>
      <c r="I39" s="87">
        <v>0</v>
      </c>
      <c r="J39" s="87">
        <v>0</v>
      </c>
      <c r="K39" s="87">
        <f t="shared" si="26"/>
        <v>121572</v>
      </c>
      <c r="L39" s="87">
        <v>47925</v>
      </c>
      <c r="M39" s="88">
        <f t="shared" si="27"/>
        <v>8677</v>
      </c>
      <c r="N39" s="87">
        <v>8677</v>
      </c>
      <c r="O39" s="87">
        <v>0</v>
      </c>
      <c r="P39" s="87">
        <v>0</v>
      </c>
      <c r="Q39" s="87">
        <v>20564</v>
      </c>
      <c r="R39" s="87">
        <v>43482</v>
      </c>
      <c r="S39" s="87">
        <v>924</v>
      </c>
      <c r="T39" s="87">
        <v>381826</v>
      </c>
      <c r="U39" s="87">
        <v>42046</v>
      </c>
      <c r="V39" s="87">
        <f t="shared" si="28"/>
        <v>163618</v>
      </c>
      <c r="W39" s="87">
        <f t="shared" si="29"/>
        <v>0</v>
      </c>
      <c r="X39" s="87">
        <f t="shared" si="30"/>
        <v>0</v>
      </c>
      <c r="Y39" s="87">
        <v>0</v>
      </c>
      <c r="Z39" s="87">
        <v>0</v>
      </c>
      <c r="AA39" s="87">
        <v>0</v>
      </c>
      <c r="AB39" s="87">
        <v>0</v>
      </c>
      <c r="AC39" s="87">
        <v>0</v>
      </c>
      <c r="AD39" s="87">
        <f t="shared" si="31"/>
        <v>422068</v>
      </c>
      <c r="AE39" s="87">
        <v>16176</v>
      </c>
      <c r="AF39" s="88">
        <f t="shared" si="32"/>
        <v>0</v>
      </c>
      <c r="AG39" s="87">
        <v>0</v>
      </c>
      <c r="AH39" s="87">
        <v>0</v>
      </c>
      <c r="AI39" s="87">
        <v>0</v>
      </c>
      <c r="AJ39" s="87">
        <v>405892</v>
      </c>
      <c r="AK39" s="87">
        <v>0</v>
      </c>
      <c r="AL39" s="87">
        <v>0</v>
      </c>
      <c r="AM39" s="87">
        <v>0</v>
      </c>
      <c r="AN39" s="87">
        <v>0</v>
      </c>
      <c r="AO39" s="87">
        <f t="shared" si="33"/>
        <v>422068</v>
      </c>
      <c r="AP39" s="87">
        <f t="shared" si="34"/>
        <v>0</v>
      </c>
      <c r="AQ39" s="87">
        <f t="shared" si="34"/>
        <v>0</v>
      </c>
      <c r="AR39" s="87">
        <f t="shared" si="34"/>
        <v>0</v>
      </c>
      <c r="AS39" s="87">
        <f t="shared" si="34"/>
        <v>0</v>
      </c>
      <c r="AT39" s="87">
        <f t="shared" si="11"/>
        <v>0</v>
      </c>
      <c r="AU39" s="87">
        <f t="shared" si="12"/>
        <v>0</v>
      </c>
      <c r="AV39" s="87">
        <f t="shared" si="12"/>
        <v>0</v>
      </c>
      <c r="AW39" s="87">
        <f t="shared" si="13"/>
        <v>543640</v>
      </c>
      <c r="AX39" s="87">
        <f t="shared" si="14"/>
        <v>64101</v>
      </c>
      <c r="AY39" s="87">
        <f t="shared" si="15"/>
        <v>8677</v>
      </c>
      <c r="AZ39" s="87">
        <f t="shared" si="16"/>
        <v>8677</v>
      </c>
      <c r="BA39" s="87">
        <f t="shared" si="17"/>
        <v>0</v>
      </c>
      <c r="BB39" s="87">
        <f t="shared" si="18"/>
        <v>0</v>
      </c>
      <c r="BC39" s="87">
        <f t="shared" si="19"/>
        <v>426456</v>
      </c>
      <c r="BD39" s="87">
        <f t="shared" si="20"/>
        <v>43482</v>
      </c>
      <c r="BE39" s="87">
        <f t="shared" si="21"/>
        <v>924</v>
      </c>
      <c r="BF39" s="87">
        <f t="shared" si="21"/>
        <v>381826</v>
      </c>
      <c r="BG39" s="87">
        <f t="shared" si="22"/>
        <v>42046</v>
      </c>
      <c r="BH39" s="87">
        <f t="shared" si="23"/>
        <v>585686</v>
      </c>
    </row>
    <row r="40" spans="1:60" ht="13.5">
      <c r="A40" s="17" t="s">
        <v>8</v>
      </c>
      <c r="B40" s="76" t="s">
        <v>75</v>
      </c>
      <c r="C40" s="77" t="s">
        <v>76</v>
      </c>
      <c r="D40" s="87">
        <f t="shared" si="24"/>
        <v>360900</v>
      </c>
      <c r="E40" s="87">
        <f t="shared" si="25"/>
        <v>360900</v>
      </c>
      <c r="F40" s="87">
        <v>360900</v>
      </c>
      <c r="G40" s="87">
        <v>0</v>
      </c>
      <c r="H40" s="87">
        <v>0</v>
      </c>
      <c r="I40" s="87">
        <v>0</v>
      </c>
      <c r="J40" s="87">
        <v>0</v>
      </c>
      <c r="K40" s="87">
        <f t="shared" si="26"/>
        <v>478141</v>
      </c>
      <c r="L40" s="87">
        <v>70133</v>
      </c>
      <c r="M40" s="88">
        <f t="shared" si="27"/>
        <v>161941</v>
      </c>
      <c r="N40" s="87">
        <v>305</v>
      </c>
      <c r="O40" s="87">
        <v>159193</v>
      </c>
      <c r="P40" s="87">
        <v>2443</v>
      </c>
      <c r="Q40" s="87">
        <v>4988</v>
      </c>
      <c r="R40" s="87">
        <v>241079</v>
      </c>
      <c r="S40" s="87">
        <v>0</v>
      </c>
      <c r="T40" s="87">
        <v>0</v>
      </c>
      <c r="U40" s="87">
        <v>0</v>
      </c>
      <c r="V40" s="87">
        <f t="shared" si="28"/>
        <v>839041</v>
      </c>
      <c r="W40" s="87">
        <f t="shared" si="29"/>
        <v>0</v>
      </c>
      <c r="X40" s="87">
        <f t="shared" si="30"/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0</v>
      </c>
      <c r="AD40" s="87">
        <f t="shared" si="31"/>
        <v>95569</v>
      </c>
      <c r="AE40" s="87">
        <v>20530</v>
      </c>
      <c r="AF40" s="88">
        <f t="shared" si="32"/>
        <v>28958</v>
      </c>
      <c r="AG40" s="87">
        <v>0</v>
      </c>
      <c r="AH40" s="87">
        <v>28958</v>
      </c>
      <c r="AI40" s="87">
        <v>0</v>
      </c>
      <c r="AJ40" s="87">
        <v>0</v>
      </c>
      <c r="AK40" s="87">
        <v>46081</v>
      </c>
      <c r="AL40" s="87">
        <v>0</v>
      </c>
      <c r="AM40" s="87">
        <v>0</v>
      </c>
      <c r="AN40" s="87">
        <v>0</v>
      </c>
      <c r="AO40" s="87">
        <f t="shared" si="33"/>
        <v>95569</v>
      </c>
      <c r="AP40" s="87">
        <f t="shared" si="34"/>
        <v>360900</v>
      </c>
      <c r="AQ40" s="87">
        <f t="shared" si="34"/>
        <v>360900</v>
      </c>
      <c r="AR40" s="87">
        <f t="shared" si="34"/>
        <v>360900</v>
      </c>
      <c r="AS40" s="87">
        <f t="shared" si="34"/>
        <v>0</v>
      </c>
      <c r="AT40" s="87">
        <f t="shared" si="11"/>
        <v>0</v>
      </c>
      <c r="AU40" s="87">
        <f t="shared" si="12"/>
        <v>0</v>
      </c>
      <c r="AV40" s="87">
        <f t="shared" si="12"/>
        <v>0</v>
      </c>
      <c r="AW40" s="87">
        <f t="shared" si="13"/>
        <v>573710</v>
      </c>
      <c r="AX40" s="87">
        <f t="shared" si="14"/>
        <v>90663</v>
      </c>
      <c r="AY40" s="87">
        <f t="shared" si="15"/>
        <v>190899</v>
      </c>
      <c r="AZ40" s="87">
        <f t="shared" si="16"/>
        <v>305</v>
      </c>
      <c r="BA40" s="87">
        <f t="shared" si="17"/>
        <v>188151</v>
      </c>
      <c r="BB40" s="87">
        <f t="shared" si="18"/>
        <v>2443</v>
      </c>
      <c r="BC40" s="87">
        <f t="shared" si="19"/>
        <v>4988</v>
      </c>
      <c r="BD40" s="87">
        <f t="shared" si="20"/>
        <v>287160</v>
      </c>
      <c r="BE40" s="87">
        <f t="shared" si="21"/>
        <v>0</v>
      </c>
      <c r="BF40" s="87">
        <f t="shared" si="21"/>
        <v>0</v>
      </c>
      <c r="BG40" s="87">
        <f t="shared" si="22"/>
        <v>0</v>
      </c>
      <c r="BH40" s="87">
        <f t="shared" si="23"/>
        <v>934610</v>
      </c>
    </row>
    <row r="41" spans="1:60" ht="13.5">
      <c r="A41" s="17" t="s">
        <v>8</v>
      </c>
      <c r="B41" s="76" t="s">
        <v>77</v>
      </c>
      <c r="C41" s="77" t="s">
        <v>78</v>
      </c>
      <c r="D41" s="87">
        <f t="shared" si="24"/>
        <v>2909</v>
      </c>
      <c r="E41" s="87">
        <f t="shared" si="25"/>
        <v>2909</v>
      </c>
      <c r="F41" s="87">
        <v>0</v>
      </c>
      <c r="G41" s="87">
        <v>0</v>
      </c>
      <c r="H41" s="87">
        <v>2909</v>
      </c>
      <c r="I41" s="87">
        <v>0</v>
      </c>
      <c r="J41" s="87">
        <v>93608</v>
      </c>
      <c r="K41" s="87">
        <f t="shared" si="26"/>
        <v>273309</v>
      </c>
      <c r="L41" s="87">
        <v>151625</v>
      </c>
      <c r="M41" s="88">
        <f t="shared" si="27"/>
        <v>30663</v>
      </c>
      <c r="N41" s="87">
        <v>30663</v>
      </c>
      <c r="O41" s="87">
        <v>0</v>
      </c>
      <c r="P41" s="87">
        <v>0</v>
      </c>
      <c r="Q41" s="87">
        <v>13545</v>
      </c>
      <c r="R41" s="87">
        <v>77476</v>
      </c>
      <c r="S41" s="87">
        <v>0</v>
      </c>
      <c r="T41" s="87">
        <v>201399</v>
      </c>
      <c r="U41" s="87">
        <v>12529</v>
      </c>
      <c r="V41" s="87">
        <f t="shared" si="28"/>
        <v>288747</v>
      </c>
      <c r="W41" s="87">
        <f t="shared" si="29"/>
        <v>0</v>
      </c>
      <c r="X41" s="87">
        <f t="shared" si="30"/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f t="shared" si="31"/>
        <v>62080</v>
      </c>
      <c r="AE41" s="87">
        <v>169</v>
      </c>
      <c r="AF41" s="88">
        <f t="shared" si="32"/>
        <v>17008</v>
      </c>
      <c r="AG41" s="87">
        <v>1353</v>
      </c>
      <c r="AH41" s="87">
        <v>15655</v>
      </c>
      <c r="AI41" s="87">
        <v>0</v>
      </c>
      <c r="AJ41" s="87">
        <v>0</v>
      </c>
      <c r="AK41" s="87">
        <v>44903</v>
      </c>
      <c r="AL41" s="87">
        <v>0</v>
      </c>
      <c r="AM41" s="87">
        <v>0</v>
      </c>
      <c r="AN41" s="87">
        <v>20</v>
      </c>
      <c r="AO41" s="87">
        <f t="shared" si="33"/>
        <v>62100</v>
      </c>
      <c r="AP41" s="87">
        <f t="shared" si="34"/>
        <v>2909</v>
      </c>
      <c r="AQ41" s="87">
        <f t="shared" si="34"/>
        <v>2909</v>
      </c>
      <c r="AR41" s="87">
        <f t="shared" si="34"/>
        <v>0</v>
      </c>
      <c r="AS41" s="87">
        <f t="shared" si="34"/>
        <v>0</v>
      </c>
      <c r="AT41" s="87">
        <f t="shared" si="11"/>
        <v>2909</v>
      </c>
      <c r="AU41" s="87">
        <f t="shared" si="12"/>
        <v>0</v>
      </c>
      <c r="AV41" s="87">
        <f t="shared" si="12"/>
        <v>93608</v>
      </c>
      <c r="AW41" s="87">
        <f t="shared" si="13"/>
        <v>335389</v>
      </c>
      <c r="AX41" s="87">
        <f t="shared" si="14"/>
        <v>151794</v>
      </c>
      <c r="AY41" s="87">
        <f t="shared" si="15"/>
        <v>47671</v>
      </c>
      <c r="AZ41" s="87">
        <f t="shared" si="16"/>
        <v>32016</v>
      </c>
      <c r="BA41" s="87">
        <f t="shared" si="17"/>
        <v>15655</v>
      </c>
      <c r="BB41" s="87">
        <f t="shared" si="18"/>
        <v>0</v>
      </c>
      <c r="BC41" s="87">
        <f t="shared" si="19"/>
        <v>13545</v>
      </c>
      <c r="BD41" s="87">
        <f t="shared" si="20"/>
        <v>122379</v>
      </c>
      <c r="BE41" s="87">
        <f t="shared" si="21"/>
        <v>0</v>
      </c>
      <c r="BF41" s="87">
        <f t="shared" si="21"/>
        <v>201399</v>
      </c>
      <c r="BG41" s="87">
        <f t="shared" si="22"/>
        <v>12549</v>
      </c>
      <c r="BH41" s="87">
        <f t="shared" si="23"/>
        <v>350847</v>
      </c>
    </row>
    <row r="42" spans="1:60" ht="13.5">
      <c r="A42" s="17" t="s">
        <v>8</v>
      </c>
      <c r="B42" s="76" t="s">
        <v>79</v>
      </c>
      <c r="C42" s="77" t="s">
        <v>80</v>
      </c>
      <c r="D42" s="87">
        <f t="shared" si="24"/>
        <v>0</v>
      </c>
      <c r="E42" s="87">
        <f t="shared" si="25"/>
        <v>0</v>
      </c>
      <c r="F42" s="87">
        <v>0</v>
      </c>
      <c r="G42" s="87">
        <v>0</v>
      </c>
      <c r="H42" s="87">
        <v>0</v>
      </c>
      <c r="I42" s="87">
        <v>0</v>
      </c>
      <c r="J42" s="87">
        <v>35601</v>
      </c>
      <c r="K42" s="87">
        <f t="shared" si="26"/>
        <v>189173</v>
      </c>
      <c r="L42" s="87">
        <v>70743</v>
      </c>
      <c r="M42" s="88">
        <f t="shared" si="27"/>
        <v>1525</v>
      </c>
      <c r="N42" s="87">
        <v>1525</v>
      </c>
      <c r="O42" s="87">
        <v>0</v>
      </c>
      <c r="P42" s="87">
        <v>0</v>
      </c>
      <c r="Q42" s="87">
        <v>0</v>
      </c>
      <c r="R42" s="87">
        <v>115915</v>
      </c>
      <c r="S42" s="87">
        <v>990</v>
      </c>
      <c r="T42" s="87">
        <v>120170</v>
      </c>
      <c r="U42" s="87">
        <v>6590</v>
      </c>
      <c r="V42" s="87">
        <f t="shared" si="28"/>
        <v>195763</v>
      </c>
      <c r="W42" s="87">
        <f t="shared" si="29"/>
        <v>3318</v>
      </c>
      <c r="X42" s="87">
        <f t="shared" si="30"/>
        <v>0</v>
      </c>
      <c r="Y42" s="87">
        <v>0</v>
      </c>
      <c r="Z42" s="87">
        <v>0</v>
      </c>
      <c r="AA42" s="87">
        <v>0</v>
      </c>
      <c r="AB42" s="87">
        <v>3318</v>
      </c>
      <c r="AC42" s="87">
        <v>0</v>
      </c>
      <c r="AD42" s="87">
        <f t="shared" si="31"/>
        <v>166286</v>
      </c>
      <c r="AE42" s="87">
        <v>20557</v>
      </c>
      <c r="AF42" s="88">
        <f t="shared" si="32"/>
        <v>54210</v>
      </c>
      <c r="AG42" s="87">
        <v>84</v>
      </c>
      <c r="AH42" s="87">
        <v>52324</v>
      </c>
      <c r="AI42" s="87">
        <v>1802</v>
      </c>
      <c r="AJ42" s="87">
        <v>0</v>
      </c>
      <c r="AK42" s="87">
        <v>91519</v>
      </c>
      <c r="AL42" s="87">
        <v>0</v>
      </c>
      <c r="AM42" s="87">
        <v>0</v>
      </c>
      <c r="AN42" s="87">
        <v>0</v>
      </c>
      <c r="AO42" s="87">
        <f t="shared" si="33"/>
        <v>169604</v>
      </c>
      <c r="AP42" s="87">
        <f t="shared" si="34"/>
        <v>3318</v>
      </c>
      <c r="AQ42" s="87">
        <f t="shared" si="34"/>
        <v>0</v>
      </c>
      <c r="AR42" s="87">
        <f t="shared" si="34"/>
        <v>0</v>
      </c>
      <c r="AS42" s="87">
        <f t="shared" si="34"/>
        <v>0</v>
      </c>
      <c r="AT42" s="87">
        <f t="shared" si="11"/>
        <v>0</v>
      </c>
      <c r="AU42" s="87">
        <f t="shared" si="12"/>
        <v>3318</v>
      </c>
      <c r="AV42" s="87">
        <f t="shared" si="12"/>
        <v>35601</v>
      </c>
      <c r="AW42" s="87">
        <f t="shared" si="13"/>
        <v>355459</v>
      </c>
      <c r="AX42" s="87">
        <f t="shared" si="14"/>
        <v>91300</v>
      </c>
      <c r="AY42" s="87">
        <f t="shared" si="15"/>
        <v>55735</v>
      </c>
      <c r="AZ42" s="87">
        <f t="shared" si="16"/>
        <v>1609</v>
      </c>
      <c r="BA42" s="87">
        <f t="shared" si="17"/>
        <v>52324</v>
      </c>
      <c r="BB42" s="87">
        <f t="shared" si="18"/>
        <v>1802</v>
      </c>
      <c r="BC42" s="87">
        <f aca="true" t="shared" si="35" ref="BC42:BC62">Q42+AJ42</f>
        <v>0</v>
      </c>
      <c r="BD42" s="87">
        <f t="shared" si="20"/>
        <v>207434</v>
      </c>
      <c r="BE42" s="87">
        <f t="shared" si="21"/>
        <v>990</v>
      </c>
      <c r="BF42" s="87">
        <f t="shared" si="21"/>
        <v>120170</v>
      </c>
      <c r="BG42" s="87">
        <f t="shared" si="22"/>
        <v>6590</v>
      </c>
      <c r="BH42" s="87">
        <f t="shared" si="23"/>
        <v>365367</v>
      </c>
    </row>
    <row r="43" spans="1:60" ht="13.5">
      <c r="A43" s="17" t="s">
        <v>8</v>
      </c>
      <c r="B43" s="76" t="s">
        <v>81</v>
      </c>
      <c r="C43" s="77" t="s">
        <v>82</v>
      </c>
      <c r="D43" s="87">
        <f t="shared" si="24"/>
        <v>0</v>
      </c>
      <c r="E43" s="87">
        <f t="shared" si="25"/>
        <v>0</v>
      </c>
      <c r="F43" s="87">
        <v>0</v>
      </c>
      <c r="G43" s="87">
        <v>0</v>
      </c>
      <c r="H43" s="87">
        <v>0</v>
      </c>
      <c r="I43" s="87">
        <v>0</v>
      </c>
      <c r="J43" s="87">
        <v>0</v>
      </c>
      <c r="K43" s="87">
        <f t="shared" si="26"/>
        <v>422281</v>
      </c>
      <c r="L43" s="87">
        <v>0</v>
      </c>
      <c r="M43" s="88">
        <f t="shared" si="27"/>
        <v>146824</v>
      </c>
      <c r="N43" s="87">
        <v>0</v>
      </c>
      <c r="O43" s="87">
        <v>146824</v>
      </c>
      <c r="P43" s="87">
        <v>0</v>
      </c>
      <c r="Q43" s="87">
        <v>0</v>
      </c>
      <c r="R43" s="87">
        <v>275457</v>
      </c>
      <c r="S43" s="87">
        <v>0</v>
      </c>
      <c r="T43" s="87">
        <v>0</v>
      </c>
      <c r="U43" s="87">
        <v>0</v>
      </c>
      <c r="V43" s="87">
        <f t="shared" si="28"/>
        <v>422281</v>
      </c>
      <c r="W43" s="87">
        <f t="shared" si="29"/>
        <v>156450</v>
      </c>
      <c r="X43" s="87">
        <f t="shared" si="30"/>
        <v>156450</v>
      </c>
      <c r="Y43" s="87">
        <v>0</v>
      </c>
      <c r="Z43" s="87">
        <v>0</v>
      </c>
      <c r="AA43" s="87">
        <v>156450</v>
      </c>
      <c r="AB43" s="87">
        <v>0</v>
      </c>
      <c r="AC43" s="87">
        <v>0</v>
      </c>
      <c r="AD43" s="87">
        <f t="shared" si="31"/>
        <v>65350</v>
      </c>
      <c r="AE43" s="87">
        <v>0</v>
      </c>
      <c r="AF43" s="88">
        <f t="shared" si="32"/>
        <v>21373</v>
      </c>
      <c r="AG43" s="87">
        <v>0</v>
      </c>
      <c r="AH43" s="87">
        <v>21373</v>
      </c>
      <c r="AI43" s="87">
        <v>0</v>
      </c>
      <c r="AJ43" s="87">
        <v>0</v>
      </c>
      <c r="AK43" s="87">
        <v>27460</v>
      </c>
      <c r="AL43" s="87">
        <v>16517</v>
      </c>
      <c r="AM43" s="87">
        <v>0</v>
      </c>
      <c r="AN43" s="87">
        <v>0</v>
      </c>
      <c r="AO43" s="87">
        <f t="shared" si="33"/>
        <v>221800</v>
      </c>
      <c r="AP43" s="87">
        <f t="shared" si="34"/>
        <v>156450</v>
      </c>
      <c r="AQ43" s="87">
        <f t="shared" si="34"/>
        <v>156450</v>
      </c>
      <c r="AR43" s="87">
        <f t="shared" si="34"/>
        <v>0</v>
      </c>
      <c r="AS43" s="87">
        <f t="shared" si="34"/>
        <v>0</v>
      </c>
      <c r="AT43" s="87">
        <f t="shared" si="11"/>
        <v>156450</v>
      </c>
      <c r="AU43" s="87">
        <f t="shared" si="12"/>
        <v>0</v>
      </c>
      <c r="AV43" s="87">
        <f t="shared" si="12"/>
        <v>0</v>
      </c>
      <c r="AW43" s="87">
        <f t="shared" si="13"/>
        <v>487631</v>
      </c>
      <c r="AX43" s="87">
        <f t="shared" si="14"/>
        <v>0</v>
      </c>
      <c r="AY43" s="87">
        <f t="shared" si="15"/>
        <v>168197</v>
      </c>
      <c r="AZ43" s="87">
        <f t="shared" si="16"/>
        <v>0</v>
      </c>
      <c r="BA43" s="87">
        <f t="shared" si="17"/>
        <v>168197</v>
      </c>
      <c r="BB43" s="87">
        <f t="shared" si="18"/>
        <v>0</v>
      </c>
      <c r="BC43" s="87">
        <f t="shared" si="35"/>
        <v>0</v>
      </c>
      <c r="BD43" s="87">
        <f t="shared" si="20"/>
        <v>302917</v>
      </c>
      <c r="BE43" s="87">
        <f t="shared" si="21"/>
        <v>16517</v>
      </c>
      <c r="BF43" s="87">
        <f t="shared" si="21"/>
        <v>0</v>
      </c>
      <c r="BG43" s="87">
        <f t="shared" si="22"/>
        <v>0</v>
      </c>
      <c r="BH43" s="87">
        <f t="shared" si="23"/>
        <v>644081</v>
      </c>
    </row>
    <row r="44" spans="1:60" ht="13.5">
      <c r="A44" s="17" t="s">
        <v>8</v>
      </c>
      <c r="B44" s="76" t="s">
        <v>83</v>
      </c>
      <c r="C44" s="77" t="s">
        <v>84</v>
      </c>
      <c r="D44" s="87">
        <f t="shared" si="24"/>
        <v>270479</v>
      </c>
      <c r="E44" s="87">
        <f t="shared" si="25"/>
        <v>270479</v>
      </c>
      <c r="F44" s="87">
        <v>270479</v>
      </c>
      <c r="G44" s="87">
        <v>0</v>
      </c>
      <c r="H44" s="87">
        <v>0</v>
      </c>
      <c r="I44" s="87">
        <v>0</v>
      </c>
      <c r="J44" s="87">
        <v>0</v>
      </c>
      <c r="K44" s="87">
        <f t="shared" si="26"/>
        <v>607993</v>
      </c>
      <c r="L44" s="87">
        <v>161815</v>
      </c>
      <c r="M44" s="88">
        <f t="shared" si="27"/>
        <v>231106</v>
      </c>
      <c r="N44" s="87">
        <v>6390</v>
      </c>
      <c r="O44" s="87">
        <v>214276</v>
      </c>
      <c r="P44" s="87">
        <v>10440</v>
      </c>
      <c r="Q44" s="87">
        <v>3895</v>
      </c>
      <c r="R44" s="87">
        <v>207387</v>
      </c>
      <c r="S44" s="87">
        <v>3790</v>
      </c>
      <c r="T44" s="87">
        <v>0</v>
      </c>
      <c r="U44" s="87">
        <v>1337</v>
      </c>
      <c r="V44" s="87">
        <f t="shared" si="28"/>
        <v>879809</v>
      </c>
      <c r="W44" s="87">
        <f t="shared" si="29"/>
        <v>0</v>
      </c>
      <c r="X44" s="87">
        <f t="shared" si="30"/>
        <v>0</v>
      </c>
      <c r="Y44" s="87">
        <v>0</v>
      </c>
      <c r="Z44" s="87">
        <v>0</v>
      </c>
      <c r="AA44" s="87">
        <v>0</v>
      </c>
      <c r="AB44" s="87">
        <v>0</v>
      </c>
      <c r="AC44" s="87">
        <v>0</v>
      </c>
      <c r="AD44" s="87">
        <f t="shared" si="31"/>
        <v>231028</v>
      </c>
      <c r="AE44" s="87">
        <v>35400</v>
      </c>
      <c r="AF44" s="88">
        <f t="shared" si="32"/>
        <v>123528</v>
      </c>
      <c r="AG44" s="87">
        <v>0</v>
      </c>
      <c r="AH44" s="87">
        <v>123528</v>
      </c>
      <c r="AI44" s="87">
        <v>0</v>
      </c>
      <c r="AJ44" s="87">
        <v>0</v>
      </c>
      <c r="AK44" s="87">
        <v>69461</v>
      </c>
      <c r="AL44" s="87">
        <v>2639</v>
      </c>
      <c r="AM44" s="87">
        <v>0</v>
      </c>
      <c r="AN44" s="87">
        <v>9166</v>
      </c>
      <c r="AO44" s="87">
        <f t="shared" si="33"/>
        <v>240194</v>
      </c>
      <c r="AP44" s="87">
        <f t="shared" si="34"/>
        <v>270479</v>
      </c>
      <c r="AQ44" s="87">
        <f t="shared" si="34"/>
        <v>270479</v>
      </c>
      <c r="AR44" s="87">
        <f t="shared" si="34"/>
        <v>270479</v>
      </c>
      <c r="AS44" s="87">
        <f t="shared" si="34"/>
        <v>0</v>
      </c>
      <c r="AT44" s="87">
        <f t="shared" si="11"/>
        <v>0</v>
      </c>
      <c r="AU44" s="87">
        <f t="shared" si="12"/>
        <v>0</v>
      </c>
      <c r="AV44" s="87">
        <f t="shared" si="12"/>
        <v>0</v>
      </c>
      <c r="AW44" s="87">
        <f t="shared" si="13"/>
        <v>839021</v>
      </c>
      <c r="AX44" s="87">
        <f t="shared" si="14"/>
        <v>197215</v>
      </c>
      <c r="AY44" s="87">
        <f t="shared" si="15"/>
        <v>354634</v>
      </c>
      <c r="AZ44" s="87">
        <f t="shared" si="16"/>
        <v>6390</v>
      </c>
      <c r="BA44" s="87">
        <f t="shared" si="17"/>
        <v>337804</v>
      </c>
      <c r="BB44" s="87">
        <f t="shared" si="18"/>
        <v>10440</v>
      </c>
      <c r="BC44" s="87">
        <f t="shared" si="35"/>
        <v>3895</v>
      </c>
      <c r="BD44" s="87">
        <f t="shared" si="20"/>
        <v>276848</v>
      </c>
      <c r="BE44" s="87">
        <f t="shared" si="21"/>
        <v>6429</v>
      </c>
      <c r="BF44" s="87">
        <f t="shared" si="21"/>
        <v>0</v>
      </c>
      <c r="BG44" s="87">
        <f t="shared" si="22"/>
        <v>10503</v>
      </c>
      <c r="BH44" s="87">
        <f t="shared" si="23"/>
        <v>1120003</v>
      </c>
    </row>
    <row r="45" spans="1:60" ht="13.5">
      <c r="A45" s="17" t="s">
        <v>8</v>
      </c>
      <c r="B45" s="76" t="s">
        <v>85</v>
      </c>
      <c r="C45" s="77" t="s">
        <v>193</v>
      </c>
      <c r="D45" s="87">
        <f t="shared" si="24"/>
        <v>75800</v>
      </c>
      <c r="E45" s="87">
        <f t="shared" si="25"/>
        <v>75800</v>
      </c>
      <c r="F45" s="87">
        <v>0</v>
      </c>
      <c r="G45" s="87">
        <v>0</v>
      </c>
      <c r="H45" s="87">
        <v>75800</v>
      </c>
      <c r="I45" s="87">
        <v>0</v>
      </c>
      <c r="J45" s="87">
        <v>7936</v>
      </c>
      <c r="K45" s="87">
        <f t="shared" si="26"/>
        <v>85656</v>
      </c>
      <c r="L45" s="87">
        <v>75956</v>
      </c>
      <c r="M45" s="88">
        <f t="shared" si="27"/>
        <v>1305</v>
      </c>
      <c r="N45" s="87">
        <v>1239</v>
      </c>
      <c r="O45" s="87">
        <v>0</v>
      </c>
      <c r="P45" s="87">
        <v>66</v>
      </c>
      <c r="Q45" s="87">
        <v>2373</v>
      </c>
      <c r="R45" s="87">
        <v>4641</v>
      </c>
      <c r="S45" s="87">
        <v>1381</v>
      </c>
      <c r="T45" s="87">
        <v>61130</v>
      </c>
      <c r="U45" s="87">
        <v>21942</v>
      </c>
      <c r="V45" s="87">
        <f t="shared" si="28"/>
        <v>183398</v>
      </c>
      <c r="W45" s="87">
        <f t="shared" si="29"/>
        <v>0</v>
      </c>
      <c r="X45" s="87">
        <f t="shared" si="30"/>
        <v>0</v>
      </c>
      <c r="Y45" s="87">
        <v>0</v>
      </c>
      <c r="Z45" s="87">
        <v>0</v>
      </c>
      <c r="AA45" s="87">
        <v>0</v>
      </c>
      <c r="AB45" s="87">
        <v>0</v>
      </c>
      <c r="AC45" s="87">
        <v>0</v>
      </c>
      <c r="AD45" s="87">
        <f t="shared" si="31"/>
        <v>11723</v>
      </c>
      <c r="AE45" s="87">
        <v>0</v>
      </c>
      <c r="AF45" s="88">
        <f t="shared" si="32"/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11723</v>
      </c>
      <c r="AM45" s="87">
        <v>17283</v>
      </c>
      <c r="AN45" s="87">
        <v>0</v>
      </c>
      <c r="AO45" s="87">
        <f t="shared" si="33"/>
        <v>11723</v>
      </c>
      <c r="AP45" s="87">
        <f t="shared" si="34"/>
        <v>75800</v>
      </c>
      <c r="AQ45" s="87">
        <f t="shared" si="34"/>
        <v>75800</v>
      </c>
      <c r="AR45" s="87">
        <f t="shared" si="34"/>
        <v>0</v>
      </c>
      <c r="AS45" s="87">
        <f t="shared" si="34"/>
        <v>0</v>
      </c>
      <c r="AT45" s="87">
        <f t="shared" si="11"/>
        <v>75800</v>
      </c>
      <c r="AU45" s="87">
        <f t="shared" si="12"/>
        <v>0</v>
      </c>
      <c r="AV45" s="87">
        <f t="shared" si="12"/>
        <v>7936</v>
      </c>
      <c r="AW45" s="87">
        <f t="shared" si="13"/>
        <v>97379</v>
      </c>
      <c r="AX45" s="87">
        <f t="shared" si="14"/>
        <v>75956</v>
      </c>
      <c r="AY45" s="87">
        <f t="shared" si="15"/>
        <v>1305</v>
      </c>
      <c r="AZ45" s="87">
        <f t="shared" si="16"/>
        <v>1239</v>
      </c>
      <c r="BA45" s="87">
        <f t="shared" si="17"/>
        <v>0</v>
      </c>
      <c r="BB45" s="87">
        <f t="shared" si="18"/>
        <v>66</v>
      </c>
      <c r="BC45" s="87">
        <f t="shared" si="35"/>
        <v>2373</v>
      </c>
      <c r="BD45" s="87">
        <f t="shared" si="20"/>
        <v>4641</v>
      </c>
      <c r="BE45" s="87">
        <f t="shared" si="21"/>
        <v>13104</v>
      </c>
      <c r="BF45" s="87">
        <f t="shared" si="21"/>
        <v>78413</v>
      </c>
      <c r="BG45" s="87">
        <f t="shared" si="22"/>
        <v>21942</v>
      </c>
      <c r="BH45" s="87">
        <f t="shared" si="23"/>
        <v>195121</v>
      </c>
    </row>
    <row r="46" spans="1:60" ht="13.5">
      <c r="A46" s="17" t="s">
        <v>8</v>
      </c>
      <c r="B46" s="76" t="s">
        <v>86</v>
      </c>
      <c r="C46" s="77" t="s">
        <v>195</v>
      </c>
      <c r="D46" s="87">
        <f t="shared" si="24"/>
        <v>22176</v>
      </c>
      <c r="E46" s="87">
        <f t="shared" si="25"/>
        <v>22176</v>
      </c>
      <c r="F46" s="87">
        <v>22176</v>
      </c>
      <c r="G46" s="87">
        <v>0</v>
      </c>
      <c r="H46" s="87">
        <v>0</v>
      </c>
      <c r="I46" s="87">
        <v>0</v>
      </c>
      <c r="J46" s="87">
        <v>0</v>
      </c>
      <c r="K46" s="87">
        <f t="shared" si="26"/>
        <v>399845</v>
      </c>
      <c r="L46" s="87">
        <v>30809</v>
      </c>
      <c r="M46" s="88">
        <f t="shared" si="27"/>
        <v>139473</v>
      </c>
      <c r="N46" s="87">
        <v>0</v>
      </c>
      <c r="O46" s="87">
        <v>133818</v>
      </c>
      <c r="P46" s="87">
        <v>5655</v>
      </c>
      <c r="Q46" s="87">
        <v>0</v>
      </c>
      <c r="R46" s="87">
        <v>229563</v>
      </c>
      <c r="S46" s="87">
        <v>0</v>
      </c>
      <c r="T46" s="87">
        <v>0</v>
      </c>
      <c r="U46" s="87">
        <v>3760</v>
      </c>
      <c r="V46" s="87">
        <f t="shared" si="28"/>
        <v>425781</v>
      </c>
      <c r="W46" s="87">
        <f t="shared" si="29"/>
        <v>0</v>
      </c>
      <c r="X46" s="87">
        <f t="shared" si="30"/>
        <v>0</v>
      </c>
      <c r="Y46" s="87">
        <v>0</v>
      </c>
      <c r="Z46" s="87">
        <v>0</v>
      </c>
      <c r="AA46" s="87">
        <v>0</v>
      </c>
      <c r="AB46" s="87">
        <v>0</v>
      </c>
      <c r="AC46" s="87">
        <v>0</v>
      </c>
      <c r="AD46" s="87">
        <f t="shared" si="31"/>
        <v>85575</v>
      </c>
      <c r="AE46" s="87">
        <v>25485</v>
      </c>
      <c r="AF46" s="88">
        <f t="shared" si="32"/>
        <v>53138</v>
      </c>
      <c r="AG46" s="87">
        <v>0</v>
      </c>
      <c r="AH46" s="87">
        <v>53138</v>
      </c>
      <c r="AI46" s="87">
        <v>0</v>
      </c>
      <c r="AJ46" s="87">
        <v>0</v>
      </c>
      <c r="AK46" s="87">
        <v>6952</v>
      </c>
      <c r="AL46" s="87">
        <v>0</v>
      </c>
      <c r="AM46" s="87">
        <v>0</v>
      </c>
      <c r="AN46" s="87">
        <v>15</v>
      </c>
      <c r="AO46" s="87">
        <f t="shared" si="33"/>
        <v>85590</v>
      </c>
      <c r="AP46" s="87">
        <f t="shared" si="34"/>
        <v>22176</v>
      </c>
      <c r="AQ46" s="87">
        <f t="shared" si="34"/>
        <v>22176</v>
      </c>
      <c r="AR46" s="87">
        <f t="shared" si="34"/>
        <v>22176</v>
      </c>
      <c r="AS46" s="87">
        <f t="shared" si="34"/>
        <v>0</v>
      </c>
      <c r="AT46" s="87">
        <f t="shared" si="11"/>
        <v>0</v>
      </c>
      <c r="AU46" s="87">
        <f t="shared" si="12"/>
        <v>0</v>
      </c>
      <c r="AV46" s="87">
        <f t="shared" si="12"/>
        <v>0</v>
      </c>
      <c r="AW46" s="87">
        <f t="shared" si="13"/>
        <v>485420</v>
      </c>
      <c r="AX46" s="87">
        <f t="shared" si="14"/>
        <v>56294</v>
      </c>
      <c r="AY46" s="87">
        <f t="shared" si="15"/>
        <v>192611</v>
      </c>
      <c r="AZ46" s="87">
        <f t="shared" si="16"/>
        <v>0</v>
      </c>
      <c r="BA46" s="87">
        <f t="shared" si="17"/>
        <v>186956</v>
      </c>
      <c r="BB46" s="87">
        <f t="shared" si="18"/>
        <v>5655</v>
      </c>
      <c r="BC46" s="87">
        <f t="shared" si="35"/>
        <v>0</v>
      </c>
      <c r="BD46" s="87">
        <f t="shared" si="20"/>
        <v>236515</v>
      </c>
      <c r="BE46" s="87">
        <f t="shared" si="21"/>
        <v>0</v>
      </c>
      <c r="BF46" s="87">
        <f t="shared" si="21"/>
        <v>0</v>
      </c>
      <c r="BG46" s="87">
        <f t="shared" si="22"/>
        <v>3775</v>
      </c>
      <c r="BH46" s="87">
        <f t="shared" si="23"/>
        <v>511371</v>
      </c>
    </row>
    <row r="47" spans="1:60" ht="13.5">
      <c r="A47" s="17" t="s">
        <v>8</v>
      </c>
      <c r="B47" s="76" t="s">
        <v>87</v>
      </c>
      <c r="C47" s="77" t="s">
        <v>88</v>
      </c>
      <c r="D47" s="87">
        <f t="shared" si="24"/>
        <v>0</v>
      </c>
      <c r="E47" s="87">
        <f t="shared" si="25"/>
        <v>0</v>
      </c>
      <c r="F47" s="87">
        <v>0</v>
      </c>
      <c r="G47" s="87">
        <v>0</v>
      </c>
      <c r="H47" s="87">
        <v>0</v>
      </c>
      <c r="I47" s="87">
        <v>0</v>
      </c>
      <c r="J47" s="87">
        <v>12050</v>
      </c>
      <c r="K47" s="87">
        <f t="shared" si="26"/>
        <v>85615</v>
      </c>
      <c r="L47" s="87">
        <v>0</v>
      </c>
      <c r="M47" s="88">
        <f t="shared" si="27"/>
        <v>0</v>
      </c>
      <c r="N47" s="87">
        <v>0</v>
      </c>
      <c r="O47" s="87">
        <v>0</v>
      </c>
      <c r="P47" s="87">
        <v>0</v>
      </c>
      <c r="Q47" s="87">
        <v>0</v>
      </c>
      <c r="R47" s="87">
        <v>85615</v>
      </c>
      <c r="S47" s="87">
        <v>0</v>
      </c>
      <c r="T47" s="87">
        <v>38881</v>
      </c>
      <c r="U47" s="87">
        <v>0</v>
      </c>
      <c r="V47" s="87">
        <f t="shared" si="28"/>
        <v>85615</v>
      </c>
      <c r="W47" s="87">
        <f t="shared" si="29"/>
        <v>0</v>
      </c>
      <c r="X47" s="87">
        <f t="shared" si="30"/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0</v>
      </c>
      <c r="AD47" s="87">
        <f t="shared" si="31"/>
        <v>9392</v>
      </c>
      <c r="AE47" s="87">
        <v>0</v>
      </c>
      <c r="AF47" s="88">
        <f t="shared" si="32"/>
        <v>0</v>
      </c>
      <c r="AG47" s="87">
        <v>0</v>
      </c>
      <c r="AH47" s="87">
        <v>0</v>
      </c>
      <c r="AI47" s="87">
        <v>0</v>
      </c>
      <c r="AJ47" s="87">
        <v>0</v>
      </c>
      <c r="AK47" s="87">
        <v>9392</v>
      </c>
      <c r="AL47" s="87">
        <v>0</v>
      </c>
      <c r="AM47" s="87">
        <v>51580</v>
      </c>
      <c r="AN47" s="87">
        <v>0</v>
      </c>
      <c r="AO47" s="87">
        <f t="shared" si="33"/>
        <v>9392</v>
      </c>
      <c r="AP47" s="87">
        <f t="shared" si="34"/>
        <v>0</v>
      </c>
      <c r="AQ47" s="87">
        <f t="shared" si="34"/>
        <v>0</v>
      </c>
      <c r="AR47" s="87">
        <f t="shared" si="34"/>
        <v>0</v>
      </c>
      <c r="AS47" s="87">
        <f t="shared" si="34"/>
        <v>0</v>
      </c>
      <c r="AT47" s="87">
        <f t="shared" si="11"/>
        <v>0</v>
      </c>
      <c r="AU47" s="87">
        <f t="shared" si="12"/>
        <v>0</v>
      </c>
      <c r="AV47" s="87">
        <f t="shared" si="12"/>
        <v>12050</v>
      </c>
      <c r="AW47" s="87">
        <f t="shared" si="13"/>
        <v>95007</v>
      </c>
      <c r="AX47" s="87">
        <f t="shared" si="14"/>
        <v>0</v>
      </c>
      <c r="AY47" s="87">
        <f t="shared" si="15"/>
        <v>0</v>
      </c>
      <c r="AZ47" s="87">
        <f t="shared" si="16"/>
        <v>0</v>
      </c>
      <c r="BA47" s="87">
        <f t="shared" si="17"/>
        <v>0</v>
      </c>
      <c r="BB47" s="87">
        <f t="shared" si="18"/>
        <v>0</v>
      </c>
      <c r="BC47" s="87">
        <f t="shared" si="35"/>
        <v>0</v>
      </c>
      <c r="BD47" s="87">
        <f t="shared" si="20"/>
        <v>95007</v>
      </c>
      <c r="BE47" s="87">
        <f t="shared" si="21"/>
        <v>0</v>
      </c>
      <c r="BF47" s="87">
        <f t="shared" si="21"/>
        <v>90461</v>
      </c>
      <c r="BG47" s="87">
        <f t="shared" si="22"/>
        <v>0</v>
      </c>
      <c r="BH47" s="87">
        <f t="shared" si="23"/>
        <v>95007</v>
      </c>
    </row>
    <row r="48" spans="1:60" ht="13.5">
      <c r="A48" s="17" t="s">
        <v>8</v>
      </c>
      <c r="B48" s="76" t="s">
        <v>89</v>
      </c>
      <c r="C48" s="77" t="s">
        <v>194</v>
      </c>
      <c r="D48" s="87">
        <f t="shared" si="24"/>
        <v>0</v>
      </c>
      <c r="E48" s="87">
        <f t="shared" si="25"/>
        <v>0</v>
      </c>
      <c r="F48" s="87">
        <v>0</v>
      </c>
      <c r="G48" s="87">
        <v>0</v>
      </c>
      <c r="H48" s="87">
        <v>0</v>
      </c>
      <c r="I48" s="87">
        <v>0</v>
      </c>
      <c r="J48" s="87">
        <v>15443</v>
      </c>
      <c r="K48" s="87">
        <f t="shared" si="26"/>
        <v>116169</v>
      </c>
      <c r="L48" s="87">
        <v>6660</v>
      </c>
      <c r="M48" s="88">
        <f t="shared" si="27"/>
        <v>0</v>
      </c>
      <c r="N48" s="87">
        <v>0</v>
      </c>
      <c r="O48" s="87">
        <v>0</v>
      </c>
      <c r="P48" s="87">
        <v>0</v>
      </c>
      <c r="Q48" s="87">
        <v>0</v>
      </c>
      <c r="R48" s="87">
        <v>97335</v>
      </c>
      <c r="S48" s="87">
        <v>12174</v>
      </c>
      <c r="T48" s="87">
        <v>49827</v>
      </c>
      <c r="U48" s="87">
        <v>0</v>
      </c>
      <c r="V48" s="87">
        <f t="shared" si="28"/>
        <v>116169</v>
      </c>
      <c r="W48" s="87">
        <f t="shared" si="29"/>
        <v>0</v>
      </c>
      <c r="X48" s="87">
        <f t="shared" si="30"/>
        <v>0</v>
      </c>
      <c r="Y48" s="87">
        <v>0</v>
      </c>
      <c r="Z48" s="87">
        <v>0</v>
      </c>
      <c r="AA48" s="87">
        <v>0</v>
      </c>
      <c r="AB48" s="87">
        <v>0</v>
      </c>
      <c r="AC48" s="87">
        <v>0</v>
      </c>
      <c r="AD48" s="87">
        <f t="shared" si="31"/>
        <v>15510</v>
      </c>
      <c r="AE48" s="87">
        <v>6660</v>
      </c>
      <c r="AF48" s="88">
        <f t="shared" si="32"/>
        <v>0</v>
      </c>
      <c r="AG48" s="87">
        <v>0</v>
      </c>
      <c r="AH48" s="87">
        <v>0</v>
      </c>
      <c r="AI48" s="87">
        <v>0</v>
      </c>
      <c r="AJ48" s="87">
        <v>0</v>
      </c>
      <c r="AK48" s="87">
        <v>420</v>
      </c>
      <c r="AL48" s="87">
        <v>8430</v>
      </c>
      <c r="AM48" s="87">
        <v>50457</v>
      </c>
      <c r="AN48" s="87">
        <v>0</v>
      </c>
      <c r="AO48" s="87">
        <f t="shared" si="33"/>
        <v>15510</v>
      </c>
      <c r="AP48" s="87">
        <f t="shared" si="34"/>
        <v>0</v>
      </c>
      <c r="AQ48" s="87">
        <f t="shared" si="34"/>
        <v>0</v>
      </c>
      <c r="AR48" s="87">
        <f t="shared" si="34"/>
        <v>0</v>
      </c>
      <c r="AS48" s="87">
        <f t="shared" si="34"/>
        <v>0</v>
      </c>
      <c r="AT48" s="87">
        <f t="shared" si="11"/>
        <v>0</v>
      </c>
      <c r="AU48" s="87">
        <f t="shared" si="12"/>
        <v>0</v>
      </c>
      <c r="AV48" s="87">
        <f t="shared" si="12"/>
        <v>15443</v>
      </c>
      <c r="AW48" s="87">
        <f t="shared" si="13"/>
        <v>131679</v>
      </c>
      <c r="AX48" s="87">
        <f t="shared" si="14"/>
        <v>13320</v>
      </c>
      <c r="AY48" s="87">
        <f t="shared" si="15"/>
        <v>0</v>
      </c>
      <c r="AZ48" s="87">
        <f t="shared" si="16"/>
        <v>0</v>
      </c>
      <c r="BA48" s="87">
        <f t="shared" si="17"/>
        <v>0</v>
      </c>
      <c r="BB48" s="87">
        <f t="shared" si="18"/>
        <v>0</v>
      </c>
      <c r="BC48" s="87">
        <f t="shared" si="35"/>
        <v>0</v>
      </c>
      <c r="BD48" s="87">
        <f t="shared" si="20"/>
        <v>97755</v>
      </c>
      <c r="BE48" s="87">
        <f t="shared" si="21"/>
        <v>20604</v>
      </c>
      <c r="BF48" s="87">
        <f t="shared" si="21"/>
        <v>100284</v>
      </c>
      <c r="BG48" s="87">
        <f t="shared" si="22"/>
        <v>0</v>
      </c>
      <c r="BH48" s="87">
        <f t="shared" si="23"/>
        <v>131679</v>
      </c>
    </row>
    <row r="49" spans="1:60" ht="13.5">
      <c r="A49" s="17" t="s">
        <v>8</v>
      </c>
      <c r="B49" s="76" t="s">
        <v>90</v>
      </c>
      <c r="C49" s="77" t="s">
        <v>91</v>
      </c>
      <c r="D49" s="87">
        <f t="shared" si="24"/>
        <v>0</v>
      </c>
      <c r="E49" s="87">
        <f t="shared" si="25"/>
        <v>0</v>
      </c>
      <c r="F49" s="87">
        <v>0</v>
      </c>
      <c r="G49" s="87">
        <v>0</v>
      </c>
      <c r="H49" s="87">
        <v>0</v>
      </c>
      <c r="I49" s="87">
        <v>0</v>
      </c>
      <c r="J49" s="87">
        <v>6502</v>
      </c>
      <c r="K49" s="87">
        <f t="shared" si="26"/>
        <v>44755</v>
      </c>
      <c r="L49" s="87">
        <v>0</v>
      </c>
      <c r="M49" s="88">
        <f t="shared" si="27"/>
        <v>0</v>
      </c>
      <c r="N49" s="87">
        <v>0</v>
      </c>
      <c r="O49" s="87">
        <v>0</v>
      </c>
      <c r="P49" s="87">
        <v>0</v>
      </c>
      <c r="Q49" s="87">
        <v>0</v>
      </c>
      <c r="R49" s="87">
        <v>40372</v>
      </c>
      <c r="S49" s="87">
        <v>4383</v>
      </c>
      <c r="T49" s="87">
        <v>20980</v>
      </c>
      <c r="U49" s="87">
        <v>0</v>
      </c>
      <c r="V49" s="87">
        <f t="shared" si="28"/>
        <v>44755</v>
      </c>
      <c r="W49" s="87">
        <f t="shared" si="29"/>
        <v>0</v>
      </c>
      <c r="X49" s="87">
        <f t="shared" si="30"/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0</v>
      </c>
      <c r="AD49" s="87">
        <f t="shared" si="31"/>
        <v>3401</v>
      </c>
      <c r="AE49" s="87">
        <v>0</v>
      </c>
      <c r="AF49" s="88">
        <f t="shared" si="32"/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3401</v>
      </c>
      <c r="AM49" s="87">
        <v>41819</v>
      </c>
      <c r="AN49" s="87">
        <v>0</v>
      </c>
      <c r="AO49" s="87">
        <f t="shared" si="33"/>
        <v>3401</v>
      </c>
      <c r="AP49" s="87">
        <f t="shared" si="34"/>
        <v>0</v>
      </c>
      <c r="AQ49" s="87">
        <f t="shared" si="34"/>
        <v>0</v>
      </c>
      <c r="AR49" s="87">
        <f t="shared" si="34"/>
        <v>0</v>
      </c>
      <c r="AS49" s="87">
        <f t="shared" si="34"/>
        <v>0</v>
      </c>
      <c r="AT49" s="87">
        <f t="shared" si="11"/>
        <v>0</v>
      </c>
      <c r="AU49" s="87">
        <f t="shared" si="12"/>
        <v>0</v>
      </c>
      <c r="AV49" s="87">
        <f t="shared" si="12"/>
        <v>6502</v>
      </c>
      <c r="AW49" s="87">
        <f t="shared" si="13"/>
        <v>48156</v>
      </c>
      <c r="AX49" s="87">
        <f t="shared" si="14"/>
        <v>0</v>
      </c>
      <c r="AY49" s="87">
        <f t="shared" si="15"/>
        <v>0</v>
      </c>
      <c r="AZ49" s="87">
        <f t="shared" si="16"/>
        <v>0</v>
      </c>
      <c r="BA49" s="87">
        <f t="shared" si="17"/>
        <v>0</v>
      </c>
      <c r="BB49" s="87">
        <f t="shared" si="18"/>
        <v>0</v>
      </c>
      <c r="BC49" s="87">
        <f t="shared" si="35"/>
        <v>0</v>
      </c>
      <c r="BD49" s="87">
        <f t="shared" si="20"/>
        <v>40372</v>
      </c>
      <c r="BE49" s="87">
        <f t="shared" si="21"/>
        <v>7784</v>
      </c>
      <c r="BF49" s="87">
        <f t="shared" si="21"/>
        <v>62799</v>
      </c>
      <c r="BG49" s="87">
        <f t="shared" si="22"/>
        <v>0</v>
      </c>
      <c r="BH49" s="87">
        <f t="shared" si="23"/>
        <v>48156</v>
      </c>
    </row>
    <row r="50" spans="1:60" ht="13.5">
      <c r="A50" s="17" t="s">
        <v>8</v>
      </c>
      <c r="B50" s="76" t="s">
        <v>92</v>
      </c>
      <c r="C50" s="77" t="s">
        <v>93</v>
      </c>
      <c r="D50" s="87">
        <f t="shared" si="24"/>
        <v>0</v>
      </c>
      <c r="E50" s="87">
        <f t="shared" si="25"/>
        <v>0</v>
      </c>
      <c r="F50" s="87">
        <v>0</v>
      </c>
      <c r="G50" s="87">
        <v>0</v>
      </c>
      <c r="H50" s="87">
        <v>0</v>
      </c>
      <c r="I50" s="87">
        <v>0</v>
      </c>
      <c r="J50" s="87">
        <v>26021</v>
      </c>
      <c r="K50" s="87">
        <f t="shared" si="26"/>
        <v>305138</v>
      </c>
      <c r="L50" s="87">
        <v>33182</v>
      </c>
      <c r="M50" s="88">
        <f t="shared" si="27"/>
        <v>0</v>
      </c>
      <c r="N50" s="87">
        <v>0</v>
      </c>
      <c r="O50" s="87">
        <v>0</v>
      </c>
      <c r="P50" s="87">
        <v>0</v>
      </c>
      <c r="Q50" s="87">
        <v>0</v>
      </c>
      <c r="R50" s="87">
        <v>271956</v>
      </c>
      <c r="S50" s="87">
        <v>0</v>
      </c>
      <c r="T50" s="87">
        <v>127071</v>
      </c>
      <c r="U50" s="87">
        <v>0</v>
      </c>
      <c r="V50" s="87">
        <f t="shared" si="28"/>
        <v>305138</v>
      </c>
      <c r="W50" s="87">
        <f t="shared" si="29"/>
        <v>0</v>
      </c>
      <c r="X50" s="87">
        <f t="shared" si="30"/>
        <v>0</v>
      </c>
      <c r="Y50" s="87">
        <v>0</v>
      </c>
      <c r="Z50" s="87">
        <v>0</v>
      </c>
      <c r="AA50" s="87">
        <v>0</v>
      </c>
      <c r="AB50" s="87">
        <v>0</v>
      </c>
      <c r="AC50" s="87">
        <v>25500</v>
      </c>
      <c r="AD50" s="87">
        <f t="shared" si="31"/>
        <v>93471</v>
      </c>
      <c r="AE50" s="87">
        <v>17376</v>
      </c>
      <c r="AF50" s="88">
        <f t="shared" si="32"/>
        <v>0</v>
      </c>
      <c r="AG50" s="87">
        <v>0</v>
      </c>
      <c r="AH50" s="87">
        <v>0</v>
      </c>
      <c r="AI50" s="87">
        <v>0</v>
      </c>
      <c r="AJ50" s="87">
        <v>0</v>
      </c>
      <c r="AK50" s="87">
        <v>76095</v>
      </c>
      <c r="AL50" s="87">
        <v>0</v>
      </c>
      <c r="AM50" s="87">
        <v>84755</v>
      </c>
      <c r="AN50" s="87">
        <v>0</v>
      </c>
      <c r="AO50" s="87">
        <f t="shared" si="33"/>
        <v>93471</v>
      </c>
      <c r="AP50" s="87">
        <f t="shared" si="34"/>
        <v>0</v>
      </c>
      <c r="AQ50" s="87">
        <f t="shared" si="34"/>
        <v>0</v>
      </c>
      <c r="AR50" s="87">
        <f t="shared" si="34"/>
        <v>0</v>
      </c>
      <c r="AS50" s="87">
        <f t="shared" si="34"/>
        <v>0</v>
      </c>
      <c r="AT50" s="87">
        <f t="shared" si="11"/>
        <v>0</v>
      </c>
      <c r="AU50" s="87">
        <f t="shared" si="12"/>
        <v>0</v>
      </c>
      <c r="AV50" s="87">
        <f t="shared" si="12"/>
        <v>51521</v>
      </c>
      <c r="AW50" s="87">
        <f t="shared" si="13"/>
        <v>398609</v>
      </c>
      <c r="AX50" s="87">
        <f t="shared" si="14"/>
        <v>50558</v>
      </c>
      <c r="AY50" s="87">
        <f t="shared" si="15"/>
        <v>0</v>
      </c>
      <c r="AZ50" s="87">
        <f t="shared" si="16"/>
        <v>0</v>
      </c>
      <c r="BA50" s="87">
        <f t="shared" si="17"/>
        <v>0</v>
      </c>
      <c r="BB50" s="87">
        <f t="shared" si="18"/>
        <v>0</v>
      </c>
      <c r="BC50" s="87">
        <f t="shared" si="35"/>
        <v>0</v>
      </c>
      <c r="BD50" s="87">
        <f t="shared" si="20"/>
        <v>348051</v>
      </c>
      <c r="BE50" s="87">
        <f t="shared" si="21"/>
        <v>0</v>
      </c>
      <c r="BF50" s="87">
        <f t="shared" si="21"/>
        <v>211826</v>
      </c>
      <c r="BG50" s="87">
        <f t="shared" si="22"/>
        <v>0</v>
      </c>
      <c r="BH50" s="87">
        <f t="shared" si="23"/>
        <v>398609</v>
      </c>
    </row>
    <row r="51" spans="1:60" ht="13.5">
      <c r="A51" s="17" t="s">
        <v>8</v>
      </c>
      <c r="B51" s="78" t="s">
        <v>94</v>
      </c>
      <c r="C51" s="79" t="s">
        <v>95</v>
      </c>
      <c r="D51" s="87">
        <f t="shared" si="24"/>
        <v>868130</v>
      </c>
      <c r="E51" s="87">
        <f t="shared" si="25"/>
        <v>868130</v>
      </c>
      <c r="F51" s="87">
        <v>828300</v>
      </c>
      <c r="G51" s="87">
        <v>39830</v>
      </c>
      <c r="H51" s="87">
        <v>0</v>
      </c>
      <c r="I51" s="87">
        <v>0</v>
      </c>
      <c r="J51" s="87" t="s">
        <v>208</v>
      </c>
      <c r="K51" s="87">
        <f t="shared" si="26"/>
        <v>3213410</v>
      </c>
      <c r="L51" s="87">
        <v>1394213</v>
      </c>
      <c r="M51" s="88">
        <f t="shared" si="27"/>
        <v>1384248</v>
      </c>
      <c r="N51" s="87">
        <v>0</v>
      </c>
      <c r="O51" s="87">
        <v>1384248</v>
      </c>
      <c r="P51" s="87">
        <v>0</v>
      </c>
      <c r="Q51" s="87">
        <v>0</v>
      </c>
      <c r="R51" s="87">
        <v>434949</v>
      </c>
      <c r="S51" s="87">
        <v>0</v>
      </c>
      <c r="T51" s="87" t="s">
        <v>208</v>
      </c>
      <c r="U51" s="87">
        <v>132932</v>
      </c>
      <c r="V51" s="87">
        <f t="shared" si="28"/>
        <v>4214472</v>
      </c>
      <c r="W51" s="87">
        <f t="shared" si="29"/>
        <v>0</v>
      </c>
      <c r="X51" s="87">
        <f t="shared" si="30"/>
        <v>0</v>
      </c>
      <c r="Y51" s="87">
        <v>0</v>
      </c>
      <c r="Z51" s="87">
        <v>0</v>
      </c>
      <c r="AA51" s="87">
        <v>0</v>
      </c>
      <c r="AB51" s="87">
        <v>0</v>
      </c>
      <c r="AC51" s="87" t="s">
        <v>208</v>
      </c>
      <c r="AD51" s="87">
        <f t="shared" si="31"/>
        <v>0</v>
      </c>
      <c r="AE51" s="87">
        <v>0</v>
      </c>
      <c r="AF51" s="88">
        <f t="shared" si="32"/>
        <v>0</v>
      </c>
      <c r="AG51" s="87">
        <v>0</v>
      </c>
      <c r="AH51" s="87">
        <v>0</v>
      </c>
      <c r="AI51" s="87">
        <v>0</v>
      </c>
      <c r="AJ51" s="87">
        <v>0</v>
      </c>
      <c r="AK51" s="87">
        <v>0</v>
      </c>
      <c r="AL51" s="87">
        <v>0</v>
      </c>
      <c r="AM51" s="87" t="s">
        <v>208</v>
      </c>
      <c r="AN51" s="87">
        <v>0</v>
      </c>
      <c r="AO51" s="87">
        <f t="shared" si="33"/>
        <v>0</v>
      </c>
      <c r="AP51" s="87">
        <f aca="true" t="shared" si="36" ref="AP51:AP62">D51+W51</f>
        <v>868130</v>
      </c>
      <c r="AQ51" s="87">
        <f aca="true" t="shared" si="37" ref="AQ51:AQ62">E51+X51</f>
        <v>868130</v>
      </c>
      <c r="AR51" s="87">
        <f aca="true" t="shared" si="38" ref="AR51:AR62">F51+Y51</f>
        <v>828300</v>
      </c>
      <c r="AS51" s="87">
        <f aca="true" t="shared" si="39" ref="AS51:AS62">G51+Z51</f>
        <v>39830</v>
      </c>
      <c r="AT51" s="87">
        <f t="shared" si="11"/>
        <v>0</v>
      </c>
      <c r="AU51" s="87">
        <f t="shared" si="12"/>
        <v>0</v>
      </c>
      <c r="AV51" s="88" t="s">
        <v>128</v>
      </c>
      <c r="AW51" s="87">
        <f t="shared" si="13"/>
        <v>3213410</v>
      </c>
      <c r="AX51" s="87">
        <f t="shared" si="14"/>
        <v>1394213</v>
      </c>
      <c r="AY51" s="87">
        <f t="shared" si="15"/>
        <v>1384248</v>
      </c>
      <c r="AZ51" s="87">
        <f t="shared" si="16"/>
        <v>0</v>
      </c>
      <c r="BA51" s="87">
        <f t="shared" si="17"/>
        <v>1384248</v>
      </c>
      <c r="BB51" s="87">
        <f t="shared" si="18"/>
        <v>0</v>
      </c>
      <c r="BC51" s="87">
        <f t="shared" si="35"/>
        <v>0</v>
      </c>
      <c r="BD51" s="87">
        <f t="shared" si="20"/>
        <v>434949</v>
      </c>
      <c r="BE51" s="87">
        <f t="shared" si="21"/>
        <v>0</v>
      </c>
      <c r="BF51" s="88" t="s">
        <v>128</v>
      </c>
      <c r="BG51" s="87">
        <f t="shared" si="22"/>
        <v>132932</v>
      </c>
      <c r="BH51" s="87">
        <f t="shared" si="23"/>
        <v>4214472</v>
      </c>
    </row>
    <row r="52" spans="1:60" ht="13.5">
      <c r="A52" s="17" t="s">
        <v>8</v>
      </c>
      <c r="B52" s="78" t="s">
        <v>96</v>
      </c>
      <c r="C52" s="79" t="s">
        <v>97</v>
      </c>
      <c r="D52" s="87">
        <f t="shared" si="24"/>
        <v>9001758</v>
      </c>
      <c r="E52" s="87">
        <f t="shared" si="25"/>
        <v>9001758</v>
      </c>
      <c r="F52" s="87">
        <v>9001758</v>
      </c>
      <c r="G52" s="87">
        <v>0</v>
      </c>
      <c r="H52" s="87">
        <v>0</v>
      </c>
      <c r="I52" s="87">
        <v>0</v>
      </c>
      <c r="J52" s="87" t="s">
        <v>208</v>
      </c>
      <c r="K52" s="87">
        <f t="shared" si="26"/>
        <v>2160981</v>
      </c>
      <c r="L52" s="87">
        <v>700885</v>
      </c>
      <c r="M52" s="88">
        <f t="shared" si="27"/>
        <v>1247650</v>
      </c>
      <c r="N52" s="87">
        <v>0</v>
      </c>
      <c r="O52" s="87">
        <v>1111198</v>
      </c>
      <c r="P52" s="87">
        <v>136452</v>
      </c>
      <c r="Q52" s="87">
        <v>0</v>
      </c>
      <c r="R52" s="87">
        <v>212446</v>
      </c>
      <c r="S52" s="87">
        <v>0</v>
      </c>
      <c r="T52" s="87" t="s">
        <v>208</v>
      </c>
      <c r="U52" s="87">
        <v>0</v>
      </c>
      <c r="V52" s="87">
        <f t="shared" si="28"/>
        <v>11162739</v>
      </c>
      <c r="W52" s="87">
        <f t="shared" si="29"/>
        <v>0</v>
      </c>
      <c r="X52" s="87">
        <f t="shared" si="30"/>
        <v>0</v>
      </c>
      <c r="Y52" s="87">
        <v>0</v>
      </c>
      <c r="Z52" s="87">
        <v>0</v>
      </c>
      <c r="AA52" s="87">
        <v>0</v>
      </c>
      <c r="AB52" s="87">
        <v>0</v>
      </c>
      <c r="AC52" s="87" t="s">
        <v>208</v>
      </c>
      <c r="AD52" s="87">
        <f t="shared" si="31"/>
        <v>614944</v>
      </c>
      <c r="AE52" s="87">
        <v>69520</v>
      </c>
      <c r="AF52" s="88">
        <f t="shared" si="32"/>
        <v>393835</v>
      </c>
      <c r="AG52" s="87">
        <v>0</v>
      </c>
      <c r="AH52" s="87">
        <v>353603</v>
      </c>
      <c r="AI52" s="87">
        <v>40232</v>
      </c>
      <c r="AJ52" s="87">
        <v>0</v>
      </c>
      <c r="AK52" s="87">
        <v>151589</v>
      </c>
      <c r="AL52" s="87">
        <v>0</v>
      </c>
      <c r="AM52" s="87" t="s">
        <v>208</v>
      </c>
      <c r="AN52" s="87">
        <v>0</v>
      </c>
      <c r="AO52" s="87">
        <f t="shared" si="33"/>
        <v>614944</v>
      </c>
      <c r="AP52" s="87">
        <f t="shared" si="36"/>
        <v>9001758</v>
      </c>
      <c r="AQ52" s="87">
        <f t="shared" si="37"/>
        <v>9001758</v>
      </c>
      <c r="AR52" s="87">
        <f t="shared" si="38"/>
        <v>9001758</v>
      </c>
      <c r="AS52" s="87">
        <f t="shared" si="39"/>
        <v>0</v>
      </c>
      <c r="AT52" s="87">
        <f t="shared" si="11"/>
        <v>0</v>
      </c>
      <c r="AU52" s="87">
        <f t="shared" si="12"/>
        <v>0</v>
      </c>
      <c r="AV52" s="88" t="s">
        <v>128</v>
      </c>
      <c r="AW52" s="87">
        <f t="shared" si="13"/>
        <v>2775925</v>
      </c>
      <c r="AX52" s="87">
        <f t="shared" si="14"/>
        <v>770405</v>
      </c>
      <c r="AY52" s="87">
        <f t="shared" si="15"/>
        <v>1641485</v>
      </c>
      <c r="AZ52" s="87">
        <f t="shared" si="16"/>
        <v>0</v>
      </c>
      <c r="BA52" s="87">
        <f t="shared" si="17"/>
        <v>1464801</v>
      </c>
      <c r="BB52" s="87">
        <f t="shared" si="18"/>
        <v>176684</v>
      </c>
      <c r="BC52" s="87">
        <f t="shared" si="35"/>
        <v>0</v>
      </c>
      <c r="BD52" s="87">
        <f t="shared" si="20"/>
        <v>364035</v>
      </c>
      <c r="BE52" s="87">
        <f t="shared" si="21"/>
        <v>0</v>
      </c>
      <c r="BF52" s="88" t="s">
        <v>128</v>
      </c>
      <c r="BG52" s="87">
        <f t="shared" si="22"/>
        <v>0</v>
      </c>
      <c r="BH52" s="87">
        <f t="shared" si="23"/>
        <v>11777683</v>
      </c>
    </row>
    <row r="53" spans="1:60" ht="13.5">
      <c r="A53" s="17" t="s">
        <v>8</v>
      </c>
      <c r="B53" s="78" t="s">
        <v>98</v>
      </c>
      <c r="C53" s="79" t="s">
        <v>99</v>
      </c>
      <c r="D53" s="87">
        <f t="shared" si="24"/>
        <v>0</v>
      </c>
      <c r="E53" s="87">
        <f t="shared" si="25"/>
        <v>0</v>
      </c>
      <c r="F53" s="87">
        <v>0</v>
      </c>
      <c r="G53" s="87">
        <v>0</v>
      </c>
      <c r="H53" s="87">
        <v>0</v>
      </c>
      <c r="I53" s="87">
        <v>0</v>
      </c>
      <c r="J53" s="87" t="s">
        <v>208</v>
      </c>
      <c r="K53" s="87">
        <f t="shared" si="26"/>
        <v>0</v>
      </c>
      <c r="L53" s="87">
        <v>0</v>
      </c>
      <c r="M53" s="88">
        <f t="shared" si="27"/>
        <v>0</v>
      </c>
      <c r="N53" s="87">
        <v>0</v>
      </c>
      <c r="O53" s="87">
        <v>0</v>
      </c>
      <c r="P53" s="87">
        <v>0</v>
      </c>
      <c r="Q53" s="87">
        <v>0</v>
      </c>
      <c r="R53" s="87">
        <v>0</v>
      </c>
      <c r="S53" s="87">
        <v>0</v>
      </c>
      <c r="T53" s="87" t="s">
        <v>208</v>
      </c>
      <c r="U53" s="87">
        <v>0</v>
      </c>
      <c r="V53" s="87">
        <f t="shared" si="28"/>
        <v>0</v>
      </c>
      <c r="W53" s="87">
        <f t="shared" si="29"/>
        <v>1080916</v>
      </c>
      <c r="X53" s="87">
        <f t="shared" si="30"/>
        <v>1080916</v>
      </c>
      <c r="Y53" s="87">
        <v>1080916</v>
      </c>
      <c r="Z53" s="87">
        <v>0</v>
      </c>
      <c r="AA53" s="87">
        <v>0</v>
      </c>
      <c r="AB53" s="87">
        <v>0</v>
      </c>
      <c r="AC53" s="87" t="s">
        <v>208</v>
      </c>
      <c r="AD53" s="87">
        <f t="shared" si="31"/>
        <v>515227</v>
      </c>
      <c r="AE53" s="87">
        <v>199276</v>
      </c>
      <c r="AF53" s="88">
        <f t="shared" si="32"/>
        <v>242021</v>
      </c>
      <c r="AG53" s="87">
        <v>0</v>
      </c>
      <c r="AH53" s="87">
        <v>242021</v>
      </c>
      <c r="AI53" s="87">
        <v>0</v>
      </c>
      <c r="AJ53" s="87">
        <v>0</v>
      </c>
      <c r="AK53" s="87">
        <v>39098</v>
      </c>
      <c r="AL53" s="87">
        <v>34832</v>
      </c>
      <c r="AM53" s="87" t="s">
        <v>208</v>
      </c>
      <c r="AN53" s="87">
        <v>0</v>
      </c>
      <c r="AO53" s="87">
        <f t="shared" si="33"/>
        <v>1596143</v>
      </c>
      <c r="AP53" s="87">
        <f t="shared" si="36"/>
        <v>1080916</v>
      </c>
      <c r="AQ53" s="87">
        <f t="shared" si="37"/>
        <v>1080916</v>
      </c>
      <c r="AR53" s="87">
        <f t="shared" si="38"/>
        <v>1080916</v>
      </c>
      <c r="AS53" s="87">
        <f t="shared" si="39"/>
        <v>0</v>
      </c>
      <c r="AT53" s="87">
        <f t="shared" si="11"/>
        <v>0</v>
      </c>
      <c r="AU53" s="87">
        <f t="shared" si="12"/>
        <v>0</v>
      </c>
      <c r="AV53" s="88" t="s">
        <v>128</v>
      </c>
      <c r="AW53" s="87">
        <f t="shared" si="13"/>
        <v>515227</v>
      </c>
      <c r="AX53" s="87">
        <f t="shared" si="14"/>
        <v>199276</v>
      </c>
      <c r="AY53" s="87">
        <f t="shared" si="15"/>
        <v>242021</v>
      </c>
      <c r="AZ53" s="87">
        <f t="shared" si="16"/>
        <v>0</v>
      </c>
      <c r="BA53" s="87">
        <f t="shared" si="17"/>
        <v>242021</v>
      </c>
      <c r="BB53" s="87">
        <f t="shared" si="18"/>
        <v>0</v>
      </c>
      <c r="BC53" s="87">
        <f t="shared" si="35"/>
        <v>0</v>
      </c>
      <c r="BD53" s="87">
        <f t="shared" si="20"/>
        <v>39098</v>
      </c>
      <c r="BE53" s="87">
        <f t="shared" si="21"/>
        <v>34832</v>
      </c>
      <c r="BF53" s="88" t="s">
        <v>128</v>
      </c>
      <c r="BG53" s="87">
        <f t="shared" si="22"/>
        <v>0</v>
      </c>
      <c r="BH53" s="87">
        <f t="shared" si="23"/>
        <v>1596143</v>
      </c>
    </row>
    <row r="54" spans="1:60" ht="13.5">
      <c r="A54" s="17" t="s">
        <v>8</v>
      </c>
      <c r="B54" s="78" t="s">
        <v>100</v>
      </c>
      <c r="C54" s="79" t="s">
        <v>101</v>
      </c>
      <c r="D54" s="87">
        <f t="shared" si="24"/>
        <v>1583123</v>
      </c>
      <c r="E54" s="87">
        <f t="shared" si="25"/>
        <v>1583123</v>
      </c>
      <c r="F54" s="87">
        <v>226373</v>
      </c>
      <c r="G54" s="87">
        <v>1356750</v>
      </c>
      <c r="H54" s="87">
        <v>0</v>
      </c>
      <c r="I54" s="87">
        <v>0</v>
      </c>
      <c r="J54" s="87" t="s">
        <v>208</v>
      </c>
      <c r="K54" s="87">
        <f t="shared" si="26"/>
        <v>1670487</v>
      </c>
      <c r="L54" s="87">
        <v>837767</v>
      </c>
      <c r="M54" s="88">
        <f t="shared" si="27"/>
        <v>740749</v>
      </c>
      <c r="N54" s="87">
        <v>0</v>
      </c>
      <c r="O54" s="87">
        <v>639464</v>
      </c>
      <c r="P54" s="87">
        <v>101285</v>
      </c>
      <c r="Q54" s="87">
        <v>3119</v>
      </c>
      <c r="R54" s="87">
        <v>88852</v>
      </c>
      <c r="S54" s="87">
        <v>0</v>
      </c>
      <c r="T54" s="87" t="s">
        <v>208</v>
      </c>
      <c r="U54" s="87">
        <v>0</v>
      </c>
      <c r="V54" s="87">
        <f t="shared" si="28"/>
        <v>3253610</v>
      </c>
      <c r="W54" s="87">
        <f t="shared" si="29"/>
        <v>23259</v>
      </c>
      <c r="X54" s="87">
        <f t="shared" si="30"/>
        <v>23259</v>
      </c>
      <c r="Y54" s="87">
        <v>23259</v>
      </c>
      <c r="Z54" s="87">
        <v>0</v>
      </c>
      <c r="AA54" s="87">
        <v>0</v>
      </c>
      <c r="AB54" s="87">
        <v>0</v>
      </c>
      <c r="AC54" s="87" t="s">
        <v>208</v>
      </c>
      <c r="AD54" s="87">
        <f t="shared" si="31"/>
        <v>529722</v>
      </c>
      <c r="AE54" s="87">
        <v>225146</v>
      </c>
      <c r="AF54" s="88">
        <f t="shared" si="32"/>
        <v>275800</v>
      </c>
      <c r="AG54" s="87">
        <v>0</v>
      </c>
      <c r="AH54" s="87">
        <v>222066</v>
      </c>
      <c r="AI54" s="87">
        <v>53734</v>
      </c>
      <c r="AJ54" s="87">
        <v>0</v>
      </c>
      <c r="AK54" s="87">
        <v>28776</v>
      </c>
      <c r="AL54" s="87">
        <v>0</v>
      </c>
      <c r="AM54" s="87" t="s">
        <v>208</v>
      </c>
      <c r="AN54" s="87">
        <v>2867</v>
      </c>
      <c r="AO54" s="87">
        <f t="shared" si="33"/>
        <v>555848</v>
      </c>
      <c r="AP54" s="87">
        <f t="shared" si="36"/>
        <v>1606382</v>
      </c>
      <c r="AQ54" s="87">
        <f t="shared" si="37"/>
        <v>1606382</v>
      </c>
      <c r="AR54" s="87">
        <f t="shared" si="38"/>
        <v>249632</v>
      </c>
      <c r="AS54" s="87">
        <f t="shared" si="39"/>
        <v>1356750</v>
      </c>
      <c r="AT54" s="87">
        <f t="shared" si="11"/>
        <v>0</v>
      </c>
      <c r="AU54" s="87">
        <f t="shared" si="12"/>
        <v>0</v>
      </c>
      <c r="AV54" s="88" t="s">
        <v>128</v>
      </c>
      <c r="AW54" s="87">
        <f t="shared" si="13"/>
        <v>2200209</v>
      </c>
      <c r="AX54" s="87">
        <f t="shared" si="14"/>
        <v>1062913</v>
      </c>
      <c r="AY54" s="87">
        <f t="shared" si="15"/>
        <v>1016549</v>
      </c>
      <c r="AZ54" s="87">
        <f t="shared" si="16"/>
        <v>0</v>
      </c>
      <c r="BA54" s="87">
        <f t="shared" si="17"/>
        <v>861530</v>
      </c>
      <c r="BB54" s="87">
        <f t="shared" si="18"/>
        <v>155019</v>
      </c>
      <c r="BC54" s="87">
        <f t="shared" si="35"/>
        <v>3119</v>
      </c>
      <c r="BD54" s="87">
        <f t="shared" si="20"/>
        <v>117628</v>
      </c>
      <c r="BE54" s="87">
        <f t="shared" si="21"/>
        <v>0</v>
      </c>
      <c r="BF54" s="88" t="s">
        <v>128</v>
      </c>
      <c r="BG54" s="87">
        <f t="shared" si="22"/>
        <v>2867</v>
      </c>
      <c r="BH54" s="87">
        <f t="shared" si="23"/>
        <v>3809458</v>
      </c>
    </row>
    <row r="55" spans="1:60" ht="13.5">
      <c r="A55" s="17" t="s">
        <v>8</v>
      </c>
      <c r="B55" s="78" t="s">
        <v>102</v>
      </c>
      <c r="C55" s="79" t="s">
        <v>103</v>
      </c>
      <c r="D55" s="87">
        <f t="shared" si="24"/>
        <v>592313</v>
      </c>
      <c r="E55" s="87">
        <f t="shared" si="25"/>
        <v>592313</v>
      </c>
      <c r="F55" s="87">
        <v>557958</v>
      </c>
      <c r="G55" s="87">
        <v>0</v>
      </c>
      <c r="H55" s="87">
        <v>34355</v>
      </c>
      <c r="I55" s="87">
        <v>0</v>
      </c>
      <c r="J55" s="87" t="s">
        <v>208</v>
      </c>
      <c r="K55" s="87">
        <f t="shared" si="26"/>
        <v>969892</v>
      </c>
      <c r="L55" s="87">
        <v>53239</v>
      </c>
      <c r="M55" s="88">
        <f t="shared" si="27"/>
        <v>566471</v>
      </c>
      <c r="N55" s="87">
        <v>0</v>
      </c>
      <c r="O55" s="87">
        <v>566471</v>
      </c>
      <c r="P55" s="87">
        <v>0</v>
      </c>
      <c r="Q55" s="87">
        <v>0</v>
      </c>
      <c r="R55" s="87">
        <v>323761</v>
      </c>
      <c r="S55" s="87">
        <v>26421</v>
      </c>
      <c r="T55" s="87" t="s">
        <v>208</v>
      </c>
      <c r="U55" s="87">
        <v>0</v>
      </c>
      <c r="V55" s="87">
        <f t="shared" si="28"/>
        <v>1562205</v>
      </c>
      <c r="W55" s="87">
        <f t="shared" si="29"/>
        <v>0</v>
      </c>
      <c r="X55" s="87">
        <f t="shared" si="30"/>
        <v>0</v>
      </c>
      <c r="Y55" s="87">
        <v>0</v>
      </c>
      <c r="Z55" s="87">
        <v>0</v>
      </c>
      <c r="AA55" s="87">
        <v>0</v>
      </c>
      <c r="AB55" s="87">
        <v>0</v>
      </c>
      <c r="AC55" s="87" t="s">
        <v>208</v>
      </c>
      <c r="AD55" s="87">
        <f t="shared" si="31"/>
        <v>255114</v>
      </c>
      <c r="AE55" s="87">
        <v>19991</v>
      </c>
      <c r="AF55" s="88">
        <f t="shared" si="32"/>
        <v>139577</v>
      </c>
      <c r="AG55" s="87">
        <v>0</v>
      </c>
      <c r="AH55" s="87">
        <v>139577</v>
      </c>
      <c r="AI55" s="87">
        <v>0</v>
      </c>
      <c r="AJ55" s="87">
        <v>0</v>
      </c>
      <c r="AK55" s="87">
        <v>95416</v>
      </c>
      <c r="AL55" s="87">
        <v>130</v>
      </c>
      <c r="AM55" s="87" t="s">
        <v>208</v>
      </c>
      <c r="AN55" s="87">
        <v>0</v>
      </c>
      <c r="AO55" s="87">
        <f t="shared" si="33"/>
        <v>255114</v>
      </c>
      <c r="AP55" s="87">
        <f t="shared" si="36"/>
        <v>592313</v>
      </c>
      <c r="AQ55" s="87">
        <f t="shared" si="37"/>
        <v>592313</v>
      </c>
      <c r="AR55" s="87">
        <f t="shared" si="38"/>
        <v>557958</v>
      </c>
      <c r="AS55" s="87">
        <f t="shared" si="39"/>
        <v>0</v>
      </c>
      <c r="AT55" s="87">
        <f t="shared" si="11"/>
        <v>34355</v>
      </c>
      <c r="AU55" s="87">
        <f t="shared" si="12"/>
        <v>0</v>
      </c>
      <c r="AV55" s="88" t="s">
        <v>128</v>
      </c>
      <c r="AW55" s="87">
        <f t="shared" si="13"/>
        <v>1225006</v>
      </c>
      <c r="AX55" s="87">
        <f t="shared" si="14"/>
        <v>73230</v>
      </c>
      <c r="AY55" s="87">
        <f t="shared" si="15"/>
        <v>706048</v>
      </c>
      <c r="AZ55" s="87">
        <f t="shared" si="16"/>
        <v>0</v>
      </c>
      <c r="BA55" s="87">
        <f t="shared" si="17"/>
        <v>706048</v>
      </c>
      <c r="BB55" s="87">
        <f t="shared" si="18"/>
        <v>0</v>
      </c>
      <c r="BC55" s="87">
        <f t="shared" si="35"/>
        <v>0</v>
      </c>
      <c r="BD55" s="87">
        <f t="shared" si="20"/>
        <v>419177</v>
      </c>
      <c r="BE55" s="87">
        <f t="shared" si="21"/>
        <v>26551</v>
      </c>
      <c r="BF55" s="88" t="s">
        <v>128</v>
      </c>
      <c r="BG55" s="87">
        <f t="shared" si="22"/>
        <v>0</v>
      </c>
      <c r="BH55" s="87">
        <f t="shared" si="23"/>
        <v>1817319</v>
      </c>
    </row>
    <row r="56" spans="1:60" ht="13.5">
      <c r="A56" s="17" t="s">
        <v>8</v>
      </c>
      <c r="B56" s="78" t="s">
        <v>104</v>
      </c>
      <c r="C56" s="79" t="s">
        <v>105</v>
      </c>
      <c r="D56" s="87">
        <f t="shared" si="24"/>
        <v>3831881</v>
      </c>
      <c r="E56" s="87">
        <f t="shared" si="25"/>
        <v>3831881</v>
      </c>
      <c r="F56" s="87">
        <v>3831881</v>
      </c>
      <c r="G56" s="87">
        <v>0</v>
      </c>
      <c r="H56" s="87">
        <v>0</v>
      </c>
      <c r="I56" s="87">
        <v>0</v>
      </c>
      <c r="J56" s="87" t="s">
        <v>208</v>
      </c>
      <c r="K56" s="87">
        <f t="shared" si="26"/>
        <v>3763686</v>
      </c>
      <c r="L56" s="87">
        <v>1674445</v>
      </c>
      <c r="M56" s="88">
        <f t="shared" si="27"/>
        <v>1194442</v>
      </c>
      <c r="N56" s="87">
        <v>0</v>
      </c>
      <c r="O56" s="87">
        <v>1194442</v>
      </c>
      <c r="P56" s="87">
        <v>0</v>
      </c>
      <c r="Q56" s="87">
        <v>0</v>
      </c>
      <c r="R56" s="87">
        <v>675401</v>
      </c>
      <c r="S56" s="87">
        <v>219398</v>
      </c>
      <c r="T56" s="87" t="s">
        <v>208</v>
      </c>
      <c r="U56" s="87">
        <v>0</v>
      </c>
      <c r="V56" s="87">
        <f t="shared" si="28"/>
        <v>7595567</v>
      </c>
      <c r="W56" s="87">
        <f t="shared" si="29"/>
        <v>0</v>
      </c>
      <c r="X56" s="87">
        <f t="shared" si="30"/>
        <v>0</v>
      </c>
      <c r="Y56" s="87">
        <v>0</v>
      </c>
      <c r="Z56" s="87">
        <v>0</v>
      </c>
      <c r="AA56" s="87">
        <v>0</v>
      </c>
      <c r="AB56" s="87">
        <v>0</v>
      </c>
      <c r="AC56" s="87" t="s">
        <v>208</v>
      </c>
      <c r="AD56" s="87">
        <f t="shared" si="31"/>
        <v>0</v>
      </c>
      <c r="AE56" s="87">
        <v>0</v>
      </c>
      <c r="AF56" s="88">
        <f t="shared" si="32"/>
        <v>0</v>
      </c>
      <c r="AG56" s="87">
        <v>0</v>
      </c>
      <c r="AH56" s="87">
        <v>0</v>
      </c>
      <c r="AI56" s="87">
        <v>0</v>
      </c>
      <c r="AJ56" s="87">
        <v>0</v>
      </c>
      <c r="AK56" s="87">
        <v>0</v>
      </c>
      <c r="AL56" s="87">
        <v>0</v>
      </c>
      <c r="AM56" s="87" t="s">
        <v>208</v>
      </c>
      <c r="AN56" s="87">
        <v>0</v>
      </c>
      <c r="AO56" s="87">
        <f t="shared" si="33"/>
        <v>0</v>
      </c>
      <c r="AP56" s="87">
        <f t="shared" si="36"/>
        <v>3831881</v>
      </c>
      <c r="AQ56" s="87">
        <f t="shared" si="37"/>
        <v>3831881</v>
      </c>
      <c r="AR56" s="87">
        <f t="shared" si="38"/>
        <v>3831881</v>
      </c>
      <c r="AS56" s="87">
        <f t="shared" si="39"/>
        <v>0</v>
      </c>
      <c r="AT56" s="87">
        <f t="shared" si="11"/>
        <v>0</v>
      </c>
      <c r="AU56" s="87">
        <f t="shared" si="12"/>
        <v>0</v>
      </c>
      <c r="AV56" s="88" t="s">
        <v>128</v>
      </c>
      <c r="AW56" s="87">
        <f t="shared" si="13"/>
        <v>3763686</v>
      </c>
      <c r="AX56" s="87">
        <f t="shared" si="14"/>
        <v>1674445</v>
      </c>
      <c r="AY56" s="87">
        <f t="shared" si="15"/>
        <v>1194442</v>
      </c>
      <c r="AZ56" s="87">
        <f t="shared" si="16"/>
        <v>0</v>
      </c>
      <c r="BA56" s="87">
        <f t="shared" si="17"/>
        <v>1194442</v>
      </c>
      <c r="BB56" s="87">
        <f t="shared" si="18"/>
        <v>0</v>
      </c>
      <c r="BC56" s="87">
        <f t="shared" si="35"/>
        <v>0</v>
      </c>
      <c r="BD56" s="87">
        <f t="shared" si="20"/>
        <v>675401</v>
      </c>
      <c r="BE56" s="87">
        <f t="shared" si="21"/>
        <v>219398</v>
      </c>
      <c r="BF56" s="88" t="s">
        <v>128</v>
      </c>
      <c r="BG56" s="87">
        <f t="shared" si="22"/>
        <v>0</v>
      </c>
      <c r="BH56" s="87">
        <f t="shared" si="23"/>
        <v>7595567</v>
      </c>
    </row>
    <row r="57" spans="1:60" ht="13.5">
      <c r="A57" s="17" t="s">
        <v>8</v>
      </c>
      <c r="B57" s="78" t="s">
        <v>106</v>
      </c>
      <c r="C57" s="79" t="s">
        <v>107</v>
      </c>
      <c r="D57" s="87">
        <f t="shared" si="24"/>
        <v>896092</v>
      </c>
      <c r="E57" s="87">
        <f t="shared" si="25"/>
        <v>896092</v>
      </c>
      <c r="F57" s="87">
        <v>896092</v>
      </c>
      <c r="G57" s="87">
        <v>0</v>
      </c>
      <c r="H57" s="87">
        <v>0</v>
      </c>
      <c r="I57" s="87">
        <v>0</v>
      </c>
      <c r="J57" s="87" t="s">
        <v>208</v>
      </c>
      <c r="K57" s="87">
        <f t="shared" si="26"/>
        <v>541709</v>
      </c>
      <c r="L57" s="87">
        <v>294651</v>
      </c>
      <c r="M57" s="88">
        <f t="shared" si="27"/>
        <v>176620</v>
      </c>
      <c r="N57" s="87">
        <v>0</v>
      </c>
      <c r="O57" s="87">
        <v>176620</v>
      </c>
      <c r="P57" s="87">
        <v>0</v>
      </c>
      <c r="Q57" s="87">
        <v>0</v>
      </c>
      <c r="R57" s="87">
        <v>70438</v>
      </c>
      <c r="S57" s="87">
        <v>0</v>
      </c>
      <c r="T57" s="87" t="s">
        <v>208</v>
      </c>
      <c r="U57" s="87">
        <v>30129</v>
      </c>
      <c r="V57" s="87">
        <f t="shared" si="28"/>
        <v>1467930</v>
      </c>
      <c r="W57" s="87">
        <f t="shared" si="29"/>
        <v>0</v>
      </c>
      <c r="X57" s="87">
        <f t="shared" si="30"/>
        <v>0</v>
      </c>
      <c r="Y57" s="87">
        <v>0</v>
      </c>
      <c r="Z57" s="87">
        <v>0</v>
      </c>
      <c r="AA57" s="87">
        <v>0</v>
      </c>
      <c r="AB57" s="87">
        <v>0</v>
      </c>
      <c r="AC57" s="87" t="s">
        <v>208</v>
      </c>
      <c r="AD57" s="87">
        <f t="shared" si="31"/>
        <v>0</v>
      </c>
      <c r="AE57" s="87">
        <v>0</v>
      </c>
      <c r="AF57" s="88">
        <f t="shared" si="32"/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 t="s">
        <v>208</v>
      </c>
      <c r="AN57" s="87">
        <v>0</v>
      </c>
      <c r="AO57" s="87">
        <f t="shared" si="33"/>
        <v>0</v>
      </c>
      <c r="AP57" s="87">
        <f t="shared" si="36"/>
        <v>896092</v>
      </c>
      <c r="AQ57" s="87">
        <f t="shared" si="37"/>
        <v>896092</v>
      </c>
      <c r="AR57" s="87">
        <f t="shared" si="38"/>
        <v>896092</v>
      </c>
      <c r="AS57" s="87">
        <f t="shared" si="39"/>
        <v>0</v>
      </c>
      <c r="AT57" s="87">
        <f t="shared" si="11"/>
        <v>0</v>
      </c>
      <c r="AU57" s="87">
        <f t="shared" si="12"/>
        <v>0</v>
      </c>
      <c r="AV57" s="88" t="s">
        <v>128</v>
      </c>
      <c r="AW57" s="87">
        <f t="shared" si="13"/>
        <v>541709</v>
      </c>
      <c r="AX57" s="87">
        <f t="shared" si="14"/>
        <v>294651</v>
      </c>
      <c r="AY57" s="87">
        <f t="shared" si="15"/>
        <v>176620</v>
      </c>
      <c r="AZ57" s="87">
        <f t="shared" si="16"/>
        <v>0</v>
      </c>
      <c r="BA57" s="87">
        <f t="shared" si="17"/>
        <v>176620</v>
      </c>
      <c r="BB57" s="87">
        <f t="shared" si="18"/>
        <v>0</v>
      </c>
      <c r="BC57" s="87">
        <f t="shared" si="35"/>
        <v>0</v>
      </c>
      <c r="BD57" s="87">
        <f t="shared" si="20"/>
        <v>70438</v>
      </c>
      <c r="BE57" s="87">
        <f t="shared" si="21"/>
        <v>0</v>
      </c>
      <c r="BF57" s="88" t="s">
        <v>128</v>
      </c>
      <c r="BG57" s="87">
        <f t="shared" si="22"/>
        <v>30129</v>
      </c>
      <c r="BH57" s="87">
        <f t="shared" si="23"/>
        <v>1467930</v>
      </c>
    </row>
    <row r="58" spans="1:60" ht="13.5">
      <c r="A58" s="17" t="s">
        <v>8</v>
      </c>
      <c r="B58" s="78" t="s">
        <v>108</v>
      </c>
      <c r="C58" s="79" t="s">
        <v>109</v>
      </c>
      <c r="D58" s="87">
        <f t="shared" si="24"/>
        <v>4539352</v>
      </c>
      <c r="E58" s="87">
        <f t="shared" si="25"/>
        <v>4507379</v>
      </c>
      <c r="F58" s="87">
        <v>4507379</v>
      </c>
      <c r="G58" s="87">
        <v>0</v>
      </c>
      <c r="H58" s="87">
        <v>0</v>
      </c>
      <c r="I58" s="87">
        <v>31973</v>
      </c>
      <c r="J58" s="87" t="s">
        <v>208</v>
      </c>
      <c r="K58" s="87">
        <f t="shared" si="26"/>
        <v>1220609</v>
      </c>
      <c r="L58" s="87">
        <v>224880</v>
      </c>
      <c r="M58" s="88">
        <f t="shared" si="27"/>
        <v>324056</v>
      </c>
      <c r="N58" s="87">
        <v>0</v>
      </c>
      <c r="O58" s="87">
        <v>324056</v>
      </c>
      <c r="P58" s="87">
        <v>0</v>
      </c>
      <c r="Q58" s="87">
        <v>0</v>
      </c>
      <c r="R58" s="87">
        <v>558034</v>
      </c>
      <c r="S58" s="87">
        <v>113639</v>
      </c>
      <c r="T58" s="87" t="s">
        <v>208</v>
      </c>
      <c r="U58" s="87">
        <v>0</v>
      </c>
      <c r="V58" s="87">
        <f t="shared" si="28"/>
        <v>5759961</v>
      </c>
      <c r="W58" s="87">
        <f t="shared" si="29"/>
        <v>0</v>
      </c>
      <c r="X58" s="87">
        <f t="shared" si="30"/>
        <v>0</v>
      </c>
      <c r="Y58" s="87">
        <v>0</v>
      </c>
      <c r="Z58" s="87">
        <v>0</v>
      </c>
      <c r="AA58" s="87">
        <v>0</v>
      </c>
      <c r="AB58" s="87">
        <v>0</v>
      </c>
      <c r="AC58" s="87" t="s">
        <v>208</v>
      </c>
      <c r="AD58" s="87">
        <f t="shared" si="31"/>
        <v>0</v>
      </c>
      <c r="AE58" s="87">
        <v>0</v>
      </c>
      <c r="AF58" s="88">
        <f t="shared" si="32"/>
        <v>0</v>
      </c>
      <c r="AG58" s="87">
        <v>0</v>
      </c>
      <c r="AH58" s="87">
        <v>0</v>
      </c>
      <c r="AI58" s="87">
        <v>0</v>
      </c>
      <c r="AJ58" s="87">
        <v>0</v>
      </c>
      <c r="AK58" s="87">
        <v>0</v>
      </c>
      <c r="AL58" s="87">
        <v>0</v>
      </c>
      <c r="AM58" s="87" t="s">
        <v>208</v>
      </c>
      <c r="AN58" s="87">
        <v>0</v>
      </c>
      <c r="AO58" s="87">
        <f t="shared" si="33"/>
        <v>0</v>
      </c>
      <c r="AP58" s="87">
        <f t="shared" si="36"/>
        <v>4539352</v>
      </c>
      <c r="AQ58" s="87">
        <f t="shared" si="37"/>
        <v>4507379</v>
      </c>
      <c r="AR58" s="87">
        <f t="shared" si="38"/>
        <v>4507379</v>
      </c>
      <c r="AS58" s="87">
        <f t="shared" si="39"/>
        <v>0</v>
      </c>
      <c r="AT58" s="87">
        <f t="shared" si="11"/>
        <v>0</v>
      </c>
      <c r="AU58" s="87">
        <f t="shared" si="12"/>
        <v>31973</v>
      </c>
      <c r="AV58" s="88" t="s">
        <v>128</v>
      </c>
      <c r="AW58" s="87">
        <f t="shared" si="13"/>
        <v>1220609</v>
      </c>
      <c r="AX58" s="87">
        <f t="shared" si="14"/>
        <v>224880</v>
      </c>
      <c r="AY58" s="87">
        <f t="shared" si="15"/>
        <v>324056</v>
      </c>
      <c r="AZ58" s="87">
        <f t="shared" si="16"/>
        <v>0</v>
      </c>
      <c r="BA58" s="87">
        <f t="shared" si="17"/>
        <v>324056</v>
      </c>
      <c r="BB58" s="87">
        <f t="shared" si="18"/>
        <v>0</v>
      </c>
      <c r="BC58" s="87">
        <f t="shared" si="35"/>
        <v>0</v>
      </c>
      <c r="BD58" s="87">
        <f t="shared" si="20"/>
        <v>558034</v>
      </c>
      <c r="BE58" s="87">
        <f t="shared" si="21"/>
        <v>113639</v>
      </c>
      <c r="BF58" s="88" t="s">
        <v>128</v>
      </c>
      <c r="BG58" s="87">
        <f t="shared" si="22"/>
        <v>0</v>
      </c>
      <c r="BH58" s="87">
        <f t="shared" si="23"/>
        <v>5759961</v>
      </c>
    </row>
    <row r="59" spans="1:60" ht="13.5">
      <c r="A59" s="17" t="s">
        <v>8</v>
      </c>
      <c r="B59" s="78" t="s">
        <v>110</v>
      </c>
      <c r="C59" s="79" t="s">
        <v>111</v>
      </c>
      <c r="D59" s="87">
        <f t="shared" si="24"/>
        <v>421886</v>
      </c>
      <c r="E59" s="87">
        <f t="shared" si="25"/>
        <v>385720</v>
      </c>
      <c r="F59" s="87">
        <v>370228</v>
      </c>
      <c r="G59" s="87">
        <v>15492</v>
      </c>
      <c r="H59" s="87">
        <v>0</v>
      </c>
      <c r="I59" s="87">
        <v>36166</v>
      </c>
      <c r="J59" s="87" t="s">
        <v>208</v>
      </c>
      <c r="K59" s="87">
        <f t="shared" si="26"/>
        <v>1361152</v>
      </c>
      <c r="L59" s="87">
        <v>465546</v>
      </c>
      <c r="M59" s="88">
        <f t="shared" si="27"/>
        <v>530907</v>
      </c>
      <c r="N59" s="87">
        <v>0</v>
      </c>
      <c r="O59" s="87">
        <v>522601</v>
      </c>
      <c r="P59" s="87">
        <v>8306</v>
      </c>
      <c r="Q59" s="87">
        <v>2375</v>
      </c>
      <c r="R59" s="87">
        <v>362324</v>
      </c>
      <c r="S59" s="87">
        <v>0</v>
      </c>
      <c r="T59" s="87" t="s">
        <v>208</v>
      </c>
      <c r="U59" s="87">
        <v>0</v>
      </c>
      <c r="V59" s="87">
        <f t="shared" si="28"/>
        <v>1783038</v>
      </c>
      <c r="W59" s="87">
        <f t="shared" si="29"/>
        <v>0</v>
      </c>
      <c r="X59" s="87">
        <f t="shared" si="30"/>
        <v>0</v>
      </c>
      <c r="Y59" s="87">
        <v>0</v>
      </c>
      <c r="Z59" s="87">
        <v>0</v>
      </c>
      <c r="AA59" s="87">
        <v>0</v>
      </c>
      <c r="AB59" s="87">
        <v>0</v>
      </c>
      <c r="AC59" s="87" t="s">
        <v>208</v>
      </c>
      <c r="AD59" s="87">
        <f t="shared" si="31"/>
        <v>0</v>
      </c>
      <c r="AE59" s="87">
        <v>0</v>
      </c>
      <c r="AF59" s="88">
        <f t="shared" si="32"/>
        <v>0</v>
      </c>
      <c r="AG59" s="87">
        <v>0</v>
      </c>
      <c r="AH59" s="87">
        <v>0</v>
      </c>
      <c r="AI59" s="87">
        <v>0</v>
      </c>
      <c r="AJ59" s="87">
        <v>0</v>
      </c>
      <c r="AK59" s="87">
        <v>0</v>
      </c>
      <c r="AL59" s="87">
        <v>0</v>
      </c>
      <c r="AM59" s="87" t="s">
        <v>208</v>
      </c>
      <c r="AN59" s="87">
        <v>0</v>
      </c>
      <c r="AO59" s="87">
        <f t="shared" si="33"/>
        <v>0</v>
      </c>
      <c r="AP59" s="87">
        <f t="shared" si="36"/>
        <v>421886</v>
      </c>
      <c r="AQ59" s="87">
        <f t="shared" si="37"/>
        <v>385720</v>
      </c>
      <c r="AR59" s="87">
        <f t="shared" si="38"/>
        <v>370228</v>
      </c>
      <c r="AS59" s="87">
        <f t="shared" si="39"/>
        <v>15492</v>
      </c>
      <c r="AT59" s="87">
        <f t="shared" si="11"/>
        <v>0</v>
      </c>
      <c r="AU59" s="87">
        <f t="shared" si="12"/>
        <v>36166</v>
      </c>
      <c r="AV59" s="88" t="s">
        <v>128</v>
      </c>
      <c r="AW59" s="87">
        <f t="shared" si="13"/>
        <v>1361152</v>
      </c>
      <c r="AX59" s="87">
        <f t="shared" si="14"/>
        <v>465546</v>
      </c>
      <c r="AY59" s="87">
        <f t="shared" si="15"/>
        <v>530907</v>
      </c>
      <c r="AZ59" s="87">
        <f t="shared" si="16"/>
        <v>0</v>
      </c>
      <c r="BA59" s="87">
        <f t="shared" si="17"/>
        <v>522601</v>
      </c>
      <c r="BB59" s="87">
        <f t="shared" si="18"/>
        <v>8306</v>
      </c>
      <c r="BC59" s="87">
        <f t="shared" si="35"/>
        <v>2375</v>
      </c>
      <c r="BD59" s="87">
        <f t="shared" si="20"/>
        <v>362324</v>
      </c>
      <c r="BE59" s="87">
        <f t="shared" si="21"/>
        <v>0</v>
      </c>
      <c r="BF59" s="88" t="s">
        <v>128</v>
      </c>
      <c r="BG59" s="87">
        <f t="shared" si="22"/>
        <v>0</v>
      </c>
      <c r="BH59" s="87">
        <f t="shared" si="23"/>
        <v>1783038</v>
      </c>
    </row>
    <row r="60" spans="1:60" ht="13.5">
      <c r="A60" s="17" t="s">
        <v>8</v>
      </c>
      <c r="B60" s="78" t="s">
        <v>112</v>
      </c>
      <c r="C60" s="79" t="s">
        <v>113</v>
      </c>
      <c r="D60" s="87">
        <f t="shared" si="24"/>
        <v>0</v>
      </c>
      <c r="E60" s="87">
        <f t="shared" si="25"/>
        <v>0</v>
      </c>
      <c r="F60" s="87">
        <v>0</v>
      </c>
      <c r="G60" s="87">
        <v>0</v>
      </c>
      <c r="H60" s="87">
        <v>0</v>
      </c>
      <c r="I60" s="87">
        <v>0</v>
      </c>
      <c r="J60" s="87" t="s">
        <v>208</v>
      </c>
      <c r="K60" s="87">
        <f t="shared" si="26"/>
        <v>851900</v>
      </c>
      <c r="L60" s="87">
        <v>418353</v>
      </c>
      <c r="M60" s="88">
        <f t="shared" si="27"/>
        <v>364820</v>
      </c>
      <c r="N60" s="87">
        <v>0</v>
      </c>
      <c r="O60" s="87">
        <v>364820</v>
      </c>
      <c r="P60" s="87">
        <v>0</v>
      </c>
      <c r="Q60" s="87">
        <v>0</v>
      </c>
      <c r="R60" s="87">
        <v>55830</v>
      </c>
      <c r="S60" s="87">
        <v>12897</v>
      </c>
      <c r="T60" s="87" t="s">
        <v>208</v>
      </c>
      <c r="U60" s="87">
        <v>0</v>
      </c>
      <c r="V60" s="87">
        <f t="shared" si="28"/>
        <v>851900</v>
      </c>
      <c r="W60" s="87">
        <f t="shared" si="29"/>
        <v>0</v>
      </c>
      <c r="X60" s="87">
        <f t="shared" si="30"/>
        <v>0</v>
      </c>
      <c r="Y60" s="87">
        <v>0</v>
      </c>
      <c r="Z60" s="87">
        <v>0</v>
      </c>
      <c r="AA60" s="87">
        <v>0</v>
      </c>
      <c r="AB60" s="87">
        <v>0</v>
      </c>
      <c r="AC60" s="87" t="s">
        <v>208</v>
      </c>
      <c r="AD60" s="87">
        <f t="shared" si="31"/>
        <v>0</v>
      </c>
      <c r="AE60" s="87">
        <v>0</v>
      </c>
      <c r="AF60" s="88">
        <f t="shared" si="32"/>
        <v>0</v>
      </c>
      <c r="AG60" s="87">
        <v>0</v>
      </c>
      <c r="AH60" s="87">
        <v>0</v>
      </c>
      <c r="AI60" s="87">
        <v>0</v>
      </c>
      <c r="AJ60" s="87">
        <v>0</v>
      </c>
      <c r="AK60" s="87">
        <v>0</v>
      </c>
      <c r="AL60" s="87">
        <v>0</v>
      </c>
      <c r="AM60" s="87" t="s">
        <v>208</v>
      </c>
      <c r="AN60" s="87">
        <v>0</v>
      </c>
      <c r="AO60" s="87">
        <f t="shared" si="33"/>
        <v>0</v>
      </c>
      <c r="AP60" s="87">
        <f t="shared" si="36"/>
        <v>0</v>
      </c>
      <c r="AQ60" s="87">
        <f t="shared" si="37"/>
        <v>0</v>
      </c>
      <c r="AR60" s="87">
        <f t="shared" si="38"/>
        <v>0</v>
      </c>
      <c r="AS60" s="87">
        <f t="shared" si="39"/>
        <v>0</v>
      </c>
      <c r="AT60" s="87">
        <f t="shared" si="11"/>
        <v>0</v>
      </c>
      <c r="AU60" s="87">
        <f t="shared" si="12"/>
        <v>0</v>
      </c>
      <c r="AV60" s="88" t="s">
        <v>128</v>
      </c>
      <c r="AW60" s="87">
        <f t="shared" si="13"/>
        <v>851900</v>
      </c>
      <c r="AX60" s="87">
        <f t="shared" si="14"/>
        <v>418353</v>
      </c>
      <c r="AY60" s="87">
        <f t="shared" si="15"/>
        <v>364820</v>
      </c>
      <c r="AZ60" s="87">
        <f t="shared" si="16"/>
        <v>0</v>
      </c>
      <c r="BA60" s="87">
        <f t="shared" si="17"/>
        <v>364820</v>
      </c>
      <c r="BB60" s="87">
        <f t="shared" si="18"/>
        <v>0</v>
      </c>
      <c r="BC60" s="87">
        <f t="shared" si="35"/>
        <v>0</v>
      </c>
      <c r="BD60" s="87">
        <f t="shared" si="20"/>
        <v>55830</v>
      </c>
      <c r="BE60" s="87">
        <f t="shared" si="21"/>
        <v>12897</v>
      </c>
      <c r="BF60" s="88" t="s">
        <v>128</v>
      </c>
      <c r="BG60" s="87">
        <f t="shared" si="22"/>
        <v>0</v>
      </c>
      <c r="BH60" s="87">
        <f t="shared" si="23"/>
        <v>851900</v>
      </c>
    </row>
    <row r="61" spans="1:60" ht="13.5">
      <c r="A61" s="17" t="s">
        <v>8</v>
      </c>
      <c r="B61" s="78" t="s">
        <v>114</v>
      </c>
      <c r="C61" s="79" t="s">
        <v>115</v>
      </c>
      <c r="D61" s="87">
        <f t="shared" si="24"/>
        <v>0</v>
      </c>
      <c r="E61" s="87">
        <f t="shared" si="25"/>
        <v>0</v>
      </c>
      <c r="F61" s="87">
        <v>0</v>
      </c>
      <c r="G61" s="87">
        <v>0</v>
      </c>
      <c r="H61" s="87">
        <v>0</v>
      </c>
      <c r="I61" s="87">
        <v>0</v>
      </c>
      <c r="J61" s="87" t="s">
        <v>208</v>
      </c>
      <c r="K61" s="87">
        <f t="shared" si="26"/>
        <v>0</v>
      </c>
      <c r="L61" s="87">
        <v>0</v>
      </c>
      <c r="M61" s="88">
        <f t="shared" si="27"/>
        <v>0</v>
      </c>
      <c r="N61" s="87">
        <v>0</v>
      </c>
      <c r="O61" s="87">
        <v>0</v>
      </c>
      <c r="P61" s="87">
        <v>0</v>
      </c>
      <c r="Q61" s="87">
        <v>0</v>
      </c>
      <c r="R61" s="87">
        <v>0</v>
      </c>
      <c r="S61" s="87">
        <v>0</v>
      </c>
      <c r="T61" s="87" t="s">
        <v>208</v>
      </c>
      <c r="U61" s="87">
        <v>0</v>
      </c>
      <c r="V61" s="87">
        <f t="shared" si="28"/>
        <v>0</v>
      </c>
      <c r="W61" s="87">
        <f t="shared" si="29"/>
        <v>99793</v>
      </c>
      <c r="X61" s="87">
        <f t="shared" si="30"/>
        <v>99793</v>
      </c>
      <c r="Y61" s="87">
        <v>99793</v>
      </c>
      <c r="Z61" s="87">
        <v>0</v>
      </c>
      <c r="AA61" s="87">
        <v>0</v>
      </c>
      <c r="AB61" s="87">
        <v>0</v>
      </c>
      <c r="AC61" s="87" t="s">
        <v>208</v>
      </c>
      <c r="AD61" s="87">
        <f t="shared" si="31"/>
        <v>1126248</v>
      </c>
      <c r="AE61" s="87">
        <v>544232</v>
      </c>
      <c r="AF61" s="88">
        <f t="shared" si="32"/>
        <v>408470</v>
      </c>
      <c r="AG61" s="87">
        <v>0</v>
      </c>
      <c r="AH61" s="87">
        <v>408470</v>
      </c>
      <c r="AI61" s="87">
        <v>0</v>
      </c>
      <c r="AJ61" s="87">
        <v>0</v>
      </c>
      <c r="AK61" s="87">
        <v>89224</v>
      </c>
      <c r="AL61" s="87">
        <v>84322</v>
      </c>
      <c r="AM61" s="87" t="s">
        <v>208</v>
      </c>
      <c r="AN61" s="87">
        <v>0</v>
      </c>
      <c r="AO61" s="87">
        <f t="shared" si="33"/>
        <v>1226041</v>
      </c>
      <c r="AP61" s="87">
        <f t="shared" si="36"/>
        <v>99793</v>
      </c>
      <c r="AQ61" s="87">
        <f t="shared" si="37"/>
        <v>99793</v>
      </c>
      <c r="AR61" s="87">
        <f t="shared" si="38"/>
        <v>99793</v>
      </c>
      <c r="AS61" s="87">
        <f t="shared" si="39"/>
        <v>0</v>
      </c>
      <c r="AT61" s="87">
        <f t="shared" si="11"/>
        <v>0</v>
      </c>
      <c r="AU61" s="87">
        <f t="shared" si="12"/>
        <v>0</v>
      </c>
      <c r="AV61" s="88" t="s">
        <v>128</v>
      </c>
      <c r="AW61" s="87">
        <f t="shared" si="13"/>
        <v>1126248</v>
      </c>
      <c r="AX61" s="87">
        <f t="shared" si="14"/>
        <v>544232</v>
      </c>
      <c r="AY61" s="87">
        <f t="shared" si="15"/>
        <v>408470</v>
      </c>
      <c r="AZ61" s="87">
        <f t="shared" si="16"/>
        <v>0</v>
      </c>
      <c r="BA61" s="87">
        <f t="shared" si="17"/>
        <v>408470</v>
      </c>
      <c r="BB61" s="87">
        <f t="shared" si="18"/>
        <v>0</v>
      </c>
      <c r="BC61" s="87">
        <f t="shared" si="35"/>
        <v>0</v>
      </c>
      <c r="BD61" s="87">
        <f t="shared" si="20"/>
        <v>89224</v>
      </c>
      <c r="BE61" s="87">
        <f t="shared" si="21"/>
        <v>84322</v>
      </c>
      <c r="BF61" s="88" t="s">
        <v>128</v>
      </c>
      <c r="BG61" s="87">
        <f t="shared" si="22"/>
        <v>0</v>
      </c>
      <c r="BH61" s="87">
        <f t="shared" si="23"/>
        <v>1226041</v>
      </c>
    </row>
    <row r="62" spans="1:60" ht="13.5">
      <c r="A62" s="17" t="s">
        <v>8</v>
      </c>
      <c r="B62" s="78" t="s">
        <v>116</v>
      </c>
      <c r="C62" s="79" t="s">
        <v>117</v>
      </c>
      <c r="D62" s="87">
        <f t="shared" si="24"/>
        <v>151282</v>
      </c>
      <c r="E62" s="87">
        <f t="shared" si="25"/>
        <v>128852</v>
      </c>
      <c r="F62" s="87">
        <v>121704</v>
      </c>
      <c r="G62" s="87">
        <v>0</v>
      </c>
      <c r="H62" s="87">
        <v>7148</v>
      </c>
      <c r="I62" s="87">
        <v>22430</v>
      </c>
      <c r="J62" s="87" t="s">
        <v>208</v>
      </c>
      <c r="K62" s="87">
        <f t="shared" si="26"/>
        <v>375104</v>
      </c>
      <c r="L62" s="87">
        <v>40229</v>
      </c>
      <c r="M62" s="88">
        <f t="shared" si="27"/>
        <v>32868</v>
      </c>
      <c r="N62" s="87">
        <v>0</v>
      </c>
      <c r="O62" s="87">
        <v>32868</v>
      </c>
      <c r="P62" s="87">
        <v>0</v>
      </c>
      <c r="Q62" s="87">
        <v>0</v>
      </c>
      <c r="R62" s="87">
        <v>291064</v>
      </c>
      <c r="S62" s="87">
        <v>10943</v>
      </c>
      <c r="T62" s="87" t="s">
        <v>208</v>
      </c>
      <c r="U62" s="87">
        <v>40647</v>
      </c>
      <c r="V62" s="87">
        <f t="shared" si="28"/>
        <v>567033</v>
      </c>
      <c r="W62" s="87">
        <f t="shared" si="29"/>
        <v>0</v>
      </c>
      <c r="X62" s="87">
        <f t="shared" si="30"/>
        <v>0</v>
      </c>
      <c r="Y62" s="87">
        <v>0</v>
      </c>
      <c r="Z62" s="87">
        <v>0</v>
      </c>
      <c r="AA62" s="87">
        <v>0</v>
      </c>
      <c r="AB62" s="87">
        <v>0</v>
      </c>
      <c r="AC62" s="87" t="s">
        <v>208</v>
      </c>
      <c r="AD62" s="87">
        <f t="shared" si="31"/>
        <v>0</v>
      </c>
      <c r="AE62" s="87">
        <v>0</v>
      </c>
      <c r="AF62" s="88">
        <f t="shared" si="32"/>
        <v>0</v>
      </c>
      <c r="AG62" s="87">
        <v>0</v>
      </c>
      <c r="AH62" s="87">
        <v>0</v>
      </c>
      <c r="AI62" s="87">
        <v>0</v>
      </c>
      <c r="AJ62" s="87">
        <v>0</v>
      </c>
      <c r="AK62" s="87">
        <v>0</v>
      </c>
      <c r="AL62" s="87">
        <v>0</v>
      </c>
      <c r="AM62" s="87" t="s">
        <v>208</v>
      </c>
      <c r="AN62" s="87">
        <v>0</v>
      </c>
      <c r="AO62" s="87">
        <f t="shared" si="33"/>
        <v>0</v>
      </c>
      <c r="AP62" s="87">
        <f t="shared" si="36"/>
        <v>151282</v>
      </c>
      <c r="AQ62" s="87">
        <f t="shared" si="37"/>
        <v>128852</v>
      </c>
      <c r="AR62" s="87">
        <f t="shared" si="38"/>
        <v>121704</v>
      </c>
      <c r="AS62" s="87">
        <f t="shared" si="39"/>
        <v>0</v>
      </c>
      <c r="AT62" s="87">
        <f t="shared" si="11"/>
        <v>7148</v>
      </c>
      <c r="AU62" s="87">
        <f t="shared" si="12"/>
        <v>22430</v>
      </c>
      <c r="AV62" s="88" t="s">
        <v>128</v>
      </c>
      <c r="AW62" s="87">
        <f t="shared" si="13"/>
        <v>375104</v>
      </c>
      <c r="AX62" s="87">
        <f t="shared" si="14"/>
        <v>40229</v>
      </c>
      <c r="AY62" s="87">
        <f t="shared" si="15"/>
        <v>32868</v>
      </c>
      <c r="AZ62" s="87">
        <f t="shared" si="16"/>
        <v>0</v>
      </c>
      <c r="BA62" s="87">
        <f t="shared" si="17"/>
        <v>32868</v>
      </c>
      <c r="BB62" s="87">
        <f t="shared" si="18"/>
        <v>0</v>
      </c>
      <c r="BC62" s="87">
        <f t="shared" si="35"/>
        <v>0</v>
      </c>
      <c r="BD62" s="87">
        <f t="shared" si="20"/>
        <v>291064</v>
      </c>
      <c r="BE62" s="87">
        <f t="shared" si="21"/>
        <v>10943</v>
      </c>
      <c r="BF62" s="88" t="s">
        <v>128</v>
      </c>
      <c r="BG62" s="87">
        <f t="shared" si="22"/>
        <v>40647</v>
      </c>
      <c r="BH62" s="87">
        <f t="shared" si="23"/>
        <v>567033</v>
      </c>
    </row>
    <row r="63" spans="1:60" ht="13.5">
      <c r="A63" s="95" t="s">
        <v>209</v>
      </c>
      <c r="B63" s="96"/>
      <c r="C63" s="97"/>
      <c r="D63" s="87">
        <f aca="true" t="shared" si="40" ref="D63:AI63">SUM(D7:D62)</f>
        <v>62682789</v>
      </c>
      <c r="E63" s="87">
        <f t="shared" si="40"/>
        <v>62419133</v>
      </c>
      <c r="F63" s="87">
        <f t="shared" si="40"/>
        <v>60322879</v>
      </c>
      <c r="G63" s="87">
        <f t="shared" si="40"/>
        <v>1877892</v>
      </c>
      <c r="H63" s="87">
        <f t="shared" si="40"/>
        <v>218362</v>
      </c>
      <c r="I63" s="87">
        <f t="shared" si="40"/>
        <v>263656</v>
      </c>
      <c r="J63" s="87">
        <f t="shared" si="40"/>
        <v>3499413</v>
      </c>
      <c r="K63" s="87">
        <f t="shared" si="40"/>
        <v>142856053</v>
      </c>
      <c r="L63" s="87">
        <f t="shared" si="40"/>
        <v>78783566</v>
      </c>
      <c r="M63" s="87">
        <f t="shared" si="40"/>
        <v>32590443</v>
      </c>
      <c r="N63" s="87">
        <f t="shared" si="40"/>
        <v>8439299</v>
      </c>
      <c r="O63" s="87">
        <f t="shared" si="40"/>
        <v>23392723</v>
      </c>
      <c r="P63" s="87">
        <f t="shared" si="40"/>
        <v>758421</v>
      </c>
      <c r="Q63" s="87">
        <f t="shared" si="40"/>
        <v>1411378</v>
      </c>
      <c r="R63" s="87">
        <f t="shared" si="40"/>
        <v>26399843</v>
      </c>
      <c r="S63" s="87">
        <f t="shared" si="40"/>
        <v>3670823</v>
      </c>
      <c r="T63" s="87">
        <f t="shared" si="40"/>
        <v>12821942</v>
      </c>
      <c r="U63" s="87">
        <f t="shared" si="40"/>
        <v>1876354</v>
      </c>
      <c r="V63" s="87">
        <f t="shared" si="40"/>
        <v>207415196</v>
      </c>
      <c r="W63" s="87">
        <f t="shared" si="40"/>
        <v>2550687</v>
      </c>
      <c r="X63" s="87">
        <f t="shared" si="40"/>
        <v>2537790</v>
      </c>
      <c r="Y63" s="87">
        <f t="shared" si="40"/>
        <v>2381340</v>
      </c>
      <c r="Z63" s="87">
        <f t="shared" si="40"/>
        <v>0</v>
      </c>
      <c r="AA63" s="87">
        <f t="shared" si="40"/>
        <v>156450</v>
      </c>
      <c r="AB63" s="87">
        <f t="shared" si="40"/>
        <v>12897</v>
      </c>
      <c r="AC63" s="87">
        <f t="shared" si="40"/>
        <v>148552</v>
      </c>
      <c r="AD63" s="87">
        <f t="shared" si="40"/>
        <v>16417242</v>
      </c>
      <c r="AE63" s="87">
        <f t="shared" si="40"/>
        <v>4523546</v>
      </c>
      <c r="AF63" s="87">
        <f t="shared" si="40"/>
        <v>4076870</v>
      </c>
      <c r="AG63" s="87">
        <f t="shared" si="40"/>
        <v>671787</v>
      </c>
      <c r="AH63" s="87">
        <f t="shared" si="40"/>
        <v>3129540</v>
      </c>
      <c r="AI63" s="87">
        <f t="shared" si="40"/>
        <v>275543</v>
      </c>
      <c r="AJ63" s="87">
        <f aca="true" t="shared" si="41" ref="AJ63:BH63">SUM(AJ7:AJ62)</f>
        <v>425037</v>
      </c>
      <c r="AK63" s="87">
        <f t="shared" si="41"/>
        <v>6977490</v>
      </c>
      <c r="AL63" s="87">
        <f t="shared" si="41"/>
        <v>414299</v>
      </c>
      <c r="AM63" s="87">
        <f t="shared" si="41"/>
        <v>2938448</v>
      </c>
      <c r="AN63" s="87">
        <f t="shared" si="41"/>
        <v>152191</v>
      </c>
      <c r="AO63" s="87">
        <f t="shared" si="41"/>
        <v>19120120</v>
      </c>
      <c r="AP63" s="87">
        <f t="shared" si="41"/>
        <v>65233476</v>
      </c>
      <c r="AQ63" s="87">
        <f t="shared" si="41"/>
        <v>64956923</v>
      </c>
      <c r="AR63" s="87">
        <f t="shared" si="41"/>
        <v>62704219</v>
      </c>
      <c r="AS63" s="87">
        <f t="shared" si="41"/>
        <v>1877892</v>
      </c>
      <c r="AT63" s="87">
        <f t="shared" si="41"/>
        <v>374812</v>
      </c>
      <c r="AU63" s="87">
        <f t="shared" si="41"/>
        <v>276553</v>
      </c>
      <c r="AV63" s="87">
        <f t="shared" si="41"/>
        <v>3647965</v>
      </c>
      <c r="AW63" s="87">
        <f t="shared" si="41"/>
        <v>159273295</v>
      </c>
      <c r="AX63" s="87">
        <f t="shared" si="41"/>
        <v>83307112</v>
      </c>
      <c r="AY63" s="87">
        <f t="shared" si="41"/>
        <v>36667313</v>
      </c>
      <c r="AZ63" s="87">
        <f t="shared" si="41"/>
        <v>9111086</v>
      </c>
      <c r="BA63" s="87">
        <f t="shared" si="41"/>
        <v>26522263</v>
      </c>
      <c r="BB63" s="87">
        <f t="shared" si="41"/>
        <v>1033964</v>
      </c>
      <c r="BC63" s="87">
        <f t="shared" si="41"/>
        <v>1836415</v>
      </c>
      <c r="BD63" s="87">
        <f t="shared" si="41"/>
        <v>33377333</v>
      </c>
      <c r="BE63" s="87">
        <f t="shared" si="41"/>
        <v>4085122</v>
      </c>
      <c r="BF63" s="87">
        <f t="shared" si="41"/>
        <v>15760390</v>
      </c>
      <c r="BG63" s="87">
        <f t="shared" si="41"/>
        <v>2028545</v>
      </c>
      <c r="BH63" s="87">
        <f t="shared" si="41"/>
        <v>226535316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63:C6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&amp;L&amp;16廃棄物事業経費（市町村及び事務組合の合計）【歳出】（平成１３年度実績）&amp;R&amp;D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E51"/>
  <sheetViews>
    <sheetView showGridLines="0" workbookViewId="0" topLeftCell="A1">
      <pane xSplit="3" ySplit="6" topLeftCell="D7" activePane="bottomRight" state="frozen"/>
      <selection pane="topLeft" activeCell="D3304" sqref="D3304"/>
      <selection pane="topRight" activeCell="D3304" sqref="D3304"/>
      <selection pane="bottomLeft" activeCell="D3304" sqref="D3304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12.625" style="57" customWidth="1"/>
    <col min="4" max="9" width="10.625" style="57" customWidth="1"/>
    <col min="10" max="10" width="6.625" style="41" customWidth="1"/>
    <col min="11" max="11" width="35.625" style="41" customWidth="1"/>
    <col min="12" max="12" width="10.625" style="42" customWidth="1"/>
    <col min="13" max="13" width="10.625" style="43" customWidth="1"/>
    <col min="14" max="17" width="10.625" style="42" customWidth="1"/>
    <col min="18" max="18" width="6.625" style="41" customWidth="1"/>
    <col min="19" max="19" width="35.625" style="41" customWidth="1"/>
    <col min="20" max="20" width="10.625" style="42" customWidth="1"/>
    <col min="21" max="21" width="10.625" style="43" customWidth="1"/>
    <col min="22" max="25" width="10.625" style="42" customWidth="1"/>
    <col min="26" max="26" width="6.625" style="41" customWidth="1"/>
    <col min="27" max="27" width="35.625" style="41" customWidth="1"/>
    <col min="28" max="28" width="10.625" style="42" customWidth="1"/>
    <col min="29" max="29" width="10.625" style="43" customWidth="1"/>
    <col min="30" max="33" width="10.625" style="42" customWidth="1"/>
    <col min="34" max="34" width="6.625" style="41" customWidth="1"/>
    <col min="35" max="35" width="35.625" style="41" customWidth="1"/>
    <col min="36" max="36" width="10.625" style="42" customWidth="1"/>
    <col min="37" max="37" width="10.625" style="43" customWidth="1"/>
    <col min="38" max="41" width="10.625" style="42" customWidth="1"/>
    <col min="42" max="42" width="6.625" style="41" customWidth="1"/>
    <col min="43" max="43" width="35.625" style="41" customWidth="1"/>
    <col min="44" max="44" width="10.625" style="42" customWidth="1"/>
    <col min="45" max="45" width="10.625" style="43" customWidth="1"/>
    <col min="46" max="49" width="10.625" style="42" customWidth="1"/>
    <col min="50" max="50" width="6.625" style="41" customWidth="1"/>
    <col min="51" max="51" width="35.625" style="41" customWidth="1"/>
    <col min="52" max="52" width="10.625" style="42" customWidth="1"/>
    <col min="53" max="53" width="10.625" style="43" customWidth="1"/>
    <col min="54" max="57" width="10.625" style="42" customWidth="1"/>
    <col min="58" max="16384" width="9.00390625" style="71" customWidth="1"/>
  </cols>
  <sheetData>
    <row r="1" spans="1:9" ht="17.25">
      <c r="A1" s="1" t="s">
        <v>219</v>
      </c>
      <c r="B1" s="1"/>
      <c r="C1" s="1"/>
      <c r="D1" s="1"/>
      <c r="E1" s="1"/>
      <c r="F1" s="1"/>
      <c r="G1" s="1"/>
      <c r="H1" s="1"/>
      <c r="I1" s="1"/>
    </row>
    <row r="2" spans="1:57" s="70" customFormat="1" ht="22.5" customHeight="1">
      <c r="A2" s="117" t="s">
        <v>186</v>
      </c>
      <c r="B2" s="114" t="s">
        <v>130</v>
      </c>
      <c r="C2" s="121" t="s">
        <v>164</v>
      </c>
      <c r="D2" s="44" t="s">
        <v>196</v>
      </c>
      <c r="E2" s="45"/>
      <c r="F2" s="45"/>
      <c r="G2" s="45"/>
      <c r="H2" s="45"/>
      <c r="I2" s="45"/>
      <c r="J2" s="44" t="s">
        <v>197</v>
      </c>
      <c r="K2" s="46"/>
      <c r="L2" s="46"/>
      <c r="M2" s="46"/>
      <c r="N2" s="46"/>
      <c r="O2" s="46"/>
      <c r="P2" s="46"/>
      <c r="Q2" s="47"/>
      <c r="R2" s="48" t="s">
        <v>198</v>
      </c>
      <c r="S2" s="46"/>
      <c r="T2" s="46"/>
      <c r="U2" s="46"/>
      <c r="V2" s="46"/>
      <c r="W2" s="46"/>
      <c r="X2" s="46"/>
      <c r="Y2" s="47"/>
      <c r="Z2" s="44" t="s">
        <v>199</v>
      </c>
      <c r="AA2" s="46"/>
      <c r="AB2" s="46"/>
      <c r="AC2" s="46"/>
      <c r="AD2" s="46"/>
      <c r="AE2" s="46"/>
      <c r="AF2" s="46"/>
      <c r="AG2" s="47"/>
      <c r="AH2" s="44" t="s">
        <v>200</v>
      </c>
      <c r="AI2" s="46"/>
      <c r="AJ2" s="46"/>
      <c r="AK2" s="46"/>
      <c r="AL2" s="46"/>
      <c r="AM2" s="46"/>
      <c r="AN2" s="46"/>
      <c r="AO2" s="47"/>
      <c r="AP2" s="44" t="s">
        <v>201</v>
      </c>
      <c r="AQ2" s="46"/>
      <c r="AR2" s="46"/>
      <c r="AS2" s="46"/>
      <c r="AT2" s="46"/>
      <c r="AU2" s="46"/>
      <c r="AV2" s="46"/>
      <c r="AW2" s="47"/>
      <c r="AX2" s="44" t="s">
        <v>202</v>
      </c>
      <c r="AY2" s="46"/>
      <c r="AZ2" s="46"/>
      <c r="BA2" s="46"/>
      <c r="BB2" s="46"/>
      <c r="BC2" s="46"/>
      <c r="BD2" s="46"/>
      <c r="BE2" s="47"/>
    </row>
    <row r="3" spans="1:57" s="70" customFormat="1" ht="22.5" customHeight="1">
      <c r="A3" s="118"/>
      <c r="B3" s="115"/>
      <c r="C3" s="122"/>
      <c r="D3" s="44"/>
      <c r="E3" s="45"/>
      <c r="F3" s="67"/>
      <c r="G3" s="45"/>
      <c r="H3" s="45"/>
      <c r="I3" s="67"/>
      <c r="J3" s="66"/>
      <c r="K3" s="68"/>
      <c r="L3" s="46"/>
      <c r="M3" s="46"/>
      <c r="N3" s="68"/>
      <c r="O3" s="46"/>
      <c r="P3" s="46"/>
      <c r="Q3" s="50"/>
      <c r="R3" s="69"/>
      <c r="S3" s="68"/>
      <c r="T3" s="46"/>
      <c r="U3" s="46"/>
      <c r="V3" s="68"/>
      <c r="W3" s="46"/>
      <c r="X3" s="46"/>
      <c r="Y3" s="50"/>
      <c r="Z3" s="66"/>
      <c r="AA3" s="68"/>
      <c r="AB3" s="46"/>
      <c r="AC3" s="46"/>
      <c r="AD3" s="68"/>
      <c r="AE3" s="46"/>
      <c r="AF3" s="46"/>
      <c r="AG3" s="50"/>
      <c r="AH3" s="66"/>
      <c r="AI3" s="68"/>
      <c r="AJ3" s="46"/>
      <c r="AK3" s="46"/>
      <c r="AL3" s="68"/>
      <c r="AM3" s="46"/>
      <c r="AN3" s="46"/>
      <c r="AO3" s="50"/>
      <c r="AP3" s="66"/>
      <c r="AQ3" s="68"/>
      <c r="AR3" s="46"/>
      <c r="AS3" s="46"/>
      <c r="AT3" s="68"/>
      <c r="AU3" s="46"/>
      <c r="AV3" s="46"/>
      <c r="AW3" s="50"/>
      <c r="AX3" s="66"/>
      <c r="AY3" s="68"/>
      <c r="AZ3" s="46"/>
      <c r="BA3" s="46"/>
      <c r="BB3" s="68"/>
      <c r="BC3" s="46"/>
      <c r="BD3" s="46"/>
      <c r="BE3" s="50"/>
    </row>
    <row r="4" spans="1:57" s="70" customFormat="1" ht="22.5" customHeight="1">
      <c r="A4" s="118"/>
      <c r="B4" s="115"/>
      <c r="C4" s="118"/>
      <c r="D4" s="49" t="s">
        <v>165</v>
      </c>
      <c r="E4" s="59"/>
      <c r="F4" s="50"/>
      <c r="G4" s="49" t="s">
        <v>2</v>
      </c>
      <c r="H4" s="59"/>
      <c r="I4" s="50"/>
      <c r="J4" s="114" t="s">
        <v>203</v>
      </c>
      <c r="K4" s="117" t="s">
        <v>204</v>
      </c>
      <c r="L4" s="49" t="s">
        <v>166</v>
      </c>
      <c r="M4" s="59"/>
      <c r="N4" s="50"/>
      <c r="O4" s="49" t="s">
        <v>2</v>
      </c>
      <c r="P4" s="59"/>
      <c r="Q4" s="50"/>
      <c r="R4" s="114" t="s">
        <v>203</v>
      </c>
      <c r="S4" s="117" t="s">
        <v>204</v>
      </c>
      <c r="T4" s="49" t="s">
        <v>166</v>
      </c>
      <c r="U4" s="59"/>
      <c r="V4" s="50"/>
      <c r="W4" s="49" t="s">
        <v>2</v>
      </c>
      <c r="X4" s="59"/>
      <c r="Y4" s="50"/>
      <c r="Z4" s="114" t="s">
        <v>203</v>
      </c>
      <c r="AA4" s="117" t="s">
        <v>204</v>
      </c>
      <c r="AB4" s="49" t="s">
        <v>166</v>
      </c>
      <c r="AC4" s="59"/>
      <c r="AD4" s="50"/>
      <c r="AE4" s="49" t="s">
        <v>2</v>
      </c>
      <c r="AF4" s="59"/>
      <c r="AG4" s="50"/>
      <c r="AH4" s="114" t="s">
        <v>203</v>
      </c>
      <c r="AI4" s="117" t="s">
        <v>204</v>
      </c>
      <c r="AJ4" s="49" t="s">
        <v>166</v>
      </c>
      <c r="AK4" s="59"/>
      <c r="AL4" s="50"/>
      <c r="AM4" s="49" t="s">
        <v>2</v>
      </c>
      <c r="AN4" s="59"/>
      <c r="AO4" s="50"/>
      <c r="AP4" s="114" t="s">
        <v>203</v>
      </c>
      <c r="AQ4" s="117" t="s">
        <v>204</v>
      </c>
      <c r="AR4" s="49" t="s">
        <v>166</v>
      </c>
      <c r="AS4" s="59"/>
      <c r="AT4" s="50"/>
      <c r="AU4" s="49" t="s">
        <v>2</v>
      </c>
      <c r="AV4" s="59"/>
      <c r="AW4" s="50"/>
      <c r="AX4" s="114" t="s">
        <v>203</v>
      </c>
      <c r="AY4" s="117" t="s">
        <v>204</v>
      </c>
      <c r="AZ4" s="49" t="s">
        <v>166</v>
      </c>
      <c r="BA4" s="59"/>
      <c r="BB4" s="50"/>
      <c r="BC4" s="49" t="s">
        <v>2</v>
      </c>
      <c r="BD4" s="59"/>
      <c r="BE4" s="50"/>
    </row>
    <row r="5" spans="1:57" s="70" customFormat="1" ht="22.5" customHeight="1">
      <c r="A5" s="118"/>
      <c r="B5" s="115"/>
      <c r="C5" s="118"/>
      <c r="D5" s="51" t="s">
        <v>205</v>
      </c>
      <c r="E5" s="19" t="s">
        <v>206</v>
      </c>
      <c r="F5" s="52" t="s">
        <v>3</v>
      </c>
      <c r="G5" s="51" t="s">
        <v>205</v>
      </c>
      <c r="H5" s="19" t="s">
        <v>206</v>
      </c>
      <c r="I5" s="38" t="s">
        <v>3</v>
      </c>
      <c r="J5" s="115"/>
      <c r="K5" s="118"/>
      <c r="L5" s="51" t="s">
        <v>205</v>
      </c>
      <c r="M5" s="19" t="s">
        <v>206</v>
      </c>
      <c r="N5" s="38" t="s">
        <v>207</v>
      </c>
      <c r="O5" s="51" t="s">
        <v>205</v>
      </c>
      <c r="P5" s="19" t="s">
        <v>206</v>
      </c>
      <c r="Q5" s="38" t="s">
        <v>207</v>
      </c>
      <c r="R5" s="115"/>
      <c r="S5" s="118"/>
      <c r="T5" s="51" t="s">
        <v>205</v>
      </c>
      <c r="U5" s="19" t="s">
        <v>206</v>
      </c>
      <c r="V5" s="38" t="s">
        <v>207</v>
      </c>
      <c r="W5" s="51" t="s">
        <v>205</v>
      </c>
      <c r="X5" s="19" t="s">
        <v>206</v>
      </c>
      <c r="Y5" s="38" t="s">
        <v>207</v>
      </c>
      <c r="Z5" s="115"/>
      <c r="AA5" s="118"/>
      <c r="AB5" s="51" t="s">
        <v>205</v>
      </c>
      <c r="AC5" s="19" t="s">
        <v>206</v>
      </c>
      <c r="AD5" s="38" t="s">
        <v>207</v>
      </c>
      <c r="AE5" s="51" t="s">
        <v>205</v>
      </c>
      <c r="AF5" s="19" t="s">
        <v>206</v>
      </c>
      <c r="AG5" s="38" t="s">
        <v>207</v>
      </c>
      <c r="AH5" s="115"/>
      <c r="AI5" s="118"/>
      <c r="AJ5" s="51" t="s">
        <v>205</v>
      </c>
      <c r="AK5" s="19" t="s">
        <v>206</v>
      </c>
      <c r="AL5" s="38" t="s">
        <v>207</v>
      </c>
      <c r="AM5" s="51" t="s">
        <v>205</v>
      </c>
      <c r="AN5" s="19" t="s">
        <v>206</v>
      </c>
      <c r="AO5" s="38" t="s">
        <v>207</v>
      </c>
      <c r="AP5" s="115"/>
      <c r="AQ5" s="118"/>
      <c r="AR5" s="51" t="s">
        <v>205</v>
      </c>
      <c r="AS5" s="19" t="s">
        <v>206</v>
      </c>
      <c r="AT5" s="38" t="s">
        <v>207</v>
      </c>
      <c r="AU5" s="51" t="s">
        <v>205</v>
      </c>
      <c r="AV5" s="19" t="s">
        <v>206</v>
      </c>
      <c r="AW5" s="38" t="s">
        <v>207</v>
      </c>
      <c r="AX5" s="115"/>
      <c r="AY5" s="118"/>
      <c r="AZ5" s="51" t="s">
        <v>205</v>
      </c>
      <c r="BA5" s="19" t="s">
        <v>206</v>
      </c>
      <c r="BB5" s="38" t="s">
        <v>207</v>
      </c>
      <c r="BC5" s="51" t="s">
        <v>205</v>
      </c>
      <c r="BD5" s="19" t="s">
        <v>206</v>
      </c>
      <c r="BE5" s="38" t="s">
        <v>207</v>
      </c>
    </row>
    <row r="6" spans="1:57" s="70" customFormat="1" ht="22.5" customHeight="1">
      <c r="A6" s="120"/>
      <c r="B6" s="116"/>
      <c r="C6" s="119"/>
      <c r="D6" s="54" t="s">
        <v>7</v>
      </c>
      <c r="E6" s="55" t="s">
        <v>7</v>
      </c>
      <c r="F6" s="55" t="s">
        <v>7</v>
      </c>
      <c r="G6" s="54" t="s">
        <v>7</v>
      </c>
      <c r="H6" s="55" t="s">
        <v>7</v>
      </c>
      <c r="I6" s="55" t="s">
        <v>7</v>
      </c>
      <c r="J6" s="116"/>
      <c r="K6" s="119"/>
      <c r="L6" s="54" t="s">
        <v>7</v>
      </c>
      <c r="M6" s="55" t="s">
        <v>7</v>
      </c>
      <c r="N6" s="55" t="s">
        <v>7</v>
      </c>
      <c r="O6" s="54" t="s">
        <v>7</v>
      </c>
      <c r="P6" s="55" t="s">
        <v>7</v>
      </c>
      <c r="Q6" s="55" t="s">
        <v>7</v>
      </c>
      <c r="R6" s="116"/>
      <c r="S6" s="119"/>
      <c r="T6" s="54" t="s">
        <v>7</v>
      </c>
      <c r="U6" s="55" t="s">
        <v>7</v>
      </c>
      <c r="V6" s="55" t="s">
        <v>7</v>
      </c>
      <c r="W6" s="54" t="s">
        <v>7</v>
      </c>
      <c r="X6" s="55" t="s">
        <v>7</v>
      </c>
      <c r="Y6" s="55" t="s">
        <v>7</v>
      </c>
      <c r="Z6" s="116"/>
      <c r="AA6" s="119"/>
      <c r="AB6" s="54" t="s">
        <v>7</v>
      </c>
      <c r="AC6" s="55" t="s">
        <v>7</v>
      </c>
      <c r="AD6" s="55" t="s">
        <v>7</v>
      </c>
      <c r="AE6" s="54" t="s">
        <v>7</v>
      </c>
      <c r="AF6" s="55" t="s">
        <v>7</v>
      </c>
      <c r="AG6" s="55" t="s">
        <v>7</v>
      </c>
      <c r="AH6" s="116"/>
      <c r="AI6" s="119"/>
      <c r="AJ6" s="54" t="s">
        <v>7</v>
      </c>
      <c r="AK6" s="55" t="s">
        <v>7</v>
      </c>
      <c r="AL6" s="55" t="s">
        <v>7</v>
      </c>
      <c r="AM6" s="54" t="s">
        <v>7</v>
      </c>
      <c r="AN6" s="55" t="s">
        <v>7</v>
      </c>
      <c r="AO6" s="55" t="s">
        <v>7</v>
      </c>
      <c r="AP6" s="116"/>
      <c r="AQ6" s="119"/>
      <c r="AR6" s="54" t="s">
        <v>7</v>
      </c>
      <c r="AS6" s="55" t="s">
        <v>7</v>
      </c>
      <c r="AT6" s="55" t="s">
        <v>7</v>
      </c>
      <c r="AU6" s="54" t="s">
        <v>7</v>
      </c>
      <c r="AV6" s="55" t="s">
        <v>7</v>
      </c>
      <c r="AW6" s="55" t="s">
        <v>7</v>
      </c>
      <c r="AX6" s="116"/>
      <c r="AY6" s="119"/>
      <c r="AZ6" s="54" t="s">
        <v>7</v>
      </c>
      <c r="BA6" s="55" t="s">
        <v>7</v>
      </c>
      <c r="BB6" s="55" t="s">
        <v>7</v>
      </c>
      <c r="BC6" s="54" t="s">
        <v>7</v>
      </c>
      <c r="BD6" s="55" t="s">
        <v>7</v>
      </c>
      <c r="BE6" s="55" t="s">
        <v>7</v>
      </c>
    </row>
    <row r="7" spans="1:57" ht="13.5">
      <c r="A7" s="82" t="s">
        <v>8</v>
      </c>
      <c r="B7" s="76" t="s">
        <v>9</v>
      </c>
      <c r="C7" s="77" t="s">
        <v>10</v>
      </c>
      <c r="D7" s="18">
        <f aca="true" t="shared" si="0" ref="D7:D12">L7+T7+AB7+AJ7+AR7+AZ7</f>
        <v>0</v>
      </c>
      <c r="E7" s="18">
        <f aca="true" t="shared" si="1" ref="E7:E12">M7+U7+AC7+AK7+AS7+BA7</f>
        <v>0</v>
      </c>
      <c r="F7" s="18">
        <f aca="true" t="shared" si="2" ref="F7:F12">D7+E7</f>
        <v>0</v>
      </c>
      <c r="G7" s="18">
        <f aca="true" t="shared" si="3" ref="G7:G12">O7+W7+AE7+AM7+AU7+BC7</f>
        <v>0</v>
      </c>
      <c r="H7" s="18">
        <f aca="true" t="shared" si="4" ref="H7:H12">P7+X7+AF7+AN7+AV7+BD7</f>
        <v>0</v>
      </c>
      <c r="I7" s="18">
        <f aca="true" t="shared" si="5" ref="I7:I12">G7+H7</f>
        <v>0</v>
      </c>
      <c r="J7" s="86" t="s">
        <v>0</v>
      </c>
      <c r="K7" s="80"/>
      <c r="L7" s="18">
        <v>0</v>
      </c>
      <c r="M7" s="18">
        <v>0</v>
      </c>
      <c r="N7" s="18">
        <f aca="true" t="shared" si="6" ref="N7:N12">SUM(L7:M7)</f>
        <v>0</v>
      </c>
      <c r="O7" s="18">
        <v>0</v>
      </c>
      <c r="P7" s="18">
        <v>0</v>
      </c>
      <c r="Q7" s="18">
        <f aca="true" t="shared" si="7" ref="Q7:Q12">SUM(O7:P7)</f>
        <v>0</v>
      </c>
      <c r="R7" s="86" t="s">
        <v>0</v>
      </c>
      <c r="S7" s="80"/>
      <c r="T7" s="18">
        <v>0</v>
      </c>
      <c r="U7" s="18">
        <v>0</v>
      </c>
      <c r="V7" s="18">
        <f aca="true" t="shared" si="8" ref="V7:V50">SUM(T7:U7)</f>
        <v>0</v>
      </c>
      <c r="W7" s="18">
        <v>0</v>
      </c>
      <c r="X7" s="18">
        <v>0</v>
      </c>
      <c r="Y7" s="18">
        <f aca="true" t="shared" si="9" ref="Y7:Y50">SUM(W7:X7)</f>
        <v>0</v>
      </c>
      <c r="Z7" s="86" t="s">
        <v>0</v>
      </c>
      <c r="AA7" s="80"/>
      <c r="AB7" s="18">
        <v>0</v>
      </c>
      <c r="AC7" s="18">
        <v>0</v>
      </c>
      <c r="AD7" s="18">
        <f aca="true" t="shared" si="10" ref="AD7:AD50">SUM(AB7:AC7)</f>
        <v>0</v>
      </c>
      <c r="AE7" s="18">
        <v>0</v>
      </c>
      <c r="AF7" s="18">
        <v>0</v>
      </c>
      <c r="AG7" s="18">
        <f aca="true" t="shared" si="11" ref="AG7:AG50">SUM(AE7:AF7)</f>
        <v>0</v>
      </c>
      <c r="AH7" s="86" t="s">
        <v>0</v>
      </c>
      <c r="AI7" s="80"/>
      <c r="AJ7" s="18">
        <v>0</v>
      </c>
      <c r="AK7" s="18">
        <v>0</v>
      </c>
      <c r="AL7" s="18">
        <f aca="true" t="shared" si="12" ref="AL7:AL50">SUM(AJ7:AK7)</f>
        <v>0</v>
      </c>
      <c r="AM7" s="18">
        <v>0</v>
      </c>
      <c r="AN7" s="18">
        <v>0</v>
      </c>
      <c r="AO7" s="18">
        <f aca="true" t="shared" si="13" ref="AO7:AO50">SUM(AM7:AN7)</f>
        <v>0</v>
      </c>
      <c r="AP7" s="86" t="s">
        <v>0</v>
      </c>
      <c r="AQ7" s="80"/>
      <c r="AR7" s="18">
        <v>0</v>
      </c>
      <c r="AS7" s="18">
        <v>0</v>
      </c>
      <c r="AT7" s="18">
        <f aca="true" t="shared" si="14" ref="AT7:AT50">SUM(AR7:AS7)</f>
        <v>0</v>
      </c>
      <c r="AU7" s="18">
        <v>0</v>
      </c>
      <c r="AV7" s="18">
        <v>0</v>
      </c>
      <c r="AW7" s="18">
        <f aca="true" t="shared" si="15" ref="AW7:AW50">SUM(AU7:AV7)</f>
        <v>0</v>
      </c>
      <c r="AX7" s="86" t="s">
        <v>0</v>
      </c>
      <c r="AY7" s="80"/>
      <c r="AZ7" s="18">
        <v>0</v>
      </c>
      <c r="BA7" s="18">
        <v>0</v>
      </c>
      <c r="BB7" s="18">
        <f aca="true" t="shared" si="16" ref="BB7:BB50">SUM(AZ7:BA7)</f>
        <v>0</v>
      </c>
      <c r="BC7" s="18">
        <v>0</v>
      </c>
      <c r="BD7" s="18">
        <v>0</v>
      </c>
      <c r="BE7" s="18">
        <f aca="true" t="shared" si="17" ref="BE7:BE50">SUM(BC7:BD7)</f>
        <v>0</v>
      </c>
    </row>
    <row r="8" spans="1:57" ht="13.5">
      <c r="A8" s="82" t="s">
        <v>8</v>
      </c>
      <c r="B8" s="76" t="s">
        <v>11</v>
      </c>
      <c r="C8" s="77" t="s">
        <v>12</v>
      </c>
      <c r="D8" s="18">
        <f t="shared" si="0"/>
        <v>0</v>
      </c>
      <c r="E8" s="18">
        <f t="shared" si="1"/>
        <v>0</v>
      </c>
      <c r="F8" s="18">
        <f t="shared" si="2"/>
        <v>0</v>
      </c>
      <c r="G8" s="18">
        <f t="shared" si="3"/>
        <v>0</v>
      </c>
      <c r="H8" s="18">
        <f t="shared" si="4"/>
        <v>0</v>
      </c>
      <c r="I8" s="18">
        <f t="shared" si="5"/>
        <v>0</v>
      </c>
      <c r="J8" s="86" t="s">
        <v>0</v>
      </c>
      <c r="K8" s="80"/>
      <c r="L8" s="18"/>
      <c r="M8" s="18"/>
      <c r="N8" s="18">
        <f t="shared" si="6"/>
        <v>0</v>
      </c>
      <c r="O8" s="18"/>
      <c r="P8" s="18"/>
      <c r="Q8" s="18">
        <f t="shared" si="7"/>
        <v>0</v>
      </c>
      <c r="R8" s="86" t="s">
        <v>0</v>
      </c>
      <c r="S8" s="80"/>
      <c r="T8" s="18"/>
      <c r="U8" s="18"/>
      <c r="V8" s="18">
        <f t="shared" si="8"/>
        <v>0</v>
      </c>
      <c r="W8" s="18"/>
      <c r="X8" s="18"/>
      <c r="Y8" s="18">
        <f t="shared" si="9"/>
        <v>0</v>
      </c>
      <c r="Z8" s="86" t="s">
        <v>0</v>
      </c>
      <c r="AA8" s="80"/>
      <c r="AB8" s="18"/>
      <c r="AC8" s="18"/>
      <c r="AD8" s="18">
        <f t="shared" si="10"/>
        <v>0</v>
      </c>
      <c r="AE8" s="18"/>
      <c r="AF8" s="18"/>
      <c r="AG8" s="18">
        <f t="shared" si="11"/>
        <v>0</v>
      </c>
      <c r="AH8" s="86" t="s">
        <v>0</v>
      </c>
      <c r="AI8" s="80"/>
      <c r="AJ8" s="18"/>
      <c r="AK8" s="18"/>
      <c r="AL8" s="18">
        <f t="shared" si="12"/>
        <v>0</v>
      </c>
      <c r="AM8" s="18"/>
      <c r="AN8" s="18"/>
      <c r="AO8" s="18">
        <f t="shared" si="13"/>
        <v>0</v>
      </c>
      <c r="AP8" s="86" t="s">
        <v>0</v>
      </c>
      <c r="AQ8" s="80"/>
      <c r="AR8" s="18"/>
      <c r="AS8" s="18"/>
      <c r="AT8" s="18">
        <f t="shared" si="14"/>
        <v>0</v>
      </c>
      <c r="AU8" s="18"/>
      <c r="AV8" s="18"/>
      <c r="AW8" s="18">
        <f t="shared" si="15"/>
        <v>0</v>
      </c>
      <c r="AX8" s="86" t="s">
        <v>0</v>
      </c>
      <c r="AY8" s="80"/>
      <c r="AZ8" s="18"/>
      <c r="BA8" s="18"/>
      <c r="BB8" s="18">
        <f t="shared" si="16"/>
        <v>0</v>
      </c>
      <c r="BC8" s="18"/>
      <c r="BD8" s="18"/>
      <c r="BE8" s="18">
        <f t="shared" si="17"/>
        <v>0</v>
      </c>
    </row>
    <row r="9" spans="1:57" ht="13.5">
      <c r="A9" s="82" t="s">
        <v>8</v>
      </c>
      <c r="B9" s="76" t="s">
        <v>13</v>
      </c>
      <c r="C9" s="77" t="s">
        <v>14</v>
      </c>
      <c r="D9" s="18">
        <f t="shared" si="0"/>
        <v>937655</v>
      </c>
      <c r="E9" s="18">
        <f t="shared" si="1"/>
        <v>84330</v>
      </c>
      <c r="F9" s="18">
        <f t="shared" si="2"/>
        <v>1021985</v>
      </c>
      <c r="G9" s="18">
        <f t="shared" si="3"/>
        <v>0</v>
      </c>
      <c r="H9" s="18">
        <f t="shared" si="4"/>
        <v>0</v>
      </c>
      <c r="I9" s="18">
        <f t="shared" si="5"/>
        <v>0</v>
      </c>
      <c r="J9" s="86" t="s">
        <v>108</v>
      </c>
      <c r="K9" s="80" t="s">
        <v>109</v>
      </c>
      <c r="L9" s="18">
        <v>937655</v>
      </c>
      <c r="M9" s="18">
        <v>84330</v>
      </c>
      <c r="N9" s="18">
        <f t="shared" si="6"/>
        <v>1021985</v>
      </c>
      <c r="O9" s="18"/>
      <c r="P9" s="18"/>
      <c r="Q9" s="18">
        <f t="shared" si="7"/>
        <v>0</v>
      </c>
      <c r="R9" s="86" t="s">
        <v>0</v>
      </c>
      <c r="S9" s="80"/>
      <c r="T9" s="18"/>
      <c r="U9" s="18"/>
      <c r="V9" s="18">
        <f t="shared" si="8"/>
        <v>0</v>
      </c>
      <c r="W9" s="18"/>
      <c r="X9" s="18"/>
      <c r="Y9" s="18">
        <f t="shared" si="9"/>
        <v>0</v>
      </c>
      <c r="Z9" s="86" t="s">
        <v>0</v>
      </c>
      <c r="AA9" s="80"/>
      <c r="AB9" s="18"/>
      <c r="AC9" s="18"/>
      <c r="AD9" s="18">
        <f t="shared" si="10"/>
        <v>0</v>
      </c>
      <c r="AE9" s="18"/>
      <c r="AF9" s="18"/>
      <c r="AG9" s="18">
        <f t="shared" si="11"/>
        <v>0</v>
      </c>
      <c r="AH9" s="86" t="s">
        <v>0</v>
      </c>
      <c r="AI9" s="80"/>
      <c r="AJ9" s="18"/>
      <c r="AK9" s="18"/>
      <c r="AL9" s="18">
        <f t="shared" si="12"/>
        <v>0</v>
      </c>
      <c r="AM9" s="18"/>
      <c r="AN9" s="18"/>
      <c r="AO9" s="18">
        <f t="shared" si="13"/>
        <v>0</v>
      </c>
      <c r="AP9" s="86" t="s">
        <v>0</v>
      </c>
      <c r="AQ9" s="80"/>
      <c r="AR9" s="18"/>
      <c r="AS9" s="18"/>
      <c r="AT9" s="18">
        <f t="shared" si="14"/>
        <v>0</v>
      </c>
      <c r="AU9" s="18"/>
      <c r="AV9" s="18"/>
      <c r="AW9" s="18">
        <f t="shared" si="15"/>
        <v>0</v>
      </c>
      <c r="AX9" s="86" t="s">
        <v>0</v>
      </c>
      <c r="AY9" s="80"/>
      <c r="AZ9" s="18"/>
      <c r="BA9" s="18"/>
      <c r="BB9" s="18">
        <f t="shared" si="16"/>
        <v>0</v>
      </c>
      <c r="BC9" s="18"/>
      <c r="BD9" s="18"/>
      <c r="BE9" s="18">
        <f t="shared" si="17"/>
        <v>0</v>
      </c>
    </row>
    <row r="10" spans="1:57" ht="13.5">
      <c r="A10" s="82" t="s">
        <v>8</v>
      </c>
      <c r="B10" s="76" t="s">
        <v>15</v>
      </c>
      <c r="C10" s="77" t="s">
        <v>16</v>
      </c>
      <c r="D10" s="18">
        <f t="shared" si="0"/>
        <v>572836</v>
      </c>
      <c r="E10" s="18">
        <f t="shared" si="1"/>
        <v>1207968</v>
      </c>
      <c r="F10" s="18">
        <f t="shared" si="2"/>
        <v>1780804</v>
      </c>
      <c r="G10" s="18">
        <f t="shared" si="3"/>
        <v>0</v>
      </c>
      <c r="H10" s="18">
        <f t="shared" si="4"/>
        <v>0</v>
      </c>
      <c r="I10" s="18">
        <f t="shared" si="5"/>
        <v>0</v>
      </c>
      <c r="J10" s="86" t="s">
        <v>94</v>
      </c>
      <c r="K10" s="80" t="s">
        <v>95</v>
      </c>
      <c r="L10" s="18">
        <v>572836</v>
      </c>
      <c r="M10" s="18">
        <v>1207968</v>
      </c>
      <c r="N10" s="18">
        <f t="shared" si="6"/>
        <v>1780804</v>
      </c>
      <c r="O10" s="18">
        <v>0</v>
      </c>
      <c r="P10" s="18">
        <v>0</v>
      </c>
      <c r="Q10" s="18">
        <f t="shared" si="7"/>
        <v>0</v>
      </c>
      <c r="R10" s="86" t="s">
        <v>0</v>
      </c>
      <c r="S10" s="80"/>
      <c r="T10" s="18"/>
      <c r="U10" s="18"/>
      <c r="V10" s="18">
        <f t="shared" si="8"/>
        <v>0</v>
      </c>
      <c r="W10" s="18"/>
      <c r="X10" s="18"/>
      <c r="Y10" s="18">
        <f t="shared" si="9"/>
        <v>0</v>
      </c>
      <c r="Z10" s="86" t="s">
        <v>0</v>
      </c>
      <c r="AA10" s="80"/>
      <c r="AB10" s="18"/>
      <c r="AC10" s="18"/>
      <c r="AD10" s="18">
        <f t="shared" si="10"/>
        <v>0</v>
      </c>
      <c r="AE10" s="18"/>
      <c r="AF10" s="18"/>
      <c r="AG10" s="18">
        <f t="shared" si="11"/>
        <v>0</v>
      </c>
      <c r="AH10" s="86" t="s">
        <v>0</v>
      </c>
      <c r="AI10" s="80"/>
      <c r="AJ10" s="18"/>
      <c r="AK10" s="18"/>
      <c r="AL10" s="18">
        <f t="shared" si="12"/>
        <v>0</v>
      </c>
      <c r="AM10" s="18"/>
      <c r="AN10" s="18"/>
      <c r="AO10" s="18">
        <f t="shared" si="13"/>
        <v>0</v>
      </c>
      <c r="AP10" s="86" t="s">
        <v>0</v>
      </c>
      <c r="AQ10" s="80"/>
      <c r="AR10" s="18"/>
      <c r="AS10" s="18"/>
      <c r="AT10" s="18">
        <f t="shared" si="14"/>
        <v>0</v>
      </c>
      <c r="AU10" s="18"/>
      <c r="AV10" s="18"/>
      <c r="AW10" s="18">
        <f t="shared" si="15"/>
        <v>0</v>
      </c>
      <c r="AX10" s="86" t="s">
        <v>0</v>
      </c>
      <c r="AY10" s="80"/>
      <c r="AZ10" s="18"/>
      <c r="BA10" s="18"/>
      <c r="BB10" s="18">
        <f t="shared" si="16"/>
        <v>0</v>
      </c>
      <c r="BC10" s="18"/>
      <c r="BD10" s="18"/>
      <c r="BE10" s="18">
        <f t="shared" si="17"/>
        <v>0</v>
      </c>
    </row>
    <row r="11" spans="1:57" ht="13.5">
      <c r="A11" s="82" t="s">
        <v>8</v>
      </c>
      <c r="B11" s="76" t="s">
        <v>17</v>
      </c>
      <c r="C11" s="77" t="s">
        <v>18</v>
      </c>
      <c r="D11" s="18">
        <f t="shared" si="0"/>
        <v>0</v>
      </c>
      <c r="E11" s="18">
        <f t="shared" si="1"/>
        <v>0</v>
      </c>
      <c r="F11" s="18">
        <f t="shared" si="2"/>
        <v>0</v>
      </c>
      <c r="G11" s="18">
        <f t="shared" si="3"/>
        <v>0</v>
      </c>
      <c r="H11" s="18">
        <f t="shared" si="4"/>
        <v>0</v>
      </c>
      <c r="I11" s="18">
        <f t="shared" si="5"/>
        <v>0</v>
      </c>
      <c r="J11" s="86" t="s">
        <v>0</v>
      </c>
      <c r="K11" s="80"/>
      <c r="L11" s="18"/>
      <c r="M11" s="18"/>
      <c r="N11" s="18">
        <f t="shared" si="6"/>
        <v>0</v>
      </c>
      <c r="O11" s="18"/>
      <c r="P11" s="18"/>
      <c r="Q11" s="18">
        <f t="shared" si="7"/>
        <v>0</v>
      </c>
      <c r="R11" s="86" t="s">
        <v>0</v>
      </c>
      <c r="S11" s="80"/>
      <c r="T11" s="18"/>
      <c r="U11" s="18"/>
      <c r="V11" s="18">
        <f t="shared" si="8"/>
        <v>0</v>
      </c>
      <c r="W11" s="18"/>
      <c r="X11" s="18"/>
      <c r="Y11" s="18">
        <f t="shared" si="9"/>
        <v>0</v>
      </c>
      <c r="Z11" s="86" t="s">
        <v>0</v>
      </c>
      <c r="AA11" s="80"/>
      <c r="AB11" s="18"/>
      <c r="AC11" s="18"/>
      <c r="AD11" s="18">
        <f t="shared" si="10"/>
        <v>0</v>
      </c>
      <c r="AE11" s="18"/>
      <c r="AF11" s="18"/>
      <c r="AG11" s="18">
        <f t="shared" si="11"/>
        <v>0</v>
      </c>
      <c r="AH11" s="86" t="s">
        <v>0</v>
      </c>
      <c r="AI11" s="80"/>
      <c r="AJ11" s="18"/>
      <c r="AK11" s="18"/>
      <c r="AL11" s="18">
        <f t="shared" si="12"/>
        <v>0</v>
      </c>
      <c r="AM11" s="18"/>
      <c r="AN11" s="18"/>
      <c r="AO11" s="18">
        <f t="shared" si="13"/>
        <v>0</v>
      </c>
      <c r="AP11" s="86" t="s">
        <v>0</v>
      </c>
      <c r="AQ11" s="80"/>
      <c r="AR11" s="18"/>
      <c r="AS11" s="18"/>
      <c r="AT11" s="18">
        <f t="shared" si="14"/>
        <v>0</v>
      </c>
      <c r="AU11" s="18"/>
      <c r="AV11" s="18"/>
      <c r="AW11" s="18">
        <f t="shared" si="15"/>
        <v>0</v>
      </c>
      <c r="AX11" s="86" t="s">
        <v>0</v>
      </c>
      <c r="AY11" s="80"/>
      <c r="AZ11" s="18"/>
      <c r="BA11" s="18"/>
      <c r="BB11" s="18">
        <f t="shared" si="16"/>
        <v>0</v>
      </c>
      <c r="BC11" s="18"/>
      <c r="BD11" s="18"/>
      <c r="BE11" s="18">
        <f t="shared" si="17"/>
        <v>0</v>
      </c>
    </row>
    <row r="12" spans="1:57" ht="13.5">
      <c r="A12" s="82" t="s">
        <v>8</v>
      </c>
      <c r="B12" s="76" t="s">
        <v>19</v>
      </c>
      <c r="C12" s="77" t="s">
        <v>20</v>
      </c>
      <c r="D12" s="18">
        <f t="shared" si="0"/>
        <v>0</v>
      </c>
      <c r="E12" s="18">
        <f t="shared" si="1"/>
        <v>0</v>
      </c>
      <c r="F12" s="18">
        <f t="shared" si="2"/>
        <v>0</v>
      </c>
      <c r="G12" s="18">
        <f t="shared" si="3"/>
        <v>0</v>
      </c>
      <c r="H12" s="18">
        <f t="shared" si="4"/>
        <v>0</v>
      </c>
      <c r="I12" s="18">
        <f t="shared" si="5"/>
        <v>0</v>
      </c>
      <c r="J12" s="86" t="s">
        <v>0</v>
      </c>
      <c r="K12" s="80"/>
      <c r="L12" s="18"/>
      <c r="M12" s="18"/>
      <c r="N12" s="18">
        <f t="shared" si="6"/>
        <v>0</v>
      </c>
      <c r="O12" s="18"/>
      <c r="P12" s="18"/>
      <c r="Q12" s="18">
        <f t="shared" si="7"/>
        <v>0</v>
      </c>
      <c r="R12" s="86" t="s">
        <v>0</v>
      </c>
      <c r="S12" s="80"/>
      <c r="T12" s="18"/>
      <c r="U12" s="18"/>
      <c r="V12" s="18">
        <f t="shared" si="8"/>
        <v>0</v>
      </c>
      <c r="W12" s="18"/>
      <c r="X12" s="18"/>
      <c r="Y12" s="18">
        <f t="shared" si="9"/>
        <v>0</v>
      </c>
      <c r="Z12" s="86" t="s">
        <v>0</v>
      </c>
      <c r="AA12" s="80"/>
      <c r="AB12" s="18"/>
      <c r="AC12" s="18"/>
      <c r="AD12" s="18">
        <f t="shared" si="10"/>
        <v>0</v>
      </c>
      <c r="AE12" s="18"/>
      <c r="AF12" s="18"/>
      <c r="AG12" s="18">
        <f t="shared" si="11"/>
        <v>0</v>
      </c>
      <c r="AH12" s="86" t="s">
        <v>0</v>
      </c>
      <c r="AI12" s="80"/>
      <c r="AJ12" s="18"/>
      <c r="AK12" s="18"/>
      <c r="AL12" s="18">
        <f t="shared" si="12"/>
        <v>0</v>
      </c>
      <c r="AM12" s="18"/>
      <c r="AN12" s="18"/>
      <c r="AO12" s="18">
        <f t="shared" si="13"/>
        <v>0</v>
      </c>
      <c r="AP12" s="86" t="s">
        <v>0</v>
      </c>
      <c r="AQ12" s="80"/>
      <c r="AR12" s="18"/>
      <c r="AS12" s="18"/>
      <c r="AT12" s="18">
        <f t="shared" si="14"/>
        <v>0</v>
      </c>
      <c r="AU12" s="18"/>
      <c r="AV12" s="18"/>
      <c r="AW12" s="18">
        <f t="shared" si="15"/>
        <v>0</v>
      </c>
      <c r="AX12" s="86" t="s">
        <v>0</v>
      </c>
      <c r="AY12" s="80"/>
      <c r="AZ12" s="18"/>
      <c r="BA12" s="18"/>
      <c r="BB12" s="18">
        <f t="shared" si="16"/>
        <v>0</v>
      </c>
      <c r="BC12" s="18"/>
      <c r="BD12" s="18"/>
      <c r="BE12" s="18">
        <f t="shared" si="17"/>
        <v>0</v>
      </c>
    </row>
    <row r="13" spans="1:57" ht="13.5">
      <c r="A13" s="82" t="s">
        <v>8</v>
      </c>
      <c r="B13" s="76" t="s">
        <v>21</v>
      </c>
      <c r="C13" s="77" t="s">
        <v>22</v>
      </c>
      <c r="D13" s="18">
        <f aca="true" t="shared" si="18" ref="D13:D50">L13+T13+AB13+AJ13+AR13+AZ13</f>
        <v>89714</v>
      </c>
      <c r="E13" s="18">
        <f aca="true" t="shared" si="19" ref="E13:E50">M13+U13+AC13+AK13+AS13+BA13</f>
        <v>823703</v>
      </c>
      <c r="F13" s="18">
        <f aca="true" t="shared" si="20" ref="F13:F50">D13+E13</f>
        <v>913417</v>
      </c>
      <c r="G13" s="18">
        <f aca="true" t="shared" si="21" ref="G13:G50">O13+W13+AE13+AM13+AU13+BC13</f>
        <v>0</v>
      </c>
      <c r="H13" s="18">
        <f aca="true" t="shared" si="22" ref="H13:H50">P13+X13+AF13+AN13+AV13+BD13</f>
        <v>184553</v>
      </c>
      <c r="I13" s="18">
        <f aca="true" t="shared" si="23" ref="I13:I50">G13+H13</f>
        <v>184553</v>
      </c>
      <c r="J13" s="86" t="s">
        <v>96</v>
      </c>
      <c r="K13" s="80" t="s">
        <v>97</v>
      </c>
      <c r="L13" s="18">
        <v>89714</v>
      </c>
      <c r="M13" s="18">
        <v>823703</v>
      </c>
      <c r="N13" s="18">
        <f aca="true" t="shared" si="24" ref="N13:N50">SUM(L13:M13)</f>
        <v>913417</v>
      </c>
      <c r="O13" s="18">
        <v>0</v>
      </c>
      <c r="P13" s="18">
        <v>184553</v>
      </c>
      <c r="Q13" s="18">
        <f aca="true" t="shared" si="25" ref="Q13:Q50">SUM(O13:P13)</f>
        <v>184553</v>
      </c>
      <c r="R13" s="86" t="s">
        <v>0</v>
      </c>
      <c r="S13" s="80"/>
      <c r="T13" s="18"/>
      <c r="U13" s="18"/>
      <c r="V13" s="18">
        <f t="shared" si="8"/>
        <v>0</v>
      </c>
      <c r="W13" s="18"/>
      <c r="X13" s="18"/>
      <c r="Y13" s="18">
        <f t="shared" si="9"/>
        <v>0</v>
      </c>
      <c r="Z13" s="86" t="s">
        <v>0</v>
      </c>
      <c r="AA13" s="80"/>
      <c r="AB13" s="18"/>
      <c r="AC13" s="18"/>
      <c r="AD13" s="18">
        <f t="shared" si="10"/>
        <v>0</v>
      </c>
      <c r="AE13" s="18"/>
      <c r="AF13" s="18"/>
      <c r="AG13" s="18">
        <f t="shared" si="11"/>
        <v>0</v>
      </c>
      <c r="AH13" s="86" t="s">
        <v>0</v>
      </c>
      <c r="AI13" s="80"/>
      <c r="AJ13" s="18"/>
      <c r="AK13" s="18"/>
      <c r="AL13" s="18">
        <f t="shared" si="12"/>
        <v>0</v>
      </c>
      <c r="AM13" s="18"/>
      <c r="AN13" s="18"/>
      <c r="AO13" s="18">
        <f t="shared" si="13"/>
        <v>0</v>
      </c>
      <c r="AP13" s="86" t="s">
        <v>0</v>
      </c>
      <c r="AQ13" s="80"/>
      <c r="AR13" s="18"/>
      <c r="AS13" s="18"/>
      <c r="AT13" s="18">
        <f t="shared" si="14"/>
        <v>0</v>
      </c>
      <c r="AU13" s="18"/>
      <c r="AV13" s="18"/>
      <c r="AW13" s="18">
        <f t="shared" si="15"/>
        <v>0</v>
      </c>
      <c r="AX13" s="86" t="s">
        <v>0</v>
      </c>
      <c r="AY13" s="80"/>
      <c r="AZ13" s="18"/>
      <c r="BA13" s="18"/>
      <c r="BB13" s="18">
        <f t="shared" si="16"/>
        <v>0</v>
      </c>
      <c r="BC13" s="18"/>
      <c r="BD13" s="18"/>
      <c r="BE13" s="18">
        <f t="shared" si="17"/>
        <v>0</v>
      </c>
    </row>
    <row r="14" spans="1:57" ht="13.5">
      <c r="A14" s="82" t="s">
        <v>8</v>
      </c>
      <c r="B14" s="76" t="s">
        <v>23</v>
      </c>
      <c r="C14" s="77" t="s">
        <v>24</v>
      </c>
      <c r="D14" s="18">
        <f t="shared" si="18"/>
        <v>0</v>
      </c>
      <c r="E14" s="18">
        <f t="shared" si="19"/>
        <v>0</v>
      </c>
      <c r="F14" s="18">
        <f t="shared" si="20"/>
        <v>0</v>
      </c>
      <c r="G14" s="18">
        <f t="shared" si="21"/>
        <v>0</v>
      </c>
      <c r="H14" s="18">
        <f t="shared" si="22"/>
        <v>0</v>
      </c>
      <c r="I14" s="18">
        <f t="shared" si="23"/>
        <v>0</v>
      </c>
      <c r="J14" s="86" t="s">
        <v>0</v>
      </c>
      <c r="K14" s="80"/>
      <c r="L14" s="18"/>
      <c r="M14" s="18"/>
      <c r="N14" s="18">
        <f t="shared" si="24"/>
        <v>0</v>
      </c>
      <c r="O14" s="18"/>
      <c r="P14" s="18"/>
      <c r="Q14" s="18">
        <f t="shared" si="25"/>
        <v>0</v>
      </c>
      <c r="R14" s="86" t="s">
        <v>0</v>
      </c>
      <c r="S14" s="80"/>
      <c r="T14" s="18"/>
      <c r="U14" s="18"/>
      <c r="V14" s="18">
        <f t="shared" si="8"/>
        <v>0</v>
      </c>
      <c r="W14" s="18"/>
      <c r="X14" s="18"/>
      <c r="Y14" s="18">
        <f t="shared" si="9"/>
        <v>0</v>
      </c>
      <c r="Z14" s="86" t="s">
        <v>0</v>
      </c>
      <c r="AA14" s="80"/>
      <c r="AB14" s="18"/>
      <c r="AC14" s="18"/>
      <c r="AD14" s="18">
        <f t="shared" si="10"/>
        <v>0</v>
      </c>
      <c r="AE14" s="18"/>
      <c r="AF14" s="18"/>
      <c r="AG14" s="18">
        <f t="shared" si="11"/>
        <v>0</v>
      </c>
      <c r="AH14" s="86" t="s">
        <v>0</v>
      </c>
      <c r="AI14" s="80"/>
      <c r="AJ14" s="18"/>
      <c r="AK14" s="18"/>
      <c r="AL14" s="18">
        <f t="shared" si="12"/>
        <v>0</v>
      </c>
      <c r="AM14" s="18"/>
      <c r="AN14" s="18"/>
      <c r="AO14" s="18">
        <f t="shared" si="13"/>
        <v>0</v>
      </c>
      <c r="AP14" s="86" t="s">
        <v>0</v>
      </c>
      <c r="AQ14" s="80"/>
      <c r="AR14" s="18"/>
      <c r="AS14" s="18"/>
      <c r="AT14" s="18">
        <f t="shared" si="14"/>
        <v>0</v>
      </c>
      <c r="AU14" s="18"/>
      <c r="AV14" s="18"/>
      <c r="AW14" s="18">
        <f t="shared" si="15"/>
        <v>0</v>
      </c>
      <c r="AX14" s="86" t="s">
        <v>0</v>
      </c>
      <c r="AY14" s="80"/>
      <c r="AZ14" s="18"/>
      <c r="BA14" s="18"/>
      <c r="BB14" s="18">
        <f t="shared" si="16"/>
        <v>0</v>
      </c>
      <c r="BC14" s="18"/>
      <c r="BD14" s="18"/>
      <c r="BE14" s="18">
        <f t="shared" si="17"/>
        <v>0</v>
      </c>
    </row>
    <row r="15" spans="1:57" ht="13.5">
      <c r="A15" s="82" t="s">
        <v>8</v>
      </c>
      <c r="B15" s="76" t="s">
        <v>25</v>
      </c>
      <c r="C15" s="77" t="s">
        <v>26</v>
      </c>
      <c r="D15" s="18">
        <f t="shared" si="18"/>
        <v>395632</v>
      </c>
      <c r="E15" s="18">
        <f t="shared" si="19"/>
        <v>99034</v>
      </c>
      <c r="F15" s="18">
        <f t="shared" si="20"/>
        <v>494666</v>
      </c>
      <c r="G15" s="18">
        <f t="shared" si="21"/>
        <v>0</v>
      </c>
      <c r="H15" s="18">
        <f t="shared" si="22"/>
        <v>0</v>
      </c>
      <c r="I15" s="18">
        <f t="shared" si="23"/>
        <v>0</v>
      </c>
      <c r="J15" s="86" t="s">
        <v>108</v>
      </c>
      <c r="K15" s="80" t="s">
        <v>109</v>
      </c>
      <c r="L15" s="18">
        <v>395632</v>
      </c>
      <c r="M15" s="18">
        <v>99034</v>
      </c>
      <c r="N15" s="18">
        <f t="shared" si="24"/>
        <v>494666</v>
      </c>
      <c r="O15" s="18">
        <v>0</v>
      </c>
      <c r="P15" s="18">
        <v>0</v>
      </c>
      <c r="Q15" s="18">
        <f t="shared" si="25"/>
        <v>0</v>
      </c>
      <c r="R15" s="86" t="s">
        <v>0</v>
      </c>
      <c r="S15" s="80"/>
      <c r="T15" s="18"/>
      <c r="U15" s="18"/>
      <c r="V15" s="18">
        <f t="shared" si="8"/>
        <v>0</v>
      </c>
      <c r="W15" s="18"/>
      <c r="X15" s="18"/>
      <c r="Y15" s="18">
        <f t="shared" si="9"/>
        <v>0</v>
      </c>
      <c r="Z15" s="86" t="s">
        <v>0</v>
      </c>
      <c r="AA15" s="80"/>
      <c r="AB15" s="18"/>
      <c r="AC15" s="18"/>
      <c r="AD15" s="18">
        <f t="shared" si="10"/>
        <v>0</v>
      </c>
      <c r="AE15" s="18"/>
      <c r="AF15" s="18"/>
      <c r="AG15" s="18">
        <f t="shared" si="11"/>
        <v>0</v>
      </c>
      <c r="AH15" s="86" t="s">
        <v>0</v>
      </c>
      <c r="AI15" s="80"/>
      <c r="AJ15" s="18"/>
      <c r="AK15" s="18"/>
      <c r="AL15" s="18">
        <f t="shared" si="12"/>
        <v>0</v>
      </c>
      <c r="AM15" s="18"/>
      <c r="AN15" s="18"/>
      <c r="AO15" s="18">
        <f t="shared" si="13"/>
        <v>0</v>
      </c>
      <c r="AP15" s="86" t="s">
        <v>0</v>
      </c>
      <c r="AQ15" s="80"/>
      <c r="AR15" s="18"/>
      <c r="AS15" s="18"/>
      <c r="AT15" s="18">
        <f t="shared" si="14"/>
        <v>0</v>
      </c>
      <c r="AU15" s="18"/>
      <c r="AV15" s="18"/>
      <c r="AW15" s="18">
        <f t="shared" si="15"/>
        <v>0</v>
      </c>
      <c r="AX15" s="86" t="s">
        <v>0</v>
      </c>
      <c r="AY15" s="80"/>
      <c r="AZ15" s="18"/>
      <c r="BA15" s="18"/>
      <c r="BB15" s="18">
        <f t="shared" si="16"/>
        <v>0</v>
      </c>
      <c r="BC15" s="18"/>
      <c r="BD15" s="18"/>
      <c r="BE15" s="18">
        <f t="shared" si="17"/>
        <v>0</v>
      </c>
    </row>
    <row r="16" spans="1:57" ht="13.5">
      <c r="A16" s="82" t="s">
        <v>8</v>
      </c>
      <c r="B16" s="76" t="s">
        <v>27</v>
      </c>
      <c r="C16" s="77" t="s">
        <v>28</v>
      </c>
      <c r="D16" s="18">
        <f t="shared" si="18"/>
        <v>0</v>
      </c>
      <c r="E16" s="18">
        <f t="shared" si="19"/>
        <v>0</v>
      </c>
      <c r="F16" s="18">
        <f t="shared" si="20"/>
        <v>0</v>
      </c>
      <c r="G16" s="18">
        <f t="shared" si="21"/>
        <v>0</v>
      </c>
      <c r="H16" s="18">
        <f t="shared" si="22"/>
        <v>0</v>
      </c>
      <c r="I16" s="18">
        <f t="shared" si="23"/>
        <v>0</v>
      </c>
      <c r="J16" s="86" t="s">
        <v>0</v>
      </c>
      <c r="K16" s="80"/>
      <c r="L16" s="18"/>
      <c r="M16" s="18"/>
      <c r="N16" s="18">
        <f t="shared" si="24"/>
        <v>0</v>
      </c>
      <c r="O16" s="18"/>
      <c r="P16" s="18"/>
      <c r="Q16" s="18">
        <f t="shared" si="25"/>
        <v>0</v>
      </c>
      <c r="R16" s="86" t="s">
        <v>0</v>
      </c>
      <c r="S16" s="80"/>
      <c r="T16" s="18"/>
      <c r="U16" s="18"/>
      <c r="V16" s="18">
        <f t="shared" si="8"/>
        <v>0</v>
      </c>
      <c r="W16" s="18"/>
      <c r="X16" s="18"/>
      <c r="Y16" s="18">
        <f t="shared" si="9"/>
        <v>0</v>
      </c>
      <c r="Z16" s="86" t="s">
        <v>0</v>
      </c>
      <c r="AA16" s="80"/>
      <c r="AB16" s="18"/>
      <c r="AC16" s="18"/>
      <c r="AD16" s="18">
        <f t="shared" si="10"/>
        <v>0</v>
      </c>
      <c r="AE16" s="18"/>
      <c r="AF16" s="18"/>
      <c r="AG16" s="18">
        <f t="shared" si="11"/>
        <v>0</v>
      </c>
      <c r="AH16" s="86" t="s">
        <v>0</v>
      </c>
      <c r="AI16" s="80"/>
      <c r="AJ16" s="18"/>
      <c r="AK16" s="18"/>
      <c r="AL16" s="18">
        <f t="shared" si="12"/>
        <v>0</v>
      </c>
      <c r="AM16" s="18"/>
      <c r="AN16" s="18"/>
      <c r="AO16" s="18">
        <f t="shared" si="13"/>
        <v>0</v>
      </c>
      <c r="AP16" s="86" t="s">
        <v>0</v>
      </c>
      <c r="AQ16" s="80"/>
      <c r="AR16" s="18"/>
      <c r="AS16" s="18"/>
      <c r="AT16" s="18">
        <f t="shared" si="14"/>
        <v>0</v>
      </c>
      <c r="AU16" s="18"/>
      <c r="AV16" s="18"/>
      <c r="AW16" s="18">
        <f t="shared" si="15"/>
        <v>0</v>
      </c>
      <c r="AX16" s="86" t="s">
        <v>0</v>
      </c>
      <c r="AY16" s="80"/>
      <c r="AZ16" s="18"/>
      <c r="BA16" s="18"/>
      <c r="BB16" s="18">
        <f t="shared" si="16"/>
        <v>0</v>
      </c>
      <c r="BC16" s="18"/>
      <c r="BD16" s="18"/>
      <c r="BE16" s="18">
        <f t="shared" si="17"/>
        <v>0</v>
      </c>
    </row>
    <row r="17" spans="1:57" ht="13.5">
      <c r="A17" s="82" t="s">
        <v>8</v>
      </c>
      <c r="B17" s="76" t="s">
        <v>29</v>
      </c>
      <c r="C17" s="77" t="s">
        <v>30</v>
      </c>
      <c r="D17" s="18">
        <f t="shared" si="18"/>
        <v>0</v>
      </c>
      <c r="E17" s="18">
        <f t="shared" si="19"/>
        <v>0</v>
      </c>
      <c r="F17" s="18">
        <f t="shared" si="20"/>
        <v>0</v>
      </c>
      <c r="G17" s="18">
        <f t="shared" si="21"/>
        <v>0</v>
      </c>
      <c r="H17" s="18">
        <f t="shared" si="22"/>
        <v>0</v>
      </c>
      <c r="I17" s="18">
        <f t="shared" si="23"/>
        <v>0</v>
      </c>
      <c r="J17" s="86" t="s">
        <v>0</v>
      </c>
      <c r="K17" s="80"/>
      <c r="L17" s="18"/>
      <c r="M17" s="18"/>
      <c r="N17" s="18">
        <f t="shared" si="24"/>
        <v>0</v>
      </c>
      <c r="O17" s="18"/>
      <c r="P17" s="18"/>
      <c r="Q17" s="18">
        <f t="shared" si="25"/>
        <v>0</v>
      </c>
      <c r="R17" s="86" t="s">
        <v>0</v>
      </c>
      <c r="S17" s="80"/>
      <c r="T17" s="18"/>
      <c r="U17" s="18"/>
      <c r="V17" s="18">
        <f t="shared" si="8"/>
        <v>0</v>
      </c>
      <c r="W17" s="18"/>
      <c r="X17" s="18"/>
      <c r="Y17" s="18">
        <f t="shared" si="9"/>
        <v>0</v>
      </c>
      <c r="Z17" s="86" t="s">
        <v>0</v>
      </c>
      <c r="AA17" s="80"/>
      <c r="AB17" s="18"/>
      <c r="AC17" s="18"/>
      <c r="AD17" s="18">
        <f t="shared" si="10"/>
        <v>0</v>
      </c>
      <c r="AE17" s="18"/>
      <c r="AF17" s="18"/>
      <c r="AG17" s="18">
        <f t="shared" si="11"/>
        <v>0</v>
      </c>
      <c r="AH17" s="86" t="s">
        <v>0</v>
      </c>
      <c r="AI17" s="80"/>
      <c r="AJ17" s="18"/>
      <c r="AK17" s="18"/>
      <c r="AL17" s="18">
        <f t="shared" si="12"/>
        <v>0</v>
      </c>
      <c r="AM17" s="18"/>
      <c r="AN17" s="18"/>
      <c r="AO17" s="18">
        <f t="shared" si="13"/>
        <v>0</v>
      </c>
      <c r="AP17" s="86" t="s">
        <v>0</v>
      </c>
      <c r="AQ17" s="80"/>
      <c r="AR17" s="18"/>
      <c r="AS17" s="18"/>
      <c r="AT17" s="18">
        <f t="shared" si="14"/>
        <v>0</v>
      </c>
      <c r="AU17" s="18"/>
      <c r="AV17" s="18"/>
      <c r="AW17" s="18">
        <f t="shared" si="15"/>
        <v>0</v>
      </c>
      <c r="AX17" s="86" t="s">
        <v>0</v>
      </c>
      <c r="AY17" s="80"/>
      <c r="AZ17" s="18"/>
      <c r="BA17" s="18"/>
      <c r="BB17" s="18">
        <f t="shared" si="16"/>
        <v>0</v>
      </c>
      <c r="BC17" s="18"/>
      <c r="BD17" s="18"/>
      <c r="BE17" s="18">
        <f t="shared" si="17"/>
        <v>0</v>
      </c>
    </row>
    <row r="18" spans="1:57" ht="13.5">
      <c r="A18" s="82" t="s">
        <v>8</v>
      </c>
      <c r="B18" s="76" t="s">
        <v>31</v>
      </c>
      <c r="C18" s="77" t="s">
        <v>32</v>
      </c>
      <c r="D18" s="18">
        <f t="shared" si="18"/>
        <v>0</v>
      </c>
      <c r="E18" s="18">
        <f t="shared" si="19"/>
        <v>0</v>
      </c>
      <c r="F18" s="18">
        <f t="shared" si="20"/>
        <v>0</v>
      </c>
      <c r="G18" s="18">
        <f t="shared" si="21"/>
        <v>0</v>
      </c>
      <c r="H18" s="18">
        <f t="shared" si="22"/>
        <v>0</v>
      </c>
      <c r="I18" s="18">
        <f t="shared" si="23"/>
        <v>0</v>
      </c>
      <c r="J18" s="86" t="s">
        <v>0</v>
      </c>
      <c r="K18" s="80"/>
      <c r="L18" s="18"/>
      <c r="M18" s="18"/>
      <c r="N18" s="18">
        <f t="shared" si="24"/>
        <v>0</v>
      </c>
      <c r="O18" s="18"/>
      <c r="P18" s="18"/>
      <c r="Q18" s="18">
        <f t="shared" si="25"/>
        <v>0</v>
      </c>
      <c r="R18" s="86" t="s">
        <v>0</v>
      </c>
      <c r="S18" s="80"/>
      <c r="T18" s="18"/>
      <c r="U18" s="18"/>
      <c r="V18" s="18">
        <f t="shared" si="8"/>
        <v>0</v>
      </c>
      <c r="W18" s="18"/>
      <c r="X18" s="18"/>
      <c r="Y18" s="18">
        <f t="shared" si="9"/>
        <v>0</v>
      </c>
      <c r="Z18" s="86" t="s">
        <v>0</v>
      </c>
      <c r="AA18" s="80"/>
      <c r="AB18" s="18"/>
      <c r="AC18" s="18"/>
      <c r="AD18" s="18">
        <f t="shared" si="10"/>
        <v>0</v>
      </c>
      <c r="AE18" s="18"/>
      <c r="AF18" s="18"/>
      <c r="AG18" s="18">
        <f t="shared" si="11"/>
        <v>0</v>
      </c>
      <c r="AH18" s="86" t="s">
        <v>0</v>
      </c>
      <c r="AI18" s="80"/>
      <c r="AJ18" s="18"/>
      <c r="AK18" s="18"/>
      <c r="AL18" s="18">
        <f t="shared" si="12"/>
        <v>0</v>
      </c>
      <c r="AM18" s="18"/>
      <c r="AN18" s="18"/>
      <c r="AO18" s="18">
        <f t="shared" si="13"/>
        <v>0</v>
      </c>
      <c r="AP18" s="86" t="s">
        <v>0</v>
      </c>
      <c r="AQ18" s="80"/>
      <c r="AR18" s="18"/>
      <c r="AS18" s="18"/>
      <c r="AT18" s="18">
        <f t="shared" si="14"/>
        <v>0</v>
      </c>
      <c r="AU18" s="18"/>
      <c r="AV18" s="18"/>
      <c r="AW18" s="18">
        <f t="shared" si="15"/>
        <v>0</v>
      </c>
      <c r="AX18" s="86" t="s">
        <v>0</v>
      </c>
      <c r="AY18" s="80"/>
      <c r="AZ18" s="18"/>
      <c r="BA18" s="18"/>
      <c r="BB18" s="18">
        <f t="shared" si="16"/>
        <v>0</v>
      </c>
      <c r="BC18" s="18"/>
      <c r="BD18" s="18"/>
      <c r="BE18" s="18">
        <f t="shared" si="17"/>
        <v>0</v>
      </c>
    </row>
    <row r="19" spans="1:57" ht="13.5">
      <c r="A19" s="82" t="s">
        <v>8</v>
      </c>
      <c r="B19" s="76" t="s">
        <v>33</v>
      </c>
      <c r="C19" s="77" t="s">
        <v>34</v>
      </c>
      <c r="D19" s="18">
        <f t="shared" si="18"/>
        <v>0</v>
      </c>
      <c r="E19" s="18">
        <f t="shared" si="19"/>
        <v>0</v>
      </c>
      <c r="F19" s="18">
        <f t="shared" si="20"/>
        <v>0</v>
      </c>
      <c r="G19" s="18">
        <f t="shared" si="21"/>
        <v>0</v>
      </c>
      <c r="H19" s="18">
        <f t="shared" si="22"/>
        <v>0</v>
      </c>
      <c r="I19" s="18">
        <f t="shared" si="23"/>
        <v>0</v>
      </c>
      <c r="J19" s="86" t="s">
        <v>0</v>
      </c>
      <c r="K19" s="80"/>
      <c r="L19" s="18">
        <v>0</v>
      </c>
      <c r="M19" s="18">
        <v>0</v>
      </c>
      <c r="N19" s="18">
        <f t="shared" si="24"/>
        <v>0</v>
      </c>
      <c r="O19" s="18">
        <v>0</v>
      </c>
      <c r="P19" s="18">
        <v>0</v>
      </c>
      <c r="Q19" s="18">
        <f t="shared" si="25"/>
        <v>0</v>
      </c>
      <c r="R19" s="86" t="s">
        <v>0</v>
      </c>
      <c r="S19" s="80"/>
      <c r="T19" s="18">
        <v>0</v>
      </c>
      <c r="U19" s="18">
        <v>0</v>
      </c>
      <c r="V19" s="18">
        <f t="shared" si="8"/>
        <v>0</v>
      </c>
      <c r="W19" s="18">
        <v>0</v>
      </c>
      <c r="X19" s="18">
        <v>0</v>
      </c>
      <c r="Y19" s="18">
        <f t="shared" si="9"/>
        <v>0</v>
      </c>
      <c r="Z19" s="86" t="s">
        <v>0</v>
      </c>
      <c r="AA19" s="80"/>
      <c r="AB19" s="18">
        <v>0</v>
      </c>
      <c r="AC19" s="18">
        <v>0</v>
      </c>
      <c r="AD19" s="18">
        <f t="shared" si="10"/>
        <v>0</v>
      </c>
      <c r="AE19" s="18">
        <v>0</v>
      </c>
      <c r="AF19" s="18">
        <v>0</v>
      </c>
      <c r="AG19" s="18">
        <f t="shared" si="11"/>
        <v>0</v>
      </c>
      <c r="AH19" s="86" t="s">
        <v>0</v>
      </c>
      <c r="AI19" s="80"/>
      <c r="AJ19" s="18">
        <v>0</v>
      </c>
      <c r="AK19" s="18">
        <v>0</v>
      </c>
      <c r="AL19" s="18">
        <f t="shared" si="12"/>
        <v>0</v>
      </c>
      <c r="AM19" s="18">
        <v>0</v>
      </c>
      <c r="AN19" s="18">
        <v>0</v>
      </c>
      <c r="AO19" s="18">
        <f t="shared" si="13"/>
        <v>0</v>
      </c>
      <c r="AP19" s="86" t="s">
        <v>0</v>
      </c>
      <c r="AQ19" s="80"/>
      <c r="AR19" s="18">
        <v>0</v>
      </c>
      <c r="AS19" s="18">
        <v>0</v>
      </c>
      <c r="AT19" s="18">
        <f t="shared" si="14"/>
        <v>0</v>
      </c>
      <c r="AU19" s="18">
        <v>0</v>
      </c>
      <c r="AV19" s="18">
        <v>0</v>
      </c>
      <c r="AW19" s="18">
        <f t="shared" si="15"/>
        <v>0</v>
      </c>
      <c r="AX19" s="86" t="s">
        <v>0</v>
      </c>
      <c r="AY19" s="80"/>
      <c r="AZ19" s="18">
        <v>0</v>
      </c>
      <c r="BA19" s="18">
        <v>0</v>
      </c>
      <c r="BB19" s="18">
        <f t="shared" si="16"/>
        <v>0</v>
      </c>
      <c r="BC19" s="18">
        <v>0</v>
      </c>
      <c r="BD19" s="18">
        <v>0</v>
      </c>
      <c r="BE19" s="18">
        <f t="shared" si="17"/>
        <v>0</v>
      </c>
    </row>
    <row r="20" spans="1:57" ht="13.5">
      <c r="A20" s="82" t="s">
        <v>8</v>
      </c>
      <c r="B20" s="76" t="s">
        <v>35</v>
      </c>
      <c r="C20" s="77" t="s">
        <v>36</v>
      </c>
      <c r="D20" s="18">
        <f t="shared" si="18"/>
        <v>44288</v>
      </c>
      <c r="E20" s="18">
        <f t="shared" si="19"/>
        <v>836525</v>
      </c>
      <c r="F20" s="18">
        <f t="shared" si="20"/>
        <v>880813</v>
      </c>
      <c r="G20" s="18">
        <f t="shared" si="21"/>
        <v>0</v>
      </c>
      <c r="H20" s="18">
        <f t="shared" si="22"/>
        <v>236507</v>
      </c>
      <c r="I20" s="18">
        <f t="shared" si="23"/>
        <v>236507</v>
      </c>
      <c r="J20" s="86" t="s">
        <v>102</v>
      </c>
      <c r="K20" s="80" t="s">
        <v>103</v>
      </c>
      <c r="L20" s="18">
        <v>44288</v>
      </c>
      <c r="M20" s="18">
        <v>836525</v>
      </c>
      <c r="N20" s="18">
        <f t="shared" si="24"/>
        <v>880813</v>
      </c>
      <c r="O20" s="18">
        <v>0</v>
      </c>
      <c r="P20" s="18">
        <v>236507</v>
      </c>
      <c r="Q20" s="18">
        <f t="shared" si="25"/>
        <v>236507</v>
      </c>
      <c r="R20" s="86" t="s">
        <v>0</v>
      </c>
      <c r="S20" s="80"/>
      <c r="T20" s="18"/>
      <c r="U20" s="18"/>
      <c r="V20" s="18">
        <f t="shared" si="8"/>
        <v>0</v>
      </c>
      <c r="W20" s="18"/>
      <c r="X20" s="18"/>
      <c r="Y20" s="18">
        <f t="shared" si="9"/>
        <v>0</v>
      </c>
      <c r="Z20" s="86" t="s">
        <v>0</v>
      </c>
      <c r="AA20" s="80"/>
      <c r="AB20" s="18"/>
      <c r="AC20" s="18"/>
      <c r="AD20" s="18">
        <f t="shared" si="10"/>
        <v>0</v>
      </c>
      <c r="AE20" s="18"/>
      <c r="AF20" s="18"/>
      <c r="AG20" s="18">
        <f t="shared" si="11"/>
        <v>0</v>
      </c>
      <c r="AH20" s="86" t="s">
        <v>0</v>
      </c>
      <c r="AI20" s="80"/>
      <c r="AJ20" s="18"/>
      <c r="AK20" s="18"/>
      <c r="AL20" s="18">
        <f t="shared" si="12"/>
        <v>0</v>
      </c>
      <c r="AM20" s="18"/>
      <c r="AN20" s="18"/>
      <c r="AO20" s="18">
        <f t="shared" si="13"/>
        <v>0</v>
      </c>
      <c r="AP20" s="86" t="s">
        <v>0</v>
      </c>
      <c r="AQ20" s="80"/>
      <c r="AR20" s="18"/>
      <c r="AS20" s="18"/>
      <c r="AT20" s="18">
        <f t="shared" si="14"/>
        <v>0</v>
      </c>
      <c r="AU20" s="18"/>
      <c r="AV20" s="18"/>
      <c r="AW20" s="18">
        <f t="shared" si="15"/>
        <v>0</v>
      </c>
      <c r="AX20" s="86" t="s">
        <v>0</v>
      </c>
      <c r="AY20" s="80"/>
      <c r="AZ20" s="18"/>
      <c r="BA20" s="18"/>
      <c r="BB20" s="18">
        <f t="shared" si="16"/>
        <v>0</v>
      </c>
      <c r="BC20" s="18"/>
      <c r="BD20" s="18"/>
      <c r="BE20" s="18">
        <f t="shared" si="17"/>
        <v>0</v>
      </c>
    </row>
    <row r="21" spans="1:57" ht="13.5">
      <c r="A21" s="82" t="s">
        <v>8</v>
      </c>
      <c r="B21" s="76" t="s">
        <v>37</v>
      </c>
      <c r="C21" s="77" t="s">
        <v>38</v>
      </c>
      <c r="D21" s="18">
        <f t="shared" si="18"/>
        <v>124390</v>
      </c>
      <c r="E21" s="18">
        <f t="shared" si="19"/>
        <v>401351</v>
      </c>
      <c r="F21" s="18">
        <f t="shared" si="20"/>
        <v>525741</v>
      </c>
      <c r="G21" s="18">
        <f t="shared" si="21"/>
        <v>0</v>
      </c>
      <c r="H21" s="18">
        <f t="shared" si="22"/>
        <v>171551</v>
      </c>
      <c r="I21" s="18">
        <f t="shared" si="23"/>
        <v>171551</v>
      </c>
      <c r="J21" s="86" t="s">
        <v>110</v>
      </c>
      <c r="K21" s="80" t="s">
        <v>111</v>
      </c>
      <c r="L21" s="18">
        <v>124390</v>
      </c>
      <c r="M21" s="18">
        <v>401351</v>
      </c>
      <c r="N21" s="18">
        <f t="shared" si="24"/>
        <v>525741</v>
      </c>
      <c r="O21" s="18"/>
      <c r="P21" s="18"/>
      <c r="Q21" s="18">
        <f t="shared" si="25"/>
        <v>0</v>
      </c>
      <c r="R21" s="86" t="s">
        <v>98</v>
      </c>
      <c r="S21" s="80" t="s">
        <v>99</v>
      </c>
      <c r="T21" s="18"/>
      <c r="U21" s="18"/>
      <c r="V21" s="18">
        <f t="shared" si="8"/>
        <v>0</v>
      </c>
      <c r="W21" s="18">
        <v>0</v>
      </c>
      <c r="X21" s="18">
        <v>171551</v>
      </c>
      <c r="Y21" s="18">
        <f t="shared" si="9"/>
        <v>171551</v>
      </c>
      <c r="Z21" s="86" t="s">
        <v>0</v>
      </c>
      <c r="AA21" s="80"/>
      <c r="AB21" s="18"/>
      <c r="AC21" s="18"/>
      <c r="AD21" s="18">
        <f t="shared" si="10"/>
        <v>0</v>
      </c>
      <c r="AE21" s="18"/>
      <c r="AF21" s="18"/>
      <c r="AG21" s="18">
        <f t="shared" si="11"/>
        <v>0</v>
      </c>
      <c r="AH21" s="86" t="s">
        <v>0</v>
      </c>
      <c r="AI21" s="80"/>
      <c r="AJ21" s="18"/>
      <c r="AK21" s="18"/>
      <c r="AL21" s="18">
        <f t="shared" si="12"/>
        <v>0</v>
      </c>
      <c r="AM21" s="18"/>
      <c r="AN21" s="18"/>
      <c r="AO21" s="18">
        <f t="shared" si="13"/>
        <v>0</v>
      </c>
      <c r="AP21" s="86" t="s">
        <v>0</v>
      </c>
      <c r="AQ21" s="80"/>
      <c r="AR21" s="18"/>
      <c r="AS21" s="18"/>
      <c r="AT21" s="18">
        <f t="shared" si="14"/>
        <v>0</v>
      </c>
      <c r="AU21" s="18"/>
      <c r="AV21" s="18"/>
      <c r="AW21" s="18">
        <f t="shared" si="15"/>
        <v>0</v>
      </c>
      <c r="AX21" s="86" t="s">
        <v>0</v>
      </c>
      <c r="AY21" s="80"/>
      <c r="AZ21" s="18"/>
      <c r="BA21" s="18"/>
      <c r="BB21" s="18">
        <f t="shared" si="16"/>
        <v>0</v>
      </c>
      <c r="BC21" s="18"/>
      <c r="BD21" s="18"/>
      <c r="BE21" s="18">
        <f t="shared" si="17"/>
        <v>0</v>
      </c>
    </row>
    <row r="22" spans="1:57" ht="13.5">
      <c r="A22" s="82" t="s">
        <v>8</v>
      </c>
      <c r="B22" s="76" t="s">
        <v>39</v>
      </c>
      <c r="C22" s="77" t="s">
        <v>40</v>
      </c>
      <c r="D22" s="18">
        <f t="shared" si="18"/>
        <v>0</v>
      </c>
      <c r="E22" s="18">
        <f t="shared" si="19"/>
        <v>0</v>
      </c>
      <c r="F22" s="18">
        <f t="shared" si="20"/>
        <v>0</v>
      </c>
      <c r="G22" s="18">
        <f t="shared" si="21"/>
        <v>0</v>
      </c>
      <c r="H22" s="18">
        <f t="shared" si="22"/>
        <v>0</v>
      </c>
      <c r="I22" s="18">
        <f t="shared" si="23"/>
        <v>0</v>
      </c>
      <c r="J22" s="86" t="s">
        <v>0</v>
      </c>
      <c r="K22" s="80"/>
      <c r="L22" s="18"/>
      <c r="M22" s="18"/>
      <c r="N22" s="18">
        <f t="shared" si="24"/>
        <v>0</v>
      </c>
      <c r="O22" s="18"/>
      <c r="P22" s="18"/>
      <c r="Q22" s="18">
        <f t="shared" si="25"/>
        <v>0</v>
      </c>
      <c r="R22" s="86" t="s">
        <v>0</v>
      </c>
      <c r="S22" s="80"/>
      <c r="T22" s="18"/>
      <c r="U22" s="18"/>
      <c r="V22" s="18">
        <f t="shared" si="8"/>
        <v>0</v>
      </c>
      <c r="W22" s="18"/>
      <c r="X22" s="18"/>
      <c r="Y22" s="18">
        <f t="shared" si="9"/>
        <v>0</v>
      </c>
      <c r="Z22" s="86" t="s">
        <v>0</v>
      </c>
      <c r="AA22" s="80"/>
      <c r="AB22" s="18"/>
      <c r="AC22" s="18"/>
      <c r="AD22" s="18">
        <f t="shared" si="10"/>
        <v>0</v>
      </c>
      <c r="AE22" s="18"/>
      <c r="AF22" s="18"/>
      <c r="AG22" s="18">
        <f t="shared" si="11"/>
        <v>0</v>
      </c>
      <c r="AH22" s="86" t="s">
        <v>0</v>
      </c>
      <c r="AI22" s="80"/>
      <c r="AJ22" s="18"/>
      <c r="AK22" s="18"/>
      <c r="AL22" s="18">
        <f t="shared" si="12"/>
        <v>0</v>
      </c>
      <c r="AM22" s="18"/>
      <c r="AN22" s="18"/>
      <c r="AO22" s="18">
        <f t="shared" si="13"/>
        <v>0</v>
      </c>
      <c r="AP22" s="86" t="s">
        <v>0</v>
      </c>
      <c r="AQ22" s="80"/>
      <c r="AR22" s="18"/>
      <c r="AS22" s="18"/>
      <c r="AT22" s="18">
        <f t="shared" si="14"/>
        <v>0</v>
      </c>
      <c r="AU22" s="18"/>
      <c r="AV22" s="18"/>
      <c r="AW22" s="18">
        <f t="shared" si="15"/>
        <v>0</v>
      </c>
      <c r="AX22" s="86" t="s">
        <v>0</v>
      </c>
      <c r="AY22" s="80"/>
      <c r="AZ22" s="18"/>
      <c r="BA22" s="18"/>
      <c r="BB22" s="18">
        <f t="shared" si="16"/>
        <v>0</v>
      </c>
      <c r="BC22" s="18"/>
      <c r="BD22" s="18"/>
      <c r="BE22" s="18">
        <f t="shared" si="17"/>
        <v>0</v>
      </c>
    </row>
    <row r="23" spans="1:57" ht="13.5">
      <c r="A23" s="82" t="s">
        <v>8</v>
      </c>
      <c r="B23" s="76" t="s">
        <v>41</v>
      </c>
      <c r="C23" s="77" t="s">
        <v>42</v>
      </c>
      <c r="D23" s="18">
        <f t="shared" si="18"/>
        <v>100078</v>
      </c>
      <c r="E23" s="18">
        <f t="shared" si="19"/>
        <v>322904</v>
      </c>
      <c r="F23" s="18">
        <f t="shared" si="20"/>
        <v>422982</v>
      </c>
      <c r="G23" s="18">
        <f t="shared" si="21"/>
        <v>0</v>
      </c>
      <c r="H23" s="18">
        <f t="shared" si="22"/>
        <v>0</v>
      </c>
      <c r="I23" s="18">
        <f t="shared" si="23"/>
        <v>0</v>
      </c>
      <c r="J23" s="86" t="s">
        <v>110</v>
      </c>
      <c r="K23" s="80" t="s">
        <v>111</v>
      </c>
      <c r="L23" s="18">
        <v>100078</v>
      </c>
      <c r="M23" s="18">
        <v>322904</v>
      </c>
      <c r="N23" s="18">
        <f t="shared" si="24"/>
        <v>422982</v>
      </c>
      <c r="O23" s="18"/>
      <c r="P23" s="18"/>
      <c r="Q23" s="18">
        <f t="shared" si="25"/>
        <v>0</v>
      </c>
      <c r="R23" s="86" t="s">
        <v>0</v>
      </c>
      <c r="S23" s="80"/>
      <c r="T23" s="18"/>
      <c r="U23" s="18"/>
      <c r="V23" s="18">
        <f t="shared" si="8"/>
        <v>0</v>
      </c>
      <c r="W23" s="18"/>
      <c r="X23" s="18"/>
      <c r="Y23" s="18">
        <f t="shared" si="9"/>
        <v>0</v>
      </c>
      <c r="Z23" s="86" t="s">
        <v>0</v>
      </c>
      <c r="AA23" s="80"/>
      <c r="AB23" s="18"/>
      <c r="AC23" s="18"/>
      <c r="AD23" s="18">
        <f t="shared" si="10"/>
        <v>0</v>
      </c>
      <c r="AE23" s="18"/>
      <c r="AF23" s="18"/>
      <c r="AG23" s="18">
        <f t="shared" si="11"/>
        <v>0</v>
      </c>
      <c r="AH23" s="86" t="s">
        <v>0</v>
      </c>
      <c r="AI23" s="80"/>
      <c r="AJ23" s="18"/>
      <c r="AK23" s="18"/>
      <c r="AL23" s="18">
        <f t="shared" si="12"/>
        <v>0</v>
      </c>
      <c r="AM23" s="18"/>
      <c r="AN23" s="18"/>
      <c r="AO23" s="18">
        <f t="shared" si="13"/>
        <v>0</v>
      </c>
      <c r="AP23" s="86" t="s">
        <v>0</v>
      </c>
      <c r="AQ23" s="80"/>
      <c r="AR23" s="18"/>
      <c r="AS23" s="18"/>
      <c r="AT23" s="18">
        <f t="shared" si="14"/>
        <v>0</v>
      </c>
      <c r="AU23" s="18"/>
      <c r="AV23" s="18"/>
      <c r="AW23" s="18">
        <f t="shared" si="15"/>
        <v>0</v>
      </c>
      <c r="AX23" s="86" t="s">
        <v>0</v>
      </c>
      <c r="AY23" s="80"/>
      <c r="AZ23" s="18"/>
      <c r="BA23" s="18"/>
      <c r="BB23" s="18">
        <f t="shared" si="16"/>
        <v>0</v>
      </c>
      <c r="BC23" s="18"/>
      <c r="BD23" s="18"/>
      <c r="BE23" s="18">
        <f t="shared" si="17"/>
        <v>0</v>
      </c>
    </row>
    <row r="24" spans="1:57" ht="13.5">
      <c r="A24" s="82" t="s">
        <v>8</v>
      </c>
      <c r="B24" s="76" t="s">
        <v>43</v>
      </c>
      <c r="C24" s="77" t="s">
        <v>44</v>
      </c>
      <c r="D24" s="18">
        <f t="shared" si="18"/>
        <v>0</v>
      </c>
      <c r="E24" s="18">
        <f t="shared" si="19"/>
        <v>0</v>
      </c>
      <c r="F24" s="18">
        <f t="shared" si="20"/>
        <v>0</v>
      </c>
      <c r="G24" s="18">
        <f t="shared" si="21"/>
        <v>0</v>
      </c>
      <c r="H24" s="18">
        <f t="shared" si="22"/>
        <v>0</v>
      </c>
      <c r="I24" s="18">
        <f t="shared" si="23"/>
        <v>0</v>
      </c>
      <c r="J24" s="86" t="s">
        <v>0</v>
      </c>
      <c r="K24" s="80"/>
      <c r="L24" s="18"/>
      <c r="M24" s="18"/>
      <c r="N24" s="18">
        <f t="shared" si="24"/>
        <v>0</v>
      </c>
      <c r="O24" s="18"/>
      <c r="P24" s="18"/>
      <c r="Q24" s="18">
        <f t="shared" si="25"/>
        <v>0</v>
      </c>
      <c r="R24" s="86" t="s">
        <v>0</v>
      </c>
      <c r="S24" s="80"/>
      <c r="T24" s="18"/>
      <c r="U24" s="18"/>
      <c r="V24" s="18">
        <f t="shared" si="8"/>
        <v>0</v>
      </c>
      <c r="W24" s="18"/>
      <c r="X24" s="18"/>
      <c r="Y24" s="18">
        <f t="shared" si="9"/>
        <v>0</v>
      </c>
      <c r="Z24" s="86" t="s">
        <v>0</v>
      </c>
      <c r="AA24" s="80"/>
      <c r="AB24" s="18"/>
      <c r="AC24" s="18"/>
      <c r="AD24" s="18">
        <f t="shared" si="10"/>
        <v>0</v>
      </c>
      <c r="AE24" s="18"/>
      <c r="AF24" s="18"/>
      <c r="AG24" s="18">
        <f t="shared" si="11"/>
        <v>0</v>
      </c>
      <c r="AH24" s="86" t="s">
        <v>0</v>
      </c>
      <c r="AI24" s="80"/>
      <c r="AJ24" s="18"/>
      <c r="AK24" s="18"/>
      <c r="AL24" s="18">
        <f t="shared" si="12"/>
        <v>0</v>
      </c>
      <c r="AM24" s="18"/>
      <c r="AN24" s="18"/>
      <c r="AO24" s="18">
        <f t="shared" si="13"/>
        <v>0</v>
      </c>
      <c r="AP24" s="86" t="s">
        <v>0</v>
      </c>
      <c r="AQ24" s="80"/>
      <c r="AR24" s="18"/>
      <c r="AS24" s="18"/>
      <c r="AT24" s="18">
        <f t="shared" si="14"/>
        <v>0</v>
      </c>
      <c r="AU24" s="18"/>
      <c r="AV24" s="18"/>
      <c r="AW24" s="18">
        <f t="shared" si="15"/>
        <v>0</v>
      </c>
      <c r="AX24" s="86" t="s">
        <v>0</v>
      </c>
      <c r="AY24" s="80"/>
      <c r="AZ24" s="18"/>
      <c r="BA24" s="18"/>
      <c r="BB24" s="18">
        <f t="shared" si="16"/>
        <v>0</v>
      </c>
      <c r="BC24" s="18"/>
      <c r="BD24" s="18"/>
      <c r="BE24" s="18">
        <f t="shared" si="17"/>
        <v>0</v>
      </c>
    </row>
    <row r="25" spans="1:57" ht="13.5">
      <c r="A25" s="82" t="s">
        <v>8</v>
      </c>
      <c r="B25" s="76" t="s">
        <v>45</v>
      </c>
      <c r="C25" s="77" t="s">
        <v>46</v>
      </c>
      <c r="D25" s="18">
        <f t="shared" si="18"/>
        <v>155183</v>
      </c>
      <c r="E25" s="18">
        <f t="shared" si="19"/>
        <v>560911</v>
      </c>
      <c r="F25" s="18">
        <f t="shared" si="20"/>
        <v>716094</v>
      </c>
      <c r="G25" s="18">
        <f t="shared" si="21"/>
        <v>32456</v>
      </c>
      <c r="H25" s="18">
        <f t="shared" si="22"/>
        <v>372297</v>
      </c>
      <c r="I25" s="18">
        <f t="shared" si="23"/>
        <v>404753</v>
      </c>
      <c r="J25" s="86" t="s">
        <v>104</v>
      </c>
      <c r="K25" s="80" t="s">
        <v>105</v>
      </c>
      <c r="L25" s="18">
        <v>155183</v>
      </c>
      <c r="M25" s="18">
        <v>560911</v>
      </c>
      <c r="N25" s="18">
        <f t="shared" si="24"/>
        <v>716094</v>
      </c>
      <c r="O25" s="18"/>
      <c r="P25" s="18"/>
      <c r="Q25" s="18">
        <f t="shared" si="25"/>
        <v>0</v>
      </c>
      <c r="R25" s="86" t="s">
        <v>114</v>
      </c>
      <c r="S25" s="80" t="s">
        <v>115</v>
      </c>
      <c r="T25" s="18"/>
      <c r="U25" s="18"/>
      <c r="V25" s="18">
        <f t="shared" si="8"/>
        <v>0</v>
      </c>
      <c r="W25" s="18">
        <v>32456</v>
      </c>
      <c r="X25" s="18">
        <v>372297</v>
      </c>
      <c r="Y25" s="18">
        <f t="shared" si="9"/>
        <v>404753</v>
      </c>
      <c r="Z25" s="86" t="s">
        <v>0</v>
      </c>
      <c r="AA25" s="80"/>
      <c r="AB25" s="18"/>
      <c r="AC25" s="18"/>
      <c r="AD25" s="18">
        <f t="shared" si="10"/>
        <v>0</v>
      </c>
      <c r="AE25" s="18"/>
      <c r="AF25" s="18"/>
      <c r="AG25" s="18">
        <f t="shared" si="11"/>
        <v>0</v>
      </c>
      <c r="AH25" s="86" t="s">
        <v>0</v>
      </c>
      <c r="AI25" s="80"/>
      <c r="AJ25" s="18"/>
      <c r="AK25" s="18"/>
      <c r="AL25" s="18">
        <f t="shared" si="12"/>
        <v>0</v>
      </c>
      <c r="AM25" s="18"/>
      <c r="AN25" s="18"/>
      <c r="AO25" s="18">
        <f t="shared" si="13"/>
        <v>0</v>
      </c>
      <c r="AP25" s="86" t="s">
        <v>0</v>
      </c>
      <c r="AQ25" s="80"/>
      <c r="AR25" s="18"/>
      <c r="AS25" s="18"/>
      <c r="AT25" s="18">
        <f t="shared" si="14"/>
        <v>0</v>
      </c>
      <c r="AU25" s="18"/>
      <c r="AV25" s="18"/>
      <c r="AW25" s="18">
        <f t="shared" si="15"/>
        <v>0</v>
      </c>
      <c r="AX25" s="86" t="s">
        <v>0</v>
      </c>
      <c r="AY25" s="80"/>
      <c r="AZ25" s="18"/>
      <c r="BA25" s="18"/>
      <c r="BB25" s="18">
        <f t="shared" si="16"/>
        <v>0</v>
      </c>
      <c r="BC25" s="18"/>
      <c r="BD25" s="18"/>
      <c r="BE25" s="18">
        <f t="shared" si="17"/>
        <v>0</v>
      </c>
    </row>
    <row r="26" spans="1:57" ht="13.5">
      <c r="A26" s="82" t="s">
        <v>8</v>
      </c>
      <c r="B26" s="76" t="s">
        <v>47</v>
      </c>
      <c r="C26" s="77" t="s">
        <v>48</v>
      </c>
      <c r="D26" s="18">
        <f t="shared" si="18"/>
        <v>134196</v>
      </c>
      <c r="E26" s="18">
        <f t="shared" si="19"/>
        <v>1243656</v>
      </c>
      <c r="F26" s="18">
        <f t="shared" si="20"/>
        <v>1377852</v>
      </c>
      <c r="G26" s="18">
        <f t="shared" si="21"/>
        <v>0</v>
      </c>
      <c r="H26" s="18">
        <f t="shared" si="22"/>
        <v>285397</v>
      </c>
      <c r="I26" s="18">
        <f t="shared" si="23"/>
        <v>285397</v>
      </c>
      <c r="J26" s="86" t="s">
        <v>96</v>
      </c>
      <c r="K26" s="80" t="s">
        <v>97</v>
      </c>
      <c r="L26" s="18">
        <v>134196</v>
      </c>
      <c r="M26" s="18">
        <v>1243656</v>
      </c>
      <c r="N26" s="18">
        <f t="shared" si="24"/>
        <v>1377852</v>
      </c>
      <c r="O26" s="18">
        <v>0</v>
      </c>
      <c r="P26" s="18">
        <v>285397</v>
      </c>
      <c r="Q26" s="18">
        <f t="shared" si="25"/>
        <v>285397</v>
      </c>
      <c r="R26" s="86" t="s">
        <v>0</v>
      </c>
      <c r="S26" s="80"/>
      <c r="T26" s="18"/>
      <c r="U26" s="18"/>
      <c r="V26" s="18">
        <f t="shared" si="8"/>
        <v>0</v>
      </c>
      <c r="W26" s="18"/>
      <c r="X26" s="18"/>
      <c r="Y26" s="18">
        <f t="shared" si="9"/>
        <v>0</v>
      </c>
      <c r="Z26" s="86" t="s">
        <v>0</v>
      </c>
      <c r="AA26" s="80"/>
      <c r="AB26" s="18"/>
      <c r="AC26" s="18"/>
      <c r="AD26" s="18">
        <f t="shared" si="10"/>
        <v>0</v>
      </c>
      <c r="AE26" s="18"/>
      <c r="AF26" s="18"/>
      <c r="AG26" s="18">
        <f t="shared" si="11"/>
        <v>0</v>
      </c>
      <c r="AH26" s="86" t="s">
        <v>0</v>
      </c>
      <c r="AI26" s="80"/>
      <c r="AJ26" s="18"/>
      <c r="AK26" s="18"/>
      <c r="AL26" s="18">
        <f t="shared" si="12"/>
        <v>0</v>
      </c>
      <c r="AM26" s="18"/>
      <c r="AN26" s="18"/>
      <c r="AO26" s="18">
        <f t="shared" si="13"/>
        <v>0</v>
      </c>
      <c r="AP26" s="86" t="s">
        <v>0</v>
      </c>
      <c r="AQ26" s="80"/>
      <c r="AR26" s="18"/>
      <c r="AS26" s="18"/>
      <c r="AT26" s="18">
        <f t="shared" si="14"/>
        <v>0</v>
      </c>
      <c r="AU26" s="18"/>
      <c r="AV26" s="18"/>
      <c r="AW26" s="18">
        <f t="shared" si="15"/>
        <v>0</v>
      </c>
      <c r="AX26" s="86" t="s">
        <v>0</v>
      </c>
      <c r="AY26" s="80"/>
      <c r="AZ26" s="18"/>
      <c r="BA26" s="18"/>
      <c r="BB26" s="18">
        <f t="shared" si="16"/>
        <v>0</v>
      </c>
      <c r="BC26" s="18"/>
      <c r="BD26" s="18"/>
      <c r="BE26" s="18">
        <f t="shared" si="17"/>
        <v>0</v>
      </c>
    </row>
    <row r="27" spans="1:57" ht="13.5">
      <c r="A27" s="82" t="s">
        <v>8</v>
      </c>
      <c r="B27" s="76" t="s">
        <v>49</v>
      </c>
      <c r="C27" s="77" t="s">
        <v>50</v>
      </c>
      <c r="D27" s="18">
        <f t="shared" si="18"/>
        <v>0</v>
      </c>
      <c r="E27" s="18">
        <f t="shared" si="19"/>
        <v>0</v>
      </c>
      <c r="F27" s="18">
        <f t="shared" si="20"/>
        <v>0</v>
      </c>
      <c r="G27" s="18">
        <f t="shared" si="21"/>
        <v>0</v>
      </c>
      <c r="H27" s="18">
        <f t="shared" si="22"/>
        <v>0</v>
      </c>
      <c r="I27" s="18">
        <f t="shared" si="23"/>
        <v>0</v>
      </c>
      <c r="J27" s="86" t="s">
        <v>0</v>
      </c>
      <c r="K27" s="80"/>
      <c r="L27" s="18"/>
      <c r="M27" s="18"/>
      <c r="N27" s="18">
        <f t="shared" si="24"/>
        <v>0</v>
      </c>
      <c r="O27" s="18"/>
      <c r="P27" s="18"/>
      <c r="Q27" s="18">
        <f t="shared" si="25"/>
        <v>0</v>
      </c>
      <c r="R27" s="86" t="s">
        <v>0</v>
      </c>
      <c r="S27" s="80"/>
      <c r="T27" s="18"/>
      <c r="U27" s="18"/>
      <c r="V27" s="18">
        <f t="shared" si="8"/>
        <v>0</v>
      </c>
      <c r="W27" s="18"/>
      <c r="X27" s="18"/>
      <c r="Y27" s="18">
        <f t="shared" si="9"/>
        <v>0</v>
      </c>
      <c r="Z27" s="86" t="s">
        <v>0</v>
      </c>
      <c r="AA27" s="80"/>
      <c r="AB27" s="18"/>
      <c r="AC27" s="18"/>
      <c r="AD27" s="18">
        <f t="shared" si="10"/>
        <v>0</v>
      </c>
      <c r="AE27" s="18"/>
      <c r="AF27" s="18"/>
      <c r="AG27" s="18">
        <f t="shared" si="11"/>
        <v>0</v>
      </c>
      <c r="AH27" s="86" t="s">
        <v>0</v>
      </c>
      <c r="AI27" s="80"/>
      <c r="AJ27" s="18"/>
      <c r="AK27" s="18"/>
      <c r="AL27" s="18">
        <f t="shared" si="12"/>
        <v>0</v>
      </c>
      <c r="AM27" s="18"/>
      <c r="AN27" s="18"/>
      <c r="AO27" s="18">
        <f t="shared" si="13"/>
        <v>0</v>
      </c>
      <c r="AP27" s="86" t="s">
        <v>0</v>
      </c>
      <c r="AQ27" s="80"/>
      <c r="AR27" s="18"/>
      <c r="AS27" s="18"/>
      <c r="AT27" s="18">
        <f t="shared" si="14"/>
        <v>0</v>
      </c>
      <c r="AU27" s="18"/>
      <c r="AV27" s="18"/>
      <c r="AW27" s="18">
        <f t="shared" si="15"/>
        <v>0</v>
      </c>
      <c r="AX27" s="86" t="s">
        <v>0</v>
      </c>
      <c r="AY27" s="80"/>
      <c r="AZ27" s="18"/>
      <c r="BA27" s="18"/>
      <c r="BB27" s="18">
        <f t="shared" si="16"/>
        <v>0</v>
      </c>
      <c r="BC27" s="18"/>
      <c r="BD27" s="18"/>
      <c r="BE27" s="18">
        <f t="shared" si="17"/>
        <v>0</v>
      </c>
    </row>
    <row r="28" spans="1:57" ht="13.5">
      <c r="A28" s="82" t="s">
        <v>8</v>
      </c>
      <c r="B28" s="76" t="s">
        <v>51</v>
      </c>
      <c r="C28" s="77" t="s">
        <v>52</v>
      </c>
      <c r="D28" s="18">
        <f t="shared" si="18"/>
        <v>25513</v>
      </c>
      <c r="E28" s="18">
        <f t="shared" si="19"/>
        <v>429405</v>
      </c>
      <c r="F28" s="18">
        <f t="shared" si="20"/>
        <v>454918</v>
      </c>
      <c r="G28" s="18">
        <f t="shared" si="21"/>
        <v>7476</v>
      </c>
      <c r="H28" s="18">
        <f t="shared" si="22"/>
        <v>171192</v>
      </c>
      <c r="I28" s="18">
        <f t="shared" si="23"/>
        <v>178668</v>
      </c>
      <c r="J28" s="86" t="s">
        <v>100</v>
      </c>
      <c r="K28" s="80" t="s">
        <v>101</v>
      </c>
      <c r="L28" s="18">
        <v>25513</v>
      </c>
      <c r="M28" s="18">
        <v>429405</v>
      </c>
      <c r="N28" s="18">
        <f t="shared" si="24"/>
        <v>454918</v>
      </c>
      <c r="O28" s="18">
        <v>7476</v>
      </c>
      <c r="P28" s="18">
        <v>171192</v>
      </c>
      <c r="Q28" s="18">
        <f t="shared" si="25"/>
        <v>178668</v>
      </c>
      <c r="R28" s="86" t="s">
        <v>0</v>
      </c>
      <c r="S28" s="80"/>
      <c r="T28" s="18"/>
      <c r="U28" s="18"/>
      <c r="V28" s="18">
        <f t="shared" si="8"/>
        <v>0</v>
      </c>
      <c r="W28" s="18"/>
      <c r="X28" s="18"/>
      <c r="Y28" s="18">
        <f t="shared" si="9"/>
        <v>0</v>
      </c>
      <c r="Z28" s="86" t="s">
        <v>0</v>
      </c>
      <c r="AA28" s="80"/>
      <c r="AB28" s="18"/>
      <c r="AC28" s="18"/>
      <c r="AD28" s="18">
        <f t="shared" si="10"/>
        <v>0</v>
      </c>
      <c r="AE28" s="18"/>
      <c r="AF28" s="18"/>
      <c r="AG28" s="18">
        <f t="shared" si="11"/>
        <v>0</v>
      </c>
      <c r="AH28" s="86" t="s">
        <v>0</v>
      </c>
      <c r="AI28" s="80"/>
      <c r="AJ28" s="18"/>
      <c r="AK28" s="18"/>
      <c r="AL28" s="18">
        <f t="shared" si="12"/>
        <v>0</v>
      </c>
      <c r="AM28" s="18"/>
      <c r="AN28" s="18"/>
      <c r="AO28" s="18">
        <f t="shared" si="13"/>
        <v>0</v>
      </c>
      <c r="AP28" s="86" t="s">
        <v>0</v>
      </c>
      <c r="AQ28" s="80"/>
      <c r="AR28" s="18"/>
      <c r="AS28" s="18"/>
      <c r="AT28" s="18">
        <f t="shared" si="14"/>
        <v>0</v>
      </c>
      <c r="AU28" s="18"/>
      <c r="AV28" s="18"/>
      <c r="AW28" s="18">
        <f t="shared" si="15"/>
        <v>0</v>
      </c>
      <c r="AX28" s="86" t="s">
        <v>0</v>
      </c>
      <c r="AY28" s="80"/>
      <c r="AZ28" s="18"/>
      <c r="BA28" s="18"/>
      <c r="BB28" s="18">
        <f t="shared" si="16"/>
        <v>0</v>
      </c>
      <c r="BC28" s="18"/>
      <c r="BD28" s="18"/>
      <c r="BE28" s="18">
        <f t="shared" si="17"/>
        <v>0</v>
      </c>
    </row>
    <row r="29" spans="1:57" ht="13.5">
      <c r="A29" s="82" t="s">
        <v>8</v>
      </c>
      <c r="B29" s="76" t="s">
        <v>53</v>
      </c>
      <c r="C29" s="77" t="s">
        <v>54</v>
      </c>
      <c r="D29" s="18">
        <f t="shared" si="18"/>
        <v>35806</v>
      </c>
      <c r="E29" s="18">
        <f t="shared" si="19"/>
        <v>602660</v>
      </c>
      <c r="F29" s="18">
        <f t="shared" si="20"/>
        <v>638466</v>
      </c>
      <c r="G29" s="18">
        <f t="shared" si="21"/>
        <v>9968</v>
      </c>
      <c r="H29" s="18">
        <f t="shared" si="22"/>
        <v>228252</v>
      </c>
      <c r="I29" s="18">
        <f t="shared" si="23"/>
        <v>238220</v>
      </c>
      <c r="J29" s="86" t="s">
        <v>100</v>
      </c>
      <c r="K29" s="80" t="s">
        <v>101</v>
      </c>
      <c r="L29" s="18">
        <v>35806</v>
      </c>
      <c r="M29" s="18">
        <v>602660</v>
      </c>
      <c r="N29" s="18">
        <f t="shared" si="24"/>
        <v>638466</v>
      </c>
      <c r="O29" s="18">
        <v>9968</v>
      </c>
      <c r="P29" s="18">
        <v>228252</v>
      </c>
      <c r="Q29" s="18">
        <f t="shared" si="25"/>
        <v>238220</v>
      </c>
      <c r="R29" s="86" t="s">
        <v>0</v>
      </c>
      <c r="S29" s="80"/>
      <c r="T29" s="18"/>
      <c r="U29" s="18"/>
      <c r="V29" s="18">
        <f t="shared" si="8"/>
        <v>0</v>
      </c>
      <c r="W29" s="18"/>
      <c r="X29" s="18"/>
      <c r="Y29" s="18">
        <f t="shared" si="9"/>
        <v>0</v>
      </c>
      <c r="Z29" s="86" t="s">
        <v>0</v>
      </c>
      <c r="AA29" s="80"/>
      <c r="AB29" s="18"/>
      <c r="AC29" s="18"/>
      <c r="AD29" s="18">
        <f t="shared" si="10"/>
        <v>0</v>
      </c>
      <c r="AE29" s="18"/>
      <c r="AF29" s="18"/>
      <c r="AG29" s="18">
        <f t="shared" si="11"/>
        <v>0</v>
      </c>
      <c r="AH29" s="86" t="s">
        <v>0</v>
      </c>
      <c r="AI29" s="80"/>
      <c r="AJ29" s="18"/>
      <c r="AK29" s="18"/>
      <c r="AL29" s="18">
        <f t="shared" si="12"/>
        <v>0</v>
      </c>
      <c r="AM29" s="18"/>
      <c r="AN29" s="18"/>
      <c r="AO29" s="18">
        <f t="shared" si="13"/>
        <v>0</v>
      </c>
      <c r="AP29" s="86" t="s">
        <v>0</v>
      </c>
      <c r="AQ29" s="80"/>
      <c r="AR29" s="18"/>
      <c r="AS29" s="18"/>
      <c r="AT29" s="18">
        <f t="shared" si="14"/>
        <v>0</v>
      </c>
      <c r="AU29" s="18"/>
      <c r="AV29" s="18"/>
      <c r="AW29" s="18">
        <f t="shared" si="15"/>
        <v>0</v>
      </c>
      <c r="AX29" s="86" t="s">
        <v>0</v>
      </c>
      <c r="AY29" s="80"/>
      <c r="AZ29" s="18"/>
      <c r="BA29" s="18"/>
      <c r="BB29" s="18">
        <f t="shared" si="16"/>
        <v>0</v>
      </c>
      <c r="BC29" s="18"/>
      <c r="BD29" s="18"/>
      <c r="BE29" s="18">
        <f t="shared" si="17"/>
        <v>0</v>
      </c>
    </row>
    <row r="30" spans="1:57" ht="13.5">
      <c r="A30" s="82" t="s">
        <v>8</v>
      </c>
      <c r="B30" s="76" t="s">
        <v>55</v>
      </c>
      <c r="C30" s="77" t="s">
        <v>56</v>
      </c>
      <c r="D30" s="18">
        <f t="shared" si="18"/>
        <v>0</v>
      </c>
      <c r="E30" s="18">
        <f t="shared" si="19"/>
        <v>0</v>
      </c>
      <c r="F30" s="18">
        <f t="shared" si="20"/>
        <v>0</v>
      </c>
      <c r="G30" s="18">
        <f t="shared" si="21"/>
        <v>0</v>
      </c>
      <c r="H30" s="18">
        <f t="shared" si="22"/>
        <v>0</v>
      </c>
      <c r="I30" s="18">
        <f t="shared" si="23"/>
        <v>0</v>
      </c>
      <c r="J30" s="86" t="s">
        <v>0</v>
      </c>
      <c r="K30" s="80"/>
      <c r="L30" s="18"/>
      <c r="M30" s="18"/>
      <c r="N30" s="18">
        <f t="shared" si="24"/>
        <v>0</v>
      </c>
      <c r="O30" s="18"/>
      <c r="P30" s="18"/>
      <c r="Q30" s="18">
        <f t="shared" si="25"/>
        <v>0</v>
      </c>
      <c r="R30" s="86" t="s">
        <v>0</v>
      </c>
      <c r="S30" s="80"/>
      <c r="T30" s="18"/>
      <c r="U30" s="18"/>
      <c r="V30" s="18">
        <f t="shared" si="8"/>
        <v>0</v>
      </c>
      <c r="W30" s="18"/>
      <c r="X30" s="18"/>
      <c r="Y30" s="18">
        <f t="shared" si="9"/>
        <v>0</v>
      </c>
      <c r="Z30" s="86" t="s">
        <v>0</v>
      </c>
      <c r="AA30" s="80"/>
      <c r="AB30" s="18"/>
      <c r="AC30" s="18"/>
      <c r="AD30" s="18">
        <f t="shared" si="10"/>
        <v>0</v>
      </c>
      <c r="AE30" s="18"/>
      <c r="AF30" s="18"/>
      <c r="AG30" s="18">
        <f t="shared" si="11"/>
        <v>0</v>
      </c>
      <c r="AH30" s="86" t="s">
        <v>0</v>
      </c>
      <c r="AI30" s="80"/>
      <c r="AJ30" s="18"/>
      <c r="AK30" s="18"/>
      <c r="AL30" s="18">
        <f t="shared" si="12"/>
        <v>0</v>
      </c>
      <c r="AM30" s="18"/>
      <c r="AN30" s="18"/>
      <c r="AO30" s="18">
        <f t="shared" si="13"/>
        <v>0</v>
      </c>
      <c r="AP30" s="86" t="s">
        <v>0</v>
      </c>
      <c r="AQ30" s="80"/>
      <c r="AR30" s="18"/>
      <c r="AS30" s="18"/>
      <c r="AT30" s="18">
        <f t="shared" si="14"/>
        <v>0</v>
      </c>
      <c r="AU30" s="18"/>
      <c r="AV30" s="18"/>
      <c r="AW30" s="18">
        <f t="shared" si="15"/>
        <v>0</v>
      </c>
      <c r="AX30" s="86" t="s">
        <v>0</v>
      </c>
      <c r="AY30" s="80"/>
      <c r="AZ30" s="18"/>
      <c r="BA30" s="18"/>
      <c r="BB30" s="18">
        <f t="shared" si="16"/>
        <v>0</v>
      </c>
      <c r="BC30" s="18"/>
      <c r="BD30" s="18"/>
      <c r="BE30" s="18">
        <f t="shared" si="17"/>
        <v>0</v>
      </c>
    </row>
    <row r="31" spans="1:57" ht="13.5">
      <c r="A31" s="82" t="s">
        <v>8</v>
      </c>
      <c r="B31" s="76" t="s">
        <v>57</v>
      </c>
      <c r="C31" s="77" t="s">
        <v>58</v>
      </c>
      <c r="D31" s="18">
        <f t="shared" si="18"/>
        <v>0</v>
      </c>
      <c r="E31" s="18">
        <f t="shared" si="19"/>
        <v>0</v>
      </c>
      <c r="F31" s="18">
        <f t="shared" si="20"/>
        <v>0</v>
      </c>
      <c r="G31" s="18">
        <f t="shared" si="21"/>
        <v>0</v>
      </c>
      <c r="H31" s="18">
        <f t="shared" si="22"/>
        <v>0</v>
      </c>
      <c r="I31" s="18">
        <f t="shared" si="23"/>
        <v>0</v>
      </c>
      <c r="J31" s="86" t="s">
        <v>0</v>
      </c>
      <c r="K31" s="80"/>
      <c r="L31" s="18"/>
      <c r="M31" s="18"/>
      <c r="N31" s="18">
        <f t="shared" si="24"/>
        <v>0</v>
      </c>
      <c r="O31" s="18"/>
      <c r="P31" s="18"/>
      <c r="Q31" s="18">
        <f t="shared" si="25"/>
        <v>0</v>
      </c>
      <c r="R31" s="86" t="s">
        <v>0</v>
      </c>
      <c r="S31" s="80"/>
      <c r="T31" s="18"/>
      <c r="U31" s="18"/>
      <c r="V31" s="18">
        <f t="shared" si="8"/>
        <v>0</v>
      </c>
      <c r="W31" s="18"/>
      <c r="X31" s="18"/>
      <c r="Y31" s="18">
        <f t="shared" si="9"/>
        <v>0</v>
      </c>
      <c r="Z31" s="86" t="s">
        <v>0</v>
      </c>
      <c r="AA31" s="80"/>
      <c r="AB31" s="18"/>
      <c r="AC31" s="18"/>
      <c r="AD31" s="18">
        <f t="shared" si="10"/>
        <v>0</v>
      </c>
      <c r="AE31" s="18"/>
      <c r="AF31" s="18"/>
      <c r="AG31" s="18">
        <f t="shared" si="11"/>
        <v>0</v>
      </c>
      <c r="AH31" s="86" t="s">
        <v>0</v>
      </c>
      <c r="AI31" s="80"/>
      <c r="AJ31" s="18"/>
      <c r="AK31" s="18"/>
      <c r="AL31" s="18">
        <f t="shared" si="12"/>
        <v>0</v>
      </c>
      <c r="AM31" s="18"/>
      <c r="AN31" s="18"/>
      <c r="AO31" s="18">
        <f t="shared" si="13"/>
        <v>0</v>
      </c>
      <c r="AP31" s="86" t="s">
        <v>0</v>
      </c>
      <c r="AQ31" s="80"/>
      <c r="AR31" s="18"/>
      <c r="AS31" s="18"/>
      <c r="AT31" s="18">
        <f t="shared" si="14"/>
        <v>0</v>
      </c>
      <c r="AU31" s="18"/>
      <c r="AV31" s="18"/>
      <c r="AW31" s="18">
        <f t="shared" si="15"/>
        <v>0</v>
      </c>
      <c r="AX31" s="86" t="s">
        <v>0</v>
      </c>
      <c r="AY31" s="80"/>
      <c r="AZ31" s="18"/>
      <c r="BA31" s="18"/>
      <c r="BB31" s="18">
        <f t="shared" si="16"/>
        <v>0</v>
      </c>
      <c r="BC31" s="18"/>
      <c r="BD31" s="18"/>
      <c r="BE31" s="18">
        <f t="shared" si="17"/>
        <v>0</v>
      </c>
    </row>
    <row r="32" spans="1:57" ht="13.5">
      <c r="A32" s="82" t="s">
        <v>8</v>
      </c>
      <c r="B32" s="76" t="s">
        <v>59</v>
      </c>
      <c r="C32" s="77" t="s">
        <v>60</v>
      </c>
      <c r="D32" s="18">
        <f t="shared" si="18"/>
        <v>82995</v>
      </c>
      <c r="E32" s="18">
        <f t="shared" si="19"/>
        <v>761896</v>
      </c>
      <c r="F32" s="18">
        <f t="shared" si="20"/>
        <v>844891</v>
      </c>
      <c r="G32" s="18">
        <f t="shared" si="21"/>
        <v>0</v>
      </c>
      <c r="H32" s="18">
        <f t="shared" si="22"/>
        <v>170614</v>
      </c>
      <c r="I32" s="18">
        <f t="shared" si="23"/>
        <v>170614</v>
      </c>
      <c r="J32" s="86" t="s">
        <v>96</v>
      </c>
      <c r="K32" s="80" t="s">
        <v>97</v>
      </c>
      <c r="L32" s="18">
        <v>82995</v>
      </c>
      <c r="M32" s="18">
        <v>761896</v>
      </c>
      <c r="N32" s="18">
        <f t="shared" si="24"/>
        <v>844891</v>
      </c>
      <c r="O32" s="18"/>
      <c r="P32" s="18">
        <v>170614</v>
      </c>
      <c r="Q32" s="18">
        <f t="shared" si="25"/>
        <v>170614</v>
      </c>
      <c r="R32" s="86" t="s">
        <v>0</v>
      </c>
      <c r="S32" s="80"/>
      <c r="T32" s="18"/>
      <c r="U32" s="18"/>
      <c r="V32" s="18">
        <f t="shared" si="8"/>
        <v>0</v>
      </c>
      <c r="W32" s="18"/>
      <c r="X32" s="18"/>
      <c r="Y32" s="18">
        <f t="shared" si="9"/>
        <v>0</v>
      </c>
      <c r="Z32" s="86" t="s">
        <v>0</v>
      </c>
      <c r="AA32" s="80"/>
      <c r="AB32" s="18"/>
      <c r="AC32" s="18"/>
      <c r="AD32" s="18">
        <f t="shared" si="10"/>
        <v>0</v>
      </c>
      <c r="AE32" s="18"/>
      <c r="AF32" s="18"/>
      <c r="AG32" s="18">
        <f t="shared" si="11"/>
        <v>0</v>
      </c>
      <c r="AH32" s="86" t="s">
        <v>0</v>
      </c>
      <c r="AI32" s="80"/>
      <c r="AJ32" s="18"/>
      <c r="AK32" s="18"/>
      <c r="AL32" s="18">
        <f t="shared" si="12"/>
        <v>0</v>
      </c>
      <c r="AM32" s="18"/>
      <c r="AN32" s="18"/>
      <c r="AO32" s="18">
        <f t="shared" si="13"/>
        <v>0</v>
      </c>
      <c r="AP32" s="86" t="s">
        <v>0</v>
      </c>
      <c r="AQ32" s="80"/>
      <c r="AR32" s="18"/>
      <c r="AS32" s="18"/>
      <c r="AT32" s="18">
        <f t="shared" si="14"/>
        <v>0</v>
      </c>
      <c r="AU32" s="18"/>
      <c r="AV32" s="18"/>
      <c r="AW32" s="18">
        <f t="shared" si="15"/>
        <v>0</v>
      </c>
      <c r="AX32" s="86" t="s">
        <v>0</v>
      </c>
      <c r="AY32" s="80"/>
      <c r="AZ32" s="18"/>
      <c r="BA32" s="18"/>
      <c r="BB32" s="18">
        <f t="shared" si="16"/>
        <v>0</v>
      </c>
      <c r="BC32" s="18"/>
      <c r="BD32" s="18"/>
      <c r="BE32" s="18">
        <f t="shared" si="17"/>
        <v>0</v>
      </c>
    </row>
    <row r="33" spans="1:57" ht="13.5">
      <c r="A33" s="82" t="s">
        <v>8</v>
      </c>
      <c r="B33" s="76" t="s">
        <v>61</v>
      </c>
      <c r="C33" s="77" t="s">
        <v>62</v>
      </c>
      <c r="D33" s="18">
        <f t="shared" si="18"/>
        <v>26624</v>
      </c>
      <c r="E33" s="18">
        <f t="shared" si="19"/>
        <v>448119</v>
      </c>
      <c r="F33" s="18">
        <f t="shared" si="20"/>
        <v>474743</v>
      </c>
      <c r="G33" s="18">
        <f t="shared" si="21"/>
        <v>5815</v>
      </c>
      <c r="H33" s="18">
        <f t="shared" si="22"/>
        <v>133145</v>
      </c>
      <c r="I33" s="18">
        <f t="shared" si="23"/>
        <v>138960</v>
      </c>
      <c r="J33" s="86" t="s">
        <v>100</v>
      </c>
      <c r="K33" s="80" t="s">
        <v>101</v>
      </c>
      <c r="L33" s="18">
        <v>26624</v>
      </c>
      <c r="M33" s="18">
        <v>448119</v>
      </c>
      <c r="N33" s="18">
        <f t="shared" si="24"/>
        <v>474743</v>
      </c>
      <c r="O33" s="18">
        <v>5815</v>
      </c>
      <c r="P33" s="18">
        <v>133145</v>
      </c>
      <c r="Q33" s="18">
        <f t="shared" si="25"/>
        <v>138960</v>
      </c>
      <c r="R33" s="86" t="s">
        <v>0</v>
      </c>
      <c r="S33" s="80"/>
      <c r="T33" s="18"/>
      <c r="U33" s="18"/>
      <c r="V33" s="18">
        <f t="shared" si="8"/>
        <v>0</v>
      </c>
      <c r="W33" s="18"/>
      <c r="X33" s="18"/>
      <c r="Y33" s="18">
        <f t="shared" si="9"/>
        <v>0</v>
      </c>
      <c r="Z33" s="86" t="s">
        <v>0</v>
      </c>
      <c r="AA33" s="80"/>
      <c r="AB33" s="18"/>
      <c r="AC33" s="18"/>
      <c r="AD33" s="18">
        <f t="shared" si="10"/>
        <v>0</v>
      </c>
      <c r="AE33" s="18"/>
      <c r="AF33" s="18"/>
      <c r="AG33" s="18">
        <f t="shared" si="11"/>
        <v>0</v>
      </c>
      <c r="AH33" s="86" t="s">
        <v>0</v>
      </c>
      <c r="AI33" s="80"/>
      <c r="AJ33" s="18"/>
      <c r="AK33" s="18"/>
      <c r="AL33" s="18">
        <f t="shared" si="12"/>
        <v>0</v>
      </c>
      <c r="AM33" s="18"/>
      <c r="AN33" s="18"/>
      <c r="AO33" s="18">
        <f t="shared" si="13"/>
        <v>0</v>
      </c>
      <c r="AP33" s="86" t="s">
        <v>0</v>
      </c>
      <c r="AQ33" s="80"/>
      <c r="AR33" s="18"/>
      <c r="AS33" s="18"/>
      <c r="AT33" s="18">
        <f t="shared" si="14"/>
        <v>0</v>
      </c>
      <c r="AU33" s="18"/>
      <c r="AV33" s="18"/>
      <c r="AW33" s="18">
        <f t="shared" si="15"/>
        <v>0</v>
      </c>
      <c r="AX33" s="86" t="s">
        <v>0</v>
      </c>
      <c r="AY33" s="80"/>
      <c r="AZ33" s="18"/>
      <c r="BA33" s="18"/>
      <c r="BB33" s="18">
        <f t="shared" si="16"/>
        <v>0</v>
      </c>
      <c r="BC33" s="18"/>
      <c r="BD33" s="18"/>
      <c r="BE33" s="18">
        <f t="shared" si="17"/>
        <v>0</v>
      </c>
    </row>
    <row r="34" spans="1:57" ht="13.5">
      <c r="A34" s="82" t="s">
        <v>8</v>
      </c>
      <c r="B34" s="76" t="s">
        <v>63</v>
      </c>
      <c r="C34" s="77" t="s">
        <v>64</v>
      </c>
      <c r="D34" s="18">
        <f t="shared" si="18"/>
        <v>518645</v>
      </c>
      <c r="E34" s="18">
        <f t="shared" si="19"/>
        <v>2502080</v>
      </c>
      <c r="F34" s="18">
        <f t="shared" si="20"/>
        <v>3020725</v>
      </c>
      <c r="G34" s="18">
        <f t="shared" si="21"/>
        <v>67337</v>
      </c>
      <c r="H34" s="18">
        <f t="shared" si="22"/>
        <v>706801</v>
      </c>
      <c r="I34" s="18">
        <f t="shared" si="23"/>
        <v>774138</v>
      </c>
      <c r="J34" s="86" t="s">
        <v>104</v>
      </c>
      <c r="K34" s="80" t="s">
        <v>105</v>
      </c>
      <c r="L34" s="18">
        <v>518645</v>
      </c>
      <c r="M34" s="18">
        <v>2502080</v>
      </c>
      <c r="N34" s="18">
        <f t="shared" si="24"/>
        <v>3020725</v>
      </c>
      <c r="O34" s="18"/>
      <c r="P34" s="18"/>
      <c r="Q34" s="18">
        <f t="shared" si="25"/>
        <v>0</v>
      </c>
      <c r="R34" s="86" t="s">
        <v>114</v>
      </c>
      <c r="S34" s="80" t="s">
        <v>115</v>
      </c>
      <c r="T34" s="18"/>
      <c r="U34" s="18"/>
      <c r="V34" s="18">
        <f t="shared" si="8"/>
        <v>0</v>
      </c>
      <c r="W34" s="18">
        <v>67337</v>
      </c>
      <c r="X34" s="18">
        <v>706801</v>
      </c>
      <c r="Y34" s="18">
        <f t="shared" si="9"/>
        <v>774138</v>
      </c>
      <c r="Z34" s="86" t="s">
        <v>0</v>
      </c>
      <c r="AA34" s="80"/>
      <c r="AB34" s="18"/>
      <c r="AC34" s="18"/>
      <c r="AD34" s="18">
        <f t="shared" si="10"/>
        <v>0</v>
      </c>
      <c r="AE34" s="18"/>
      <c r="AF34" s="18"/>
      <c r="AG34" s="18">
        <f t="shared" si="11"/>
        <v>0</v>
      </c>
      <c r="AH34" s="86" t="s">
        <v>0</v>
      </c>
      <c r="AI34" s="80"/>
      <c r="AJ34" s="18"/>
      <c r="AK34" s="18"/>
      <c r="AL34" s="18">
        <f t="shared" si="12"/>
        <v>0</v>
      </c>
      <c r="AM34" s="18"/>
      <c r="AN34" s="18"/>
      <c r="AO34" s="18">
        <f t="shared" si="13"/>
        <v>0</v>
      </c>
      <c r="AP34" s="86" t="s">
        <v>0</v>
      </c>
      <c r="AQ34" s="80"/>
      <c r="AR34" s="18"/>
      <c r="AS34" s="18"/>
      <c r="AT34" s="18">
        <f t="shared" si="14"/>
        <v>0</v>
      </c>
      <c r="AU34" s="18"/>
      <c r="AV34" s="18"/>
      <c r="AW34" s="18">
        <f t="shared" si="15"/>
        <v>0</v>
      </c>
      <c r="AX34" s="86" t="s">
        <v>0</v>
      </c>
      <c r="AY34" s="80"/>
      <c r="AZ34" s="18"/>
      <c r="BA34" s="18"/>
      <c r="BB34" s="18">
        <f t="shared" si="16"/>
        <v>0</v>
      </c>
      <c r="BC34" s="18"/>
      <c r="BD34" s="18"/>
      <c r="BE34" s="18">
        <f t="shared" si="17"/>
        <v>0</v>
      </c>
    </row>
    <row r="35" spans="1:57" ht="13.5">
      <c r="A35" s="82" t="s">
        <v>8</v>
      </c>
      <c r="B35" s="76" t="s">
        <v>65</v>
      </c>
      <c r="C35" s="77" t="s">
        <v>66</v>
      </c>
      <c r="D35" s="18">
        <f t="shared" si="18"/>
        <v>0</v>
      </c>
      <c r="E35" s="18">
        <f t="shared" si="19"/>
        <v>406549</v>
      </c>
      <c r="F35" s="18">
        <f t="shared" si="20"/>
        <v>406549</v>
      </c>
      <c r="G35" s="18">
        <f t="shared" si="21"/>
        <v>0</v>
      </c>
      <c r="H35" s="18">
        <f t="shared" si="22"/>
        <v>0</v>
      </c>
      <c r="I35" s="18">
        <f t="shared" si="23"/>
        <v>0</v>
      </c>
      <c r="J35" s="86" t="s">
        <v>112</v>
      </c>
      <c r="K35" s="80" t="s">
        <v>113</v>
      </c>
      <c r="L35" s="18">
        <v>0</v>
      </c>
      <c r="M35" s="18">
        <v>406549</v>
      </c>
      <c r="N35" s="18">
        <f t="shared" si="24"/>
        <v>406549</v>
      </c>
      <c r="O35" s="18"/>
      <c r="P35" s="18"/>
      <c r="Q35" s="18">
        <f t="shared" si="25"/>
        <v>0</v>
      </c>
      <c r="R35" s="86" t="s">
        <v>0</v>
      </c>
      <c r="S35" s="80"/>
      <c r="T35" s="18"/>
      <c r="U35" s="18">
        <v>0</v>
      </c>
      <c r="V35" s="18">
        <f t="shared" si="8"/>
        <v>0</v>
      </c>
      <c r="W35" s="18"/>
      <c r="X35" s="18"/>
      <c r="Y35" s="18">
        <f t="shared" si="9"/>
        <v>0</v>
      </c>
      <c r="Z35" s="86" t="s">
        <v>0</v>
      </c>
      <c r="AA35" s="80"/>
      <c r="AB35" s="18"/>
      <c r="AC35" s="18">
        <v>0</v>
      </c>
      <c r="AD35" s="18">
        <f t="shared" si="10"/>
        <v>0</v>
      </c>
      <c r="AE35" s="18"/>
      <c r="AF35" s="18"/>
      <c r="AG35" s="18">
        <f t="shared" si="11"/>
        <v>0</v>
      </c>
      <c r="AH35" s="86" t="s">
        <v>0</v>
      </c>
      <c r="AI35" s="80"/>
      <c r="AJ35" s="18"/>
      <c r="AK35" s="18">
        <v>0</v>
      </c>
      <c r="AL35" s="18">
        <f t="shared" si="12"/>
        <v>0</v>
      </c>
      <c r="AM35" s="18"/>
      <c r="AN35" s="18"/>
      <c r="AO35" s="18">
        <f t="shared" si="13"/>
        <v>0</v>
      </c>
      <c r="AP35" s="86" t="s">
        <v>0</v>
      </c>
      <c r="AQ35" s="80"/>
      <c r="AR35" s="18"/>
      <c r="AS35" s="18">
        <v>0</v>
      </c>
      <c r="AT35" s="18">
        <f t="shared" si="14"/>
        <v>0</v>
      </c>
      <c r="AU35" s="18"/>
      <c r="AV35" s="18"/>
      <c r="AW35" s="18">
        <f t="shared" si="15"/>
        <v>0</v>
      </c>
      <c r="AX35" s="86" t="s">
        <v>0</v>
      </c>
      <c r="AY35" s="80"/>
      <c r="AZ35" s="18"/>
      <c r="BA35" s="18">
        <v>0</v>
      </c>
      <c r="BB35" s="18">
        <f t="shared" si="16"/>
        <v>0</v>
      </c>
      <c r="BC35" s="18"/>
      <c r="BD35" s="18"/>
      <c r="BE35" s="18">
        <f t="shared" si="17"/>
        <v>0</v>
      </c>
    </row>
    <row r="36" spans="1:57" ht="13.5">
      <c r="A36" s="82" t="s">
        <v>8</v>
      </c>
      <c r="B36" s="76" t="s">
        <v>67</v>
      </c>
      <c r="C36" s="77" t="s">
        <v>68</v>
      </c>
      <c r="D36" s="18">
        <f t="shared" si="18"/>
        <v>0</v>
      </c>
      <c r="E36" s="18">
        <f t="shared" si="19"/>
        <v>412147</v>
      </c>
      <c r="F36" s="18">
        <f t="shared" si="20"/>
        <v>412147</v>
      </c>
      <c r="G36" s="18">
        <f t="shared" si="21"/>
        <v>0</v>
      </c>
      <c r="H36" s="18">
        <f t="shared" si="22"/>
        <v>0</v>
      </c>
      <c r="I36" s="18">
        <f t="shared" si="23"/>
        <v>0</v>
      </c>
      <c r="J36" s="86" t="s">
        <v>106</v>
      </c>
      <c r="K36" s="80" t="s">
        <v>107</v>
      </c>
      <c r="L36" s="18">
        <v>0</v>
      </c>
      <c r="M36" s="18">
        <v>412147</v>
      </c>
      <c r="N36" s="18">
        <f t="shared" si="24"/>
        <v>412147</v>
      </c>
      <c r="O36" s="18"/>
      <c r="P36" s="18"/>
      <c r="Q36" s="18">
        <f t="shared" si="25"/>
        <v>0</v>
      </c>
      <c r="R36" s="86" t="s">
        <v>0</v>
      </c>
      <c r="S36" s="80"/>
      <c r="T36" s="18"/>
      <c r="U36" s="18"/>
      <c r="V36" s="18">
        <f t="shared" si="8"/>
        <v>0</v>
      </c>
      <c r="W36" s="18"/>
      <c r="X36" s="18"/>
      <c r="Y36" s="18">
        <f t="shared" si="9"/>
        <v>0</v>
      </c>
      <c r="Z36" s="86" t="s">
        <v>0</v>
      </c>
      <c r="AA36" s="80"/>
      <c r="AB36" s="18"/>
      <c r="AC36" s="18"/>
      <c r="AD36" s="18">
        <f t="shared" si="10"/>
        <v>0</v>
      </c>
      <c r="AE36" s="18"/>
      <c r="AF36" s="18"/>
      <c r="AG36" s="18">
        <f t="shared" si="11"/>
        <v>0</v>
      </c>
      <c r="AH36" s="86" t="s">
        <v>0</v>
      </c>
      <c r="AI36" s="80"/>
      <c r="AJ36" s="18"/>
      <c r="AK36" s="18"/>
      <c r="AL36" s="18">
        <f t="shared" si="12"/>
        <v>0</v>
      </c>
      <c r="AM36" s="18"/>
      <c r="AN36" s="18"/>
      <c r="AO36" s="18">
        <f t="shared" si="13"/>
        <v>0</v>
      </c>
      <c r="AP36" s="86" t="s">
        <v>0</v>
      </c>
      <c r="AQ36" s="80"/>
      <c r="AR36" s="18"/>
      <c r="AS36" s="18"/>
      <c r="AT36" s="18">
        <f t="shared" si="14"/>
        <v>0</v>
      </c>
      <c r="AU36" s="18"/>
      <c r="AV36" s="18"/>
      <c r="AW36" s="18">
        <f t="shared" si="15"/>
        <v>0</v>
      </c>
      <c r="AX36" s="86" t="s">
        <v>0</v>
      </c>
      <c r="AY36" s="80"/>
      <c r="AZ36" s="18"/>
      <c r="BA36" s="18"/>
      <c r="BB36" s="18">
        <f t="shared" si="16"/>
        <v>0</v>
      </c>
      <c r="BC36" s="18"/>
      <c r="BD36" s="18"/>
      <c r="BE36" s="18">
        <f t="shared" si="17"/>
        <v>0</v>
      </c>
    </row>
    <row r="37" spans="1:57" ht="13.5">
      <c r="A37" s="82" t="s">
        <v>8</v>
      </c>
      <c r="B37" s="76" t="s">
        <v>69</v>
      </c>
      <c r="C37" s="77" t="s">
        <v>70</v>
      </c>
      <c r="D37" s="18">
        <f t="shared" si="18"/>
        <v>0</v>
      </c>
      <c r="E37" s="18">
        <f t="shared" si="19"/>
        <v>488033</v>
      </c>
      <c r="F37" s="18">
        <f t="shared" si="20"/>
        <v>488033</v>
      </c>
      <c r="G37" s="18">
        <f t="shared" si="21"/>
        <v>0</v>
      </c>
      <c r="H37" s="18">
        <f t="shared" si="22"/>
        <v>0</v>
      </c>
      <c r="I37" s="18">
        <f t="shared" si="23"/>
        <v>0</v>
      </c>
      <c r="J37" s="86" t="s">
        <v>106</v>
      </c>
      <c r="K37" s="80" t="s">
        <v>107</v>
      </c>
      <c r="L37" s="18">
        <v>0</v>
      </c>
      <c r="M37" s="18">
        <v>488033</v>
      </c>
      <c r="N37" s="18">
        <f t="shared" si="24"/>
        <v>488033</v>
      </c>
      <c r="O37" s="18">
        <v>0</v>
      </c>
      <c r="P37" s="18"/>
      <c r="Q37" s="18">
        <f t="shared" si="25"/>
        <v>0</v>
      </c>
      <c r="R37" s="86" t="s">
        <v>0</v>
      </c>
      <c r="S37" s="80"/>
      <c r="T37" s="18"/>
      <c r="U37" s="18"/>
      <c r="V37" s="18">
        <f t="shared" si="8"/>
        <v>0</v>
      </c>
      <c r="W37" s="18"/>
      <c r="X37" s="18"/>
      <c r="Y37" s="18">
        <f t="shared" si="9"/>
        <v>0</v>
      </c>
      <c r="Z37" s="86" t="s">
        <v>0</v>
      </c>
      <c r="AA37" s="80"/>
      <c r="AB37" s="18"/>
      <c r="AC37" s="18"/>
      <c r="AD37" s="18">
        <f t="shared" si="10"/>
        <v>0</v>
      </c>
      <c r="AE37" s="18"/>
      <c r="AF37" s="18"/>
      <c r="AG37" s="18">
        <f t="shared" si="11"/>
        <v>0</v>
      </c>
      <c r="AH37" s="86" t="s">
        <v>0</v>
      </c>
      <c r="AI37" s="80"/>
      <c r="AJ37" s="18"/>
      <c r="AK37" s="18"/>
      <c r="AL37" s="18">
        <f t="shared" si="12"/>
        <v>0</v>
      </c>
      <c r="AM37" s="18"/>
      <c r="AN37" s="18"/>
      <c r="AO37" s="18">
        <f t="shared" si="13"/>
        <v>0</v>
      </c>
      <c r="AP37" s="86" t="s">
        <v>0</v>
      </c>
      <c r="AQ37" s="80"/>
      <c r="AR37" s="18"/>
      <c r="AS37" s="18"/>
      <c r="AT37" s="18">
        <f t="shared" si="14"/>
        <v>0</v>
      </c>
      <c r="AU37" s="18"/>
      <c r="AV37" s="18"/>
      <c r="AW37" s="18">
        <f t="shared" si="15"/>
        <v>0</v>
      </c>
      <c r="AX37" s="86" t="s">
        <v>0</v>
      </c>
      <c r="AY37" s="80"/>
      <c r="AZ37" s="18"/>
      <c r="BA37" s="18"/>
      <c r="BB37" s="18">
        <f t="shared" si="16"/>
        <v>0</v>
      </c>
      <c r="BC37" s="18"/>
      <c r="BD37" s="18"/>
      <c r="BE37" s="18">
        <f t="shared" si="17"/>
        <v>0</v>
      </c>
    </row>
    <row r="38" spans="1:57" ht="13.5">
      <c r="A38" s="82" t="s">
        <v>8</v>
      </c>
      <c r="B38" s="76" t="s">
        <v>71</v>
      </c>
      <c r="C38" s="77" t="s">
        <v>72</v>
      </c>
      <c r="D38" s="18">
        <f t="shared" si="18"/>
        <v>58697</v>
      </c>
      <c r="E38" s="18">
        <f t="shared" si="19"/>
        <v>189387</v>
      </c>
      <c r="F38" s="18">
        <f t="shared" si="20"/>
        <v>248084</v>
      </c>
      <c r="G38" s="18">
        <f t="shared" si="21"/>
        <v>0</v>
      </c>
      <c r="H38" s="18">
        <f t="shared" si="22"/>
        <v>32245</v>
      </c>
      <c r="I38" s="18">
        <f t="shared" si="23"/>
        <v>32245</v>
      </c>
      <c r="J38" s="86" t="s">
        <v>110</v>
      </c>
      <c r="K38" s="80" t="s">
        <v>111</v>
      </c>
      <c r="L38" s="18">
        <v>58697</v>
      </c>
      <c r="M38" s="18">
        <v>189387</v>
      </c>
      <c r="N38" s="18">
        <f t="shared" si="24"/>
        <v>248084</v>
      </c>
      <c r="O38" s="18"/>
      <c r="P38" s="18"/>
      <c r="Q38" s="18">
        <f t="shared" si="25"/>
        <v>0</v>
      </c>
      <c r="R38" s="86" t="s">
        <v>98</v>
      </c>
      <c r="S38" s="80" t="s">
        <v>99</v>
      </c>
      <c r="T38" s="18"/>
      <c r="U38" s="18"/>
      <c r="V38" s="18">
        <f t="shared" si="8"/>
        <v>0</v>
      </c>
      <c r="W38" s="18">
        <v>0</v>
      </c>
      <c r="X38" s="18">
        <v>32245</v>
      </c>
      <c r="Y38" s="18">
        <f t="shared" si="9"/>
        <v>32245</v>
      </c>
      <c r="Z38" s="86" t="s">
        <v>0</v>
      </c>
      <c r="AA38" s="80"/>
      <c r="AB38" s="18"/>
      <c r="AC38" s="18"/>
      <c r="AD38" s="18">
        <f t="shared" si="10"/>
        <v>0</v>
      </c>
      <c r="AE38" s="18"/>
      <c r="AF38" s="18"/>
      <c r="AG38" s="18">
        <f t="shared" si="11"/>
        <v>0</v>
      </c>
      <c r="AH38" s="86" t="s">
        <v>0</v>
      </c>
      <c r="AI38" s="80"/>
      <c r="AJ38" s="18"/>
      <c r="AK38" s="18"/>
      <c r="AL38" s="18">
        <f t="shared" si="12"/>
        <v>0</v>
      </c>
      <c r="AM38" s="18"/>
      <c r="AN38" s="18"/>
      <c r="AO38" s="18">
        <f t="shared" si="13"/>
        <v>0</v>
      </c>
      <c r="AP38" s="86" t="s">
        <v>0</v>
      </c>
      <c r="AQ38" s="80"/>
      <c r="AR38" s="18"/>
      <c r="AS38" s="18"/>
      <c r="AT38" s="18">
        <f t="shared" si="14"/>
        <v>0</v>
      </c>
      <c r="AU38" s="18"/>
      <c r="AV38" s="18"/>
      <c r="AW38" s="18">
        <f t="shared" si="15"/>
        <v>0</v>
      </c>
      <c r="AX38" s="86" t="s">
        <v>0</v>
      </c>
      <c r="AY38" s="80"/>
      <c r="AZ38" s="18"/>
      <c r="BA38" s="18"/>
      <c r="BB38" s="18">
        <f t="shared" si="16"/>
        <v>0</v>
      </c>
      <c r="BC38" s="18"/>
      <c r="BD38" s="18"/>
      <c r="BE38" s="18">
        <f t="shared" si="17"/>
        <v>0</v>
      </c>
    </row>
    <row r="39" spans="1:57" ht="13.5">
      <c r="A39" s="82" t="s">
        <v>8</v>
      </c>
      <c r="B39" s="76" t="s">
        <v>73</v>
      </c>
      <c r="C39" s="77" t="s">
        <v>74</v>
      </c>
      <c r="D39" s="18">
        <f t="shared" si="18"/>
        <v>0</v>
      </c>
      <c r="E39" s="18">
        <f t="shared" si="19"/>
        <v>381826</v>
      </c>
      <c r="F39" s="18">
        <f t="shared" si="20"/>
        <v>381826</v>
      </c>
      <c r="G39" s="18">
        <f t="shared" si="21"/>
        <v>0</v>
      </c>
      <c r="H39" s="18">
        <f t="shared" si="22"/>
        <v>0</v>
      </c>
      <c r="I39" s="18">
        <f t="shared" si="23"/>
        <v>0</v>
      </c>
      <c r="J39" s="86" t="s">
        <v>112</v>
      </c>
      <c r="K39" s="80" t="s">
        <v>113</v>
      </c>
      <c r="L39" s="18">
        <v>0</v>
      </c>
      <c r="M39" s="18">
        <v>381826</v>
      </c>
      <c r="N39" s="18">
        <f t="shared" si="24"/>
        <v>381826</v>
      </c>
      <c r="O39" s="18">
        <v>0</v>
      </c>
      <c r="P39" s="18">
        <v>0</v>
      </c>
      <c r="Q39" s="18">
        <f t="shared" si="25"/>
        <v>0</v>
      </c>
      <c r="R39" s="86" t="s">
        <v>0</v>
      </c>
      <c r="S39" s="80"/>
      <c r="T39" s="18"/>
      <c r="U39" s="18"/>
      <c r="V39" s="18">
        <f t="shared" si="8"/>
        <v>0</v>
      </c>
      <c r="W39" s="18"/>
      <c r="X39" s="18"/>
      <c r="Y39" s="18">
        <f t="shared" si="9"/>
        <v>0</v>
      </c>
      <c r="Z39" s="86" t="s">
        <v>0</v>
      </c>
      <c r="AA39" s="80"/>
      <c r="AB39" s="18"/>
      <c r="AC39" s="18"/>
      <c r="AD39" s="18">
        <f t="shared" si="10"/>
        <v>0</v>
      </c>
      <c r="AE39" s="18"/>
      <c r="AF39" s="18"/>
      <c r="AG39" s="18">
        <f t="shared" si="11"/>
        <v>0</v>
      </c>
      <c r="AH39" s="86" t="s">
        <v>0</v>
      </c>
      <c r="AI39" s="80"/>
      <c r="AJ39" s="18"/>
      <c r="AK39" s="18"/>
      <c r="AL39" s="18">
        <f t="shared" si="12"/>
        <v>0</v>
      </c>
      <c r="AM39" s="18"/>
      <c r="AN39" s="18"/>
      <c r="AO39" s="18">
        <f t="shared" si="13"/>
        <v>0</v>
      </c>
      <c r="AP39" s="86" t="s">
        <v>0</v>
      </c>
      <c r="AQ39" s="80"/>
      <c r="AR39" s="18"/>
      <c r="AS39" s="18"/>
      <c r="AT39" s="18">
        <f t="shared" si="14"/>
        <v>0</v>
      </c>
      <c r="AU39" s="18"/>
      <c r="AV39" s="18"/>
      <c r="AW39" s="18">
        <f t="shared" si="15"/>
        <v>0</v>
      </c>
      <c r="AX39" s="86" t="s">
        <v>0</v>
      </c>
      <c r="AY39" s="80"/>
      <c r="AZ39" s="18"/>
      <c r="BA39" s="18"/>
      <c r="BB39" s="18">
        <f t="shared" si="16"/>
        <v>0</v>
      </c>
      <c r="BC39" s="18"/>
      <c r="BD39" s="18"/>
      <c r="BE39" s="18">
        <f t="shared" si="17"/>
        <v>0</v>
      </c>
    </row>
    <row r="40" spans="1:57" ht="13.5">
      <c r="A40" s="82" t="s">
        <v>8</v>
      </c>
      <c r="B40" s="76" t="s">
        <v>75</v>
      </c>
      <c r="C40" s="77" t="s">
        <v>76</v>
      </c>
      <c r="D40" s="18">
        <f t="shared" si="18"/>
        <v>0</v>
      </c>
      <c r="E40" s="18">
        <f t="shared" si="19"/>
        <v>0</v>
      </c>
      <c r="F40" s="18">
        <f t="shared" si="20"/>
        <v>0</v>
      </c>
      <c r="G40" s="18">
        <f t="shared" si="21"/>
        <v>0</v>
      </c>
      <c r="H40" s="18">
        <f t="shared" si="22"/>
        <v>0</v>
      </c>
      <c r="I40" s="18">
        <f t="shared" si="23"/>
        <v>0</v>
      </c>
      <c r="J40" s="86" t="s">
        <v>0</v>
      </c>
      <c r="K40" s="80"/>
      <c r="L40" s="18"/>
      <c r="M40" s="18"/>
      <c r="N40" s="18">
        <f t="shared" si="24"/>
        <v>0</v>
      </c>
      <c r="O40" s="18"/>
      <c r="P40" s="18"/>
      <c r="Q40" s="18">
        <f t="shared" si="25"/>
        <v>0</v>
      </c>
      <c r="R40" s="86" t="s">
        <v>0</v>
      </c>
      <c r="S40" s="80"/>
      <c r="T40" s="18"/>
      <c r="U40" s="18"/>
      <c r="V40" s="18">
        <f t="shared" si="8"/>
        <v>0</v>
      </c>
      <c r="W40" s="18"/>
      <c r="X40" s="18"/>
      <c r="Y40" s="18">
        <f t="shared" si="9"/>
        <v>0</v>
      </c>
      <c r="Z40" s="86" t="s">
        <v>0</v>
      </c>
      <c r="AA40" s="80"/>
      <c r="AB40" s="18"/>
      <c r="AC40" s="18"/>
      <c r="AD40" s="18">
        <f t="shared" si="10"/>
        <v>0</v>
      </c>
      <c r="AE40" s="18"/>
      <c r="AF40" s="18"/>
      <c r="AG40" s="18">
        <f t="shared" si="11"/>
        <v>0</v>
      </c>
      <c r="AH40" s="86" t="s">
        <v>0</v>
      </c>
      <c r="AI40" s="80"/>
      <c r="AJ40" s="18"/>
      <c r="AK40" s="18"/>
      <c r="AL40" s="18">
        <f t="shared" si="12"/>
        <v>0</v>
      </c>
      <c r="AM40" s="18"/>
      <c r="AN40" s="18"/>
      <c r="AO40" s="18">
        <f t="shared" si="13"/>
        <v>0</v>
      </c>
      <c r="AP40" s="86" t="s">
        <v>0</v>
      </c>
      <c r="AQ40" s="80"/>
      <c r="AR40" s="18"/>
      <c r="AS40" s="18"/>
      <c r="AT40" s="18">
        <f t="shared" si="14"/>
        <v>0</v>
      </c>
      <c r="AU40" s="18"/>
      <c r="AV40" s="18"/>
      <c r="AW40" s="18">
        <f t="shared" si="15"/>
        <v>0</v>
      </c>
      <c r="AX40" s="86" t="s">
        <v>0</v>
      </c>
      <c r="AY40" s="80"/>
      <c r="AZ40" s="18"/>
      <c r="BA40" s="18"/>
      <c r="BB40" s="18">
        <f t="shared" si="16"/>
        <v>0</v>
      </c>
      <c r="BC40" s="18"/>
      <c r="BD40" s="18"/>
      <c r="BE40" s="18">
        <f t="shared" si="17"/>
        <v>0</v>
      </c>
    </row>
    <row r="41" spans="1:57" ht="13.5">
      <c r="A41" s="82" t="s">
        <v>8</v>
      </c>
      <c r="B41" s="76" t="s">
        <v>77</v>
      </c>
      <c r="C41" s="77" t="s">
        <v>78</v>
      </c>
      <c r="D41" s="18">
        <f t="shared" si="18"/>
        <v>93608</v>
      </c>
      <c r="E41" s="18">
        <f t="shared" si="19"/>
        <v>201399</v>
      </c>
      <c r="F41" s="18">
        <f t="shared" si="20"/>
        <v>295007</v>
      </c>
      <c r="G41" s="18">
        <f t="shared" si="21"/>
        <v>0</v>
      </c>
      <c r="H41" s="18">
        <f t="shared" si="22"/>
        <v>0</v>
      </c>
      <c r="I41" s="18">
        <f t="shared" si="23"/>
        <v>0</v>
      </c>
      <c r="J41" s="86" t="s">
        <v>116</v>
      </c>
      <c r="K41" s="80" t="s">
        <v>117</v>
      </c>
      <c r="L41" s="18">
        <v>93608</v>
      </c>
      <c r="M41" s="18">
        <v>201399</v>
      </c>
      <c r="N41" s="18">
        <f t="shared" si="24"/>
        <v>295007</v>
      </c>
      <c r="O41" s="18"/>
      <c r="P41" s="18"/>
      <c r="Q41" s="18">
        <f t="shared" si="25"/>
        <v>0</v>
      </c>
      <c r="R41" s="86" t="s">
        <v>0</v>
      </c>
      <c r="S41" s="80"/>
      <c r="T41" s="18"/>
      <c r="U41" s="18"/>
      <c r="V41" s="18">
        <f t="shared" si="8"/>
        <v>0</v>
      </c>
      <c r="W41" s="18"/>
      <c r="X41" s="18"/>
      <c r="Y41" s="18">
        <f t="shared" si="9"/>
        <v>0</v>
      </c>
      <c r="Z41" s="86" t="s">
        <v>0</v>
      </c>
      <c r="AA41" s="80"/>
      <c r="AB41" s="18"/>
      <c r="AC41" s="18"/>
      <c r="AD41" s="18">
        <f t="shared" si="10"/>
        <v>0</v>
      </c>
      <c r="AE41" s="18"/>
      <c r="AF41" s="18"/>
      <c r="AG41" s="18">
        <f t="shared" si="11"/>
        <v>0</v>
      </c>
      <c r="AH41" s="86" t="s">
        <v>0</v>
      </c>
      <c r="AI41" s="80"/>
      <c r="AJ41" s="18"/>
      <c r="AK41" s="18"/>
      <c r="AL41" s="18">
        <f t="shared" si="12"/>
        <v>0</v>
      </c>
      <c r="AM41" s="18"/>
      <c r="AN41" s="18"/>
      <c r="AO41" s="18">
        <f t="shared" si="13"/>
        <v>0</v>
      </c>
      <c r="AP41" s="86" t="s">
        <v>0</v>
      </c>
      <c r="AQ41" s="80"/>
      <c r="AR41" s="18"/>
      <c r="AS41" s="18"/>
      <c r="AT41" s="18">
        <f t="shared" si="14"/>
        <v>0</v>
      </c>
      <c r="AU41" s="18"/>
      <c r="AV41" s="18"/>
      <c r="AW41" s="18">
        <f t="shared" si="15"/>
        <v>0</v>
      </c>
      <c r="AX41" s="86" t="s">
        <v>0</v>
      </c>
      <c r="AY41" s="80"/>
      <c r="AZ41" s="18"/>
      <c r="BA41" s="18"/>
      <c r="BB41" s="18">
        <f t="shared" si="16"/>
        <v>0</v>
      </c>
      <c r="BC41" s="18"/>
      <c r="BD41" s="18"/>
      <c r="BE41" s="18">
        <f t="shared" si="17"/>
        <v>0</v>
      </c>
    </row>
    <row r="42" spans="1:57" ht="13.5">
      <c r="A42" s="82" t="s">
        <v>8</v>
      </c>
      <c r="B42" s="76" t="s">
        <v>79</v>
      </c>
      <c r="C42" s="77" t="s">
        <v>80</v>
      </c>
      <c r="D42" s="18">
        <f t="shared" si="18"/>
        <v>35601</v>
      </c>
      <c r="E42" s="18">
        <f t="shared" si="19"/>
        <v>120170</v>
      </c>
      <c r="F42" s="18">
        <f t="shared" si="20"/>
        <v>155771</v>
      </c>
      <c r="G42" s="18">
        <f t="shared" si="21"/>
        <v>0</v>
      </c>
      <c r="H42" s="18">
        <f t="shared" si="22"/>
        <v>0</v>
      </c>
      <c r="I42" s="18">
        <f t="shared" si="23"/>
        <v>0</v>
      </c>
      <c r="J42" s="86" t="s">
        <v>116</v>
      </c>
      <c r="K42" s="80" t="s">
        <v>117</v>
      </c>
      <c r="L42" s="18">
        <v>35601</v>
      </c>
      <c r="M42" s="18">
        <v>120170</v>
      </c>
      <c r="N42" s="18">
        <f t="shared" si="24"/>
        <v>155771</v>
      </c>
      <c r="O42" s="18"/>
      <c r="P42" s="18"/>
      <c r="Q42" s="18">
        <f t="shared" si="25"/>
        <v>0</v>
      </c>
      <c r="R42" s="86" t="s">
        <v>0</v>
      </c>
      <c r="S42" s="80"/>
      <c r="T42" s="18"/>
      <c r="U42" s="18"/>
      <c r="V42" s="18">
        <f t="shared" si="8"/>
        <v>0</v>
      </c>
      <c r="W42" s="18"/>
      <c r="X42" s="18"/>
      <c r="Y42" s="18">
        <f t="shared" si="9"/>
        <v>0</v>
      </c>
      <c r="Z42" s="86" t="s">
        <v>0</v>
      </c>
      <c r="AA42" s="80"/>
      <c r="AB42" s="18"/>
      <c r="AC42" s="18"/>
      <c r="AD42" s="18">
        <f t="shared" si="10"/>
        <v>0</v>
      </c>
      <c r="AE42" s="18"/>
      <c r="AF42" s="18"/>
      <c r="AG42" s="18">
        <f t="shared" si="11"/>
        <v>0</v>
      </c>
      <c r="AH42" s="86" t="s">
        <v>0</v>
      </c>
      <c r="AI42" s="80"/>
      <c r="AJ42" s="18"/>
      <c r="AK42" s="18"/>
      <c r="AL42" s="18">
        <f t="shared" si="12"/>
        <v>0</v>
      </c>
      <c r="AM42" s="18"/>
      <c r="AN42" s="18"/>
      <c r="AO42" s="18">
        <f t="shared" si="13"/>
        <v>0</v>
      </c>
      <c r="AP42" s="86" t="s">
        <v>0</v>
      </c>
      <c r="AQ42" s="80"/>
      <c r="AR42" s="18"/>
      <c r="AS42" s="18"/>
      <c r="AT42" s="18">
        <f t="shared" si="14"/>
        <v>0</v>
      </c>
      <c r="AU42" s="18"/>
      <c r="AV42" s="18"/>
      <c r="AW42" s="18">
        <f t="shared" si="15"/>
        <v>0</v>
      </c>
      <c r="AX42" s="86" t="s">
        <v>0</v>
      </c>
      <c r="AY42" s="80"/>
      <c r="AZ42" s="18"/>
      <c r="BA42" s="18"/>
      <c r="BB42" s="18">
        <f t="shared" si="16"/>
        <v>0</v>
      </c>
      <c r="BC42" s="18"/>
      <c r="BD42" s="18"/>
      <c r="BE42" s="18">
        <f t="shared" si="17"/>
        <v>0</v>
      </c>
    </row>
    <row r="43" spans="1:57" ht="13.5">
      <c r="A43" s="82" t="s">
        <v>8</v>
      </c>
      <c r="B43" s="76" t="s">
        <v>81</v>
      </c>
      <c r="C43" s="77" t="s">
        <v>82</v>
      </c>
      <c r="D43" s="18">
        <f t="shared" si="18"/>
        <v>0</v>
      </c>
      <c r="E43" s="18">
        <f t="shared" si="19"/>
        <v>0</v>
      </c>
      <c r="F43" s="18">
        <f t="shared" si="20"/>
        <v>0</v>
      </c>
      <c r="G43" s="18">
        <f t="shared" si="21"/>
        <v>0</v>
      </c>
      <c r="H43" s="18">
        <f t="shared" si="22"/>
        <v>0</v>
      </c>
      <c r="I43" s="18">
        <f t="shared" si="23"/>
        <v>0</v>
      </c>
      <c r="J43" s="86" t="s">
        <v>0</v>
      </c>
      <c r="K43" s="80"/>
      <c r="L43" s="18"/>
      <c r="M43" s="18"/>
      <c r="N43" s="18">
        <f t="shared" si="24"/>
        <v>0</v>
      </c>
      <c r="O43" s="18"/>
      <c r="P43" s="18"/>
      <c r="Q43" s="18">
        <f t="shared" si="25"/>
        <v>0</v>
      </c>
      <c r="R43" s="86" t="s">
        <v>0</v>
      </c>
      <c r="S43" s="80"/>
      <c r="T43" s="18"/>
      <c r="U43" s="18"/>
      <c r="V43" s="18">
        <f t="shared" si="8"/>
        <v>0</v>
      </c>
      <c r="W43" s="18"/>
      <c r="X43" s="18"/>
      <c r="Y43" s="18">
        <f t="shared" si="9"/>
        <v>0</v>
      </c>
      <c r="Z43" s="86" t="s">
        <v>0</v>
      </c>
      <c r="AA43" s="80"/>
      <c r="AB43" s="18"/>
      <c r="AC43" s="18"/>
      <c r="AD43" s="18">
        <f t="shared" si="10"/>
        <v>0</v>
      </c>
      <c r="AE43" s="18"/>
      <c r="AF43" s="18"/>
      <c r="AG43" s="18">
        <f t="shared" si="11"/>
        <v>0</v>
      </c>
      <c r="AH43" s="86" t="s">
        <v>0</v>
      </c>
      <c r="AI43" s="80"/>
      <c r="AJ43" s="18"/>
      <c r="AK43" s="18"/>
      <c r="AL43" s="18">
        <f t="shared" si="12"/>
        <v>0</v>
      </c>
      <c r="AM43" s="18"/>
      <c r="AN43" s="18"/>
      <c r="AO43" s="18">
        <f t="shared" si="13"/>
        <v>0</v>
      </c>
      <c r="AP43" s="86" t="s">
        <v>0</v>
      </c>
      <c r="AQ43" s="80"/>
      <c r="AR43" s="18"/>
      <c r="AS43" s="18"/>
      <c r="AT43" s="18">
        <f t="shared" si="14"/>
        <v>0</v>
      </c>
      <c r="AU43" s="18"/>
      <c r="AV43" s="18"/>
      <c r="AW43" s="18">
        <f t="shared" si="15"/>
        <v>0</v>
      </c>
      <c r="AX43" s="86" t="s">
        <v>0</v>
      </c>
      <c r="AY43" s="80"/>
      <c r="AZ43" s="18"/>
      <c r="BA43" s="18"/>
      <c r="BB43" s="18">
        <f t="shared" si="16"/>
        <v>0</v>
      </c>
      <c r="BC43" s="18"/>
      <c r="BD43" s="18"/>
      <c r="BE43" s="18">
        <f t="shared" si="17"/>
        <v>0</v>
      </c>
    </row>
    <row r="44" spans="1:57" ht="13.5">
      <c r="A44" s="82" t="s">
        <v>8</v>
      </c>
      <c r="B44" s="76" t="s">
        <v>83</v>
      </c>
      <c r="C44" s="77" t="s">
        <v>84</v>
      </c>
      <c r="D44" s="18">
        <f t="shared" si="18"/>
        <v>0</v>
      </c>
      <c r="E44" s="18">
        <f t="shared" si="19"/>
        <v>0</v>
      </c>
      <c r="F44" s="18">
        <f t="shared" si="20"/>
        <v>0</v>
      </c>
      <c r="G44" s="18">
        <f t="shared" si="21"/>
        <v>0</v>
      </c>
      <c r="H44" s="18">
        <f t="shared" si="22"/>
        <v>0</v>
      </c>
      <c r="I44" s="18">
        <f t="shared" si="23"/>
        <v>0</v>
      </c>
      <c r="J44" s="86" t="s">
        <v>0</v>
      </c>
      <c r="K44" s="80"/>
      <c r="L44" s="18"/>
      <c r="M44" s="18"/>
      <c r="N44" s="18">
        <f t="shared" si="24"/>
        <v>0</v>
      </c>
      <c r="O44" s="18"/>
      <c r="P44" s="18"/>
      <c r="Q44" s="18">
        <f t="shared" si="25"/>
        <v>0</v>
      </c>
      <c r="R44" s="86" t="s">
        <v>0</v>
      </c>
      <c r="S44" s="80"/>
      <c r="T44" s="18"/>
      <c r="U44" s="18"/>
      <c r="V44" s="18">
        <f t="shared" si="8"/>
        <v>0</v>
      </c>
      <c r="W44" s="18"/>
      <c r="X44" s="18"/>
      <c r="Y44" s="18">
        <f t="shared" si="9"/>
        <v>0</v>
      </c>
      <c r="Z44" s="86" t="s">
        <v>0</v>
      </c>
      <c r="AA44" s="80"/>
      <c r="AB44" s="18"/>
      <c r="AC44" s="18"/>
      <c r="AD44" s="18">
        <f t="shared" si="10"/>
        <v>0</v>
      </c>
      <c r="AE44" s="18"/>
      <c r="AF44" s="18"/>
      <c r="AG44" s="18">
        <f t="shared" si="11"/>
        <v>0</v>
      </c>
      <c r="AH44" s="86" t="s">
        <v>0</v>
      </c>
      <c r="AI44" s="80"/>
      <c r="AJ44" s="18"/>
      <c r="AK44" s="18"/>
      <c r="AL44" s="18">
        <f t="shared" si="12"/>
        <v>0</v>
      </c>
      <c r="AM44" s="18"/>
      <c r="AN44" s="18"/>
      <c r="AO44" s="18">
        <f t="shared" si="13"/>
        <v>0</v>
      </c>
      <c r="AP44" s="86" t="s">
        <v>0</v>
      </c>
      <c r="AQ44" s="80"/>
      <c r="AR44" s="18"/>
      <c r="AS44" s="18"/>
      <c r="AT44" s="18">
        <f t="shared" si="14"/>
        <v>0</v>
      </c>
      <c r="AU44" s="18"/>
      <c r="AV44" s="18"/>
      <c r="AW44" s="18">
        <f t="shared" si="15"/>
        <v>0</v>
      </c>
      <c r="AX44" s="86" t="s">
        <v>0</v>
      </c>
      <c r="AY44" s="80"/>
      <c r="AZ44" s="18"/>
      <c r="BA44" s="18"/>
      <c r="BB44" s="18">
        <f t="shared" si="16"/>
        <v>0</v>
      </c>
      <c r="BC44" s="18"/>
      <c r="BD44" s="18"/>
      <c r="BE44" s="18">
        <f t="shared" si="17"/>
        <v>0</v>
      </c>
    </row>
    <row r="45" spans="1:57" ht="13.5">
      <c r="A45" s="82" t="s">
        <v>8</v>
      </c>
      <c r="B45" s="76" t="s">
        <v>85</v>
      </c>
      <c r="C45" s="77" t="s">
        <v>193</v>
      </c>
      <c r="D45" s="18">
        <f t="shared" si="18"/>
        <v>7936</v>
      </c>
      <c r="E45" s="18">
        <f t="shared" si="19"/>
        <v>61130</v>
      </c>
      <c r="F45" s="18">
        <f t="shared" si="20"/>
        <v>69066</v>
      </c>
      <c r="G45" s="18">
        <f t="shared" si="21"/>
        <v>0</v>
      </c>
      <c r="H45" s="18">
        <f t="shared" si="22"/>
        <v>17283</v>
      </c>
      <c r="I45" s="18">
        <f t="shared" si="23"/>
        <v>17283</v>
      </c>
      <c r="J45" s="86" t="s">
        <v>102</v>
      </c>
      <c r="K45" s="80" t="s">
        <v>103</v>
      </c>
      <c r="L45" s="18">
        <v>7936</v>
      </c>
      <c r="M45" s="18">
        <v>61130</v>
      </c>
      <c r="N45" s="18">
        <f t="shared" si="24"/>
        <v>69066</v>
      </c>
      <c r="O45" s="18">
        <v>0</v>
      </c>
      <c r="P45" s="18">
        <v>17283</v>
      </c>
      <c r="Q45" s="18">
        <f t="shared" si="25"/>
        <v>17283</v>
      </c>
      <c r="R45" s="86" t="s">
        <v>0</v>
      </c>
      <c r="S45" s="80"/>
      <c r="T45" s="18"/>
      <c r="U45" s="18"/>
      <c r="V45" s="18">
        <f t="shared" si="8"/>
        <v>0</v>
      </c>
      <c r="W45" s="18"/>
      <c r="X45" s="18"/>
      <c r="Y45" s="18">
        <f t="shared" si="9"/>
        <v>0</v>
      </c>
      <c r="Z45" s="86" t="s">
        <v>0</v>
      </c>
      <c r="AA45" s="80"/>
      <c r="AB45" s="18"/>
      <c r="AC45" s="18"/>
      <c r="AD45" s="18">
        <f t="shared" si="10"/>
        <v>0</v>
      </c>
      <c r="AE45" s="18"/>
      <c r="AF45" s="18"/>
      <c r="AG45" s="18">
        <f t="shared" si="11"/>
        <v>0</v>
      </c>
      <c r="AH45" s="86" t="s">
        <v>0</v>
      </c>
      <c r="AI45" s="80"/>
      <c r="AJ45" s="18"/>
      <c r="AK45" s="18"/>
      <c r="AL45" s="18">
        <f t="shared" si="12"/>
        <v>0</v>
      </c>
      <c r="AM45" s="18"/>
      <c r="AN45" s="18"/>
      <c r="AO45" s="18">
        <f t="shared" si="13"/>
        <v>0</v>
      </c>
      <c r="AP45" s="86" t="s">
        <v>0</v>
      </c>
      <c r="AQ45" s="80"/>
      <c r="AR45" s="18"/>
      <c r="AS45" s="18"/>
      <c r="AT45" s="18">
        <f t="shared" si="14"/>
        <v>0</v>
      </c>
      <c r="AU45" s="18"/>
      <c r="AV45" s="18"/>
      <c r="AW45" s="18">
        <f t="shared" si="15"/>
        <v>0</v>
      </c>
      <c r="AX45" s="86" t="s">
        <v>0</v>
      </c>
      <c r="AY45" s="80"/>
      <c r="AZ45" s="18"/>
      <c r="BA45" s="18"/>
      <c r="BB45" s="18">
        <f t="shared" si="16"/>
        <v>0</v>
      </c>
      <c r="BC45" s="18"/>
      <c r="BD45" s="18"/>
      <c r="BE45" s="18">
        <f t="shared" si="17"/>
        <v>0</v>
      </c>
    </row>
    <row r="46" spans="1:57" ht="13.5">
      <c r="A46" s="82" t="s">
        <v>8</v>
      </c>
      <c r="B46" s="76" t="s">
        <v>86</v>
      </c>
      <c r="C46" s="77" t="s">
        <v>195</v>
      </c>
      <c r="D46" s="18">
        <f t="shared" si="18"/>
        <v>0</v>
      </c>
      <c r="E46" s="18">
        <f t="shared" si="19"/>
        <v>0</v>
      </c>
      <c r="F46" s="18">
        <f t="shared" si="20"/>
        <v>0</v>
      </c>
      <c r="G46" s="18">
        <f t="shared" si="21"/>
        <v>0</v>
      </c>
      <c r="H46" s="18">
        <f t="shared" si="22"/>
        <v>0</v>
      </c>
      <c r="I46" s="18">
        <f t="shared" si="23"/>
        <v>0</v>
      </c>
      <c r="J46" s="86" t="s">
        <v>0</v>
      </c>
      <c r="K46" s="80"/>
      <c r="L46" s="18"/>
      <c r="M46" s="18"/>
      <c r="N46" s="18">
        <f t="shared" si="24"/>
        <v>0</v>
      </c>
      <c r="O46" s="18"/>
      <c r="P46" s="18"/>
      <c r="Q46" s="18">
        <f t="shared" si="25"/>
        <v>0</v>
      </c>
      <c r="R46" s="86" t="s">
        <v>0</v>
      </c>
      <c r="S46" s="80"/>
      <c r="T46" s="18"/>
      <c r="U46" s="18"/>
      <c r="V46" s="18">
        <f t="shared" si="8"/>
        <v>0</v>
      </c>
      <c r="W46" s="18"/>
      <c r="X46" s="18"/>
      <c r="Y46" s="18">
        <f t="shared" si="9"/>
        <v>0</v>
      </c>
      <c r="Z46" s="86" t="s">
        <v>0</v>
      </c>
      <c r="AA46" s="80"/>
      <c r="AB46" s="18"/>
      <c r="AC46" s="18"/>
      <c r="AD46" s="18">
        <f t="shared" si="10"/>
        <v>0</v>
      </c>
      <c r="AE46" s="18"/>
      <c r="AF46" s="18"/>
      <c r="AG46" s="18">
        <f t="shared" si="11"/>
        <v>0</v>
      </c>
      <c r="AH46" s="86" t="s">
        <v>0</v>
      </c>
      <c r="AI46" s="80"/>
      <c r="AJ46" s="18"/>
      <c r="AK46" s="18"/>
      <c r="AL46" s="18">
        <f t="shared" si="12"/>
        <v>0</v>
      </c>
      <c r="AM46" s="18"/>
      <c r="AN46" s="18"/>
      <c r="AO46" s="18">
        <f t="shared" si="13"/>
        <v>0</v>
      </c>
      <c r="AP46" s="86" t="s">
        <v>0</v>
      </c>
      <c r="AQ46" s="80"/>
      <c r="AR46" s="18"/>
      <c r="AS46" s="18"/>
      <c r="AT46" s="18">
        <f t="shared" si="14"/>
        <v>0</v>
      </c>
      <c r="AU46" s="18"/>
      <c r="AV46" s="18"/>
      <c r="AW46" s="18">
        <f t="shared" si="15"/>
        <v>0</v>
      </c>
      <c r="AX46" s="86" t="s">
        <v>0</v>
      </c>
      <c r="AY46" s="80"/>
      <c r="AZ46" s="18"/>
      <c r="BA46" s="18"/>
      <c r="BB46" s="18">
        <f t="shared" si="16"/>
        <v>0</v>
      </c>
      <c r="BC46" s="18"/>
      <c r="BD46" s="18"/>
      <c r="BE46" s="18">
        <f t="shared" si="17"/>
        <v>0</v>
      </c>
    </row>
    <row r="47" spans="1:57" ht="13.5">
      <c r="A47" s="82" t="s">
        <v>8</v>
      </c>
      <c r="B47" s="76" t="s">
        <v>87</v>
      </c>
      <c r="C47" s="77" t="s">
        <v>88</v>
      </c>
      <c r="D47" s="18">
        <f t="shared" si="18"/>
        <v>12050</v>
      </c>
      <c r="E47" s="18">
        <f t="shared" si="19"/>
        <v>38881</v>
      </c>
      <c r="F47" s="18">
        <f t="shared" si="20"/>
        <v>50931</v>
      </c>
      <c r="G47" s="18">
        <f t="shared" si="21"/>
        <v>0</v>
      </c>
      <c r="H47" s="18">
        <f t="shared" si="22"/>
        <v>51580</v>
      </c>
      <c r="I47" s="18">
        <f t="shared" si="23"/>
        <v>51580</v>
      </c>
      <c r="J47" s="86" t="s">
        <v>110</v>
      </c>
      <c r="K47" s="80" t="s">
        <v>111</v>
      </c>
      <c r="L47" s="18">
        <v>12050</v>
      </c>
      <c r="M47" s="18">
        <v>38881</v>
      </c>
      <c r="N47" s="18">
        <f t="shared" si="24"/>
        <v>50931</v>
      </c>
      <c r="O47" s="18">
        <v>0</v>
      </c>
      <c r="P47" s="18">
        <v>0</v>
      </c>
      <c r="Q47" s="18">
        <f t="shared" si="25"/>
        <v>0</v>
      </c>
      <c r="R47" s="86" t="s">
        <v>98</v>
      </c>
      <c r="S47" s="80" t="s">
        <v>99</v>
      </c>
      <c r="T47" s="18">
        <v>0</v>
      </c>
      <c r="U47" s="18">
        <v>0</v>
      </c>
      <c r="V47" s="18">
        <f t="shared" si="8"/>
        <v>0</v>
      </c>
      <c r="W47" s="18">
        <v>0</v>
      </c>
      <c r="X47" s="18">
        <v>51580</v>
      </c>
      <c r="Y47" s="18">
        <f t="shared" si="9"/>
        <v>51580</v>
      </c>
      <c r="Z47" s="86" t="s">
        <v>0</v>
      </c>
      <c r="AA47" s="80"/>
      <c r="AB47" s="18"/>
      <c r="AC47" s="18"/>
      <c r="AD47" s="18">
        <f t="shared" si="10"/>
        <v>0</v>
      </c>
      <c r="AE47" s="18"/>
      <c r="AF47" s="18"/>
      <c r="AG47" s="18">
        <f t="shared" si="11"/>
        <v>0</v>
      </c>
      <c r="AH47" s="86" t="s">
        <v>0</v>
      </c>
      <c r="AI47" s="80"/>
      <c r="AJ47" s="18"/>
      <c r="AK47" s="18"/>
      <c r="AL47" s="18">
        <f t="shared" si="12"/>
        <v>0</v>
      </c>
      <c r="AM47" s="18"/>
      <c r="AN47" s="18"/>
      <c r="AO47" s="18">
        <f t="shared" si="13"/>
        <v>0</v>
      </c>
      <c r="AP47" s="86" t="s">
        <v>0</v>
      </c>
      <c r="AQ47" s="80"/>
      <c r="AR47" s="18"/>
      <c r="AS47" s="18"/>
      <c r="AT47" s="18">
        <f t="shared" si="14"/>
        <v>0</v>
      </c>
      <c r="AU47" s="18"/>
      <c r="AV47" s="18"/>
      <c r="AW47" s="18">
        <f t="shared" si="15"/>
        <v>0</v>
      </c>
      <c r="AX47" s="86" t="s">
        <v>0</v>
      </c>
      <c r="AY47" s="80"/>
      <c r="AZ47" s="18"/>
      <c r="BA47" s="18"/>
      <c r="BB47" s="18">
        <f t="shared" si="16"/>
        <v>0</v>
      </c>
      <c r="BC47" s="18"/>
      <c r="BD47" s="18"/>
      <c r="BE47" s="18">
        <f t="shared" si="17"/>
        <v>0</v>
      </c>
    </row>
    <row r="48" spans="1:57" ht="13.5">
      <c r="A48" s="82" t="s">
        <v>8</v>
      </c>
      <c r="B48" s="76" t="s">
        <v>89</v>
      </c>
      <c r="C48" s="77" t="s">
        <v>194</v>
      </c>
      <c r="D48" s="18">
        <f t="shared" si="18"/>
        <v>15443</v>
      </c>
      <c r="E48" s="18">
        <f t="shared" si="19"/>
        <v>49827</v>
      </c>
      <c r="F48" s="18">
        <f t="shared" si="20"/>
        <v>65270</v>
      </c>
      <c r="G48" s="18">
        <f t="shared" si="21"/>
        <v>0</v>
      </c>
      <c r="H48" s="18">
        <f t="shared" si="22"/>
        <v>50457</v>
      </c>
      <c r="I48" s="18">
        <f t="shared" si="23"/>
        <v>50457</v>
      </c>
      <c r="J48" s="86" t="s">
        <v>110</v>
      </c>
      <c r="K48" s="80" t="s">
        <v>111</v>
      </c>
      <c r="L48" s="18">
        <v>15443</v>
      </c>
      <c r="M48" s="18">
        <v>49827</v>
      </c>
      <c r="N48" s="18">
        <f t="shared" si="24"/>
        <v>65270</v>
      </c>
      <c r="O48" s="18"/>
      <c r="P48" s="18"/>
      <c r="Q48" s="18">
        <f t="shared" si="25"/>
        <v>0</v>
      </c>
      <c r="R48" s="86" t="s">
        <v>98</v>
      </c>
      <c r="S48" s="80" t="s">
        <v>99</v>
      </c>
      <c r="T48" s="18"/>
      <c r="U48" s="18"/>
      <c r="V48" s="18">
        <f t="shared" si="8"/>
        <v>0</v>
      </c>
      <c r="W48" s="18">
        <v>0</v>
      </c>
      <c r="X48" s="18">
        <v>50457</v>
      </c>
      <c r="Y48" s="18">
        <f t="shared" si="9"/>
        <v>50457</v>
      </c>
      <c r="Z48" s="86" t="s">
        <v>0</v>
      </c>
      <c r="AA48" s="80"/>
      <c r="AB48" s="18"/>
      <c r="AC48" s="18"/>
      <c r="AD48" s="18">
        <f t="shared" si="10"/>
        <v>0</v>
      </c>
      <c r="AE48" s="18"/>
      <c r="AF48" s="18"/>
      <c r="AG48" s="18">
        <f t="shared" si="11"/>
        <v>0</v>
      </c>
      <c r="AH48" s="86" t="s">
        <v>0</v>
      </c>
      <c r="AI48" s="80"/>
      <c r="AJ48" s="18"/>
      <c r="AK48" s="18"/>
      <c r="AL48" s="18">
        <f t="shared" si="12"/>
        <v>0</v>
      </c>
      <c r="AM48" s="18"/>
      <c r="AN48" s="18"/>
      <c r="AO48" s="18">
        <f t="shared" si="13"/>
        <v>0</v>
      </c>
      <c r="AP48" s="86" t="s">
        <v>0</v>
      </c>
      <c r="AQ48" s="80"/>
      <c r="AR48" s="18"/>
      <c r="AS48" s="18"/>
      <c r="AT48" s="18">
        <f t="shared" si="14"/>
        <v>0</v>
      </c>
      <c r="AU48" s="18"/>
      <c r="AV48" s="18"/>
      <c r="AW48" s="18">
        <f t="shared" si="15"/>
        <v>0</v>
      </c>
      <c r="AX48" s="86" t="s">
        <v>0</v>
      </c>
      <c r="AY48" s="80"/>
      <c r="AZ48" s="18"/>
      <c r="BA48" s="18"/>
      <c r="BB48" s="18">
        <f t="shared" si="16"/>
        <v>0</v>
      </c>
      <c r="BC48" s="18"/>
      <c r="BD48" s="18"/>
      <c r="BE48" s="18">
        <f t="shared" si="17"/>
        <v>0</v>
      </c>
    </row>
    <row r="49" spans="1:57" ht="13.5">
      <c r="A49" s="82" t="s">
        <v>8</v>
      </c>
      <c r="B49" s="76" t="s">
        <v>90</v>
      </c>
      <c r="C49" s="77" t="s">
        <v>91</v>
      </c>
      <c r="D49" s="18">
        <f t="shared" si="18"/>
        <v>6502</v>
      </c>
      <c r="E49" s="18">
        <f t="shared" si="19"/>
        <v>20980</v>
      </c>
      <c r="F49" s="18">
        <f t="shared" si="20"/>
        <v>27482</v>
      </c>
      <c r="G49" s="18">
        <f t="shared" si="21"/>
        <v>0</v>
      </c>
      <c r="H49" s="18">
        <f t="shared" si="22"/>
        <v>41819</v>
      </c>
      <c r="I49" s="18">
        <f t="shared" si="23"/>
        <v>41819</v>
      </c>
      <c r="J49" s="86" t="s">
        <v>110</v>
      </c>
      <c r="K49" s="80" t="s">
        <v>111</v>
      </c>
      <c r="L49" s="18">
        <v>6502</v>
      </c>
      <c r="M49" s="18">
        <v>20980</v>
      </c>
      <c r="N49" s="18">
        <f t="shared" si="24"/>
        <v>27482</v>
      </c>
      <c r="O49" s="18"/>
      <c r="P49" s="18"/>
      <c r="Q49" s="18">
        <f t="shared" si="25"/>
        <v>0</v>
      </c>
      <c r="R49" s="86" t="s">
        <v>98</v>
      </c>
      <c r="S49" s="80" t="s">
        <v>99</v>
      </c>
      <c r="T49" s="18"/>
      <c r="U49" s="18"/>
      <c r="V49" s="18">
        <f t="shared" si="8"/>
        <v>0</v>
      </c>
      <c r="W49" s="18">
        <v>0</v>
      </c>
      <c r="X49" s="18">
        <v>41819</v>
      </c>
      <c r="Y49" s="18">
        <f t="shared" si="9"/>
        <v>41819</v>
      </c>
      <c r="Z49" s="86" t="s">
        <v>0</v>
      </c>
      <c r="AA49" s="80"/>
      <c r="AB49" s="18"/>
      <c r="AC49" s="18"/>
      <c r="AD49" s="18">
        <f t="shared" si="10"/>
        <v>0</v>
      </c>
      <c r="AE49" s="18"/>
      <c r="AF49" s="18"/>
      <c r="AG49" s="18">
        <f t="shared" si="11"/>
        <v>0</v>
      </c>
      <c r="AH49" s="86" t="s">
        <v>0</v>
      </c>
      <c r="AI49" s="80"/>
      <c r="AJ49" s="18"/>
      <c r="AK49" s="18"/>
      <c r="AL49" s="18">
        <f t="shared" si="12"/>
        <v>0</v>
      </c>
      <c r="AM49" s="18"/>
      <c r="AN49" s="18"/>
      <c r="AO49" s="18">
        <f t="shared" si="13"/>
        <v>0</v>
      </c>
      <c r="AP49" s="86" t="s">
        <v>0</v>
      </c>
      <c r="AQ49" s="80"/>
      <c r="AR49" s="18"/>
      <c r="AS49" s="18"/>
      <c r="AT49" s="18">
        <f t="shared" si="14"/>
        <v>0</v>
      </c>
      <c r="AU49" s="18"/>
      <c r="AV49" s="18"/>
      <c r="AW49" s="18">
        <f t="shared" si="15"/>
        <v>0</v>
      </c>
      <c r="AX49" s="86" t="s">
        <v>0</v>
      </c>
      <c r="AY49" s="80"/>
      <c r="AZ49" s="18"/>
      <c r="BA49" s="18"/>
      <c r="BB49" s="18">
        <f t="shared" si="16"/>
        <v>0</v>
      </c>
      <c r="BC49" s="18"/>
      <c r="BD49" s="18"/>
      <c r="BE49" s="18">
        <f t="shared" si="17"/>
        <v>0</v>
      </c>
    </row>
    <row r="50" spans="1:57" ht="13.5">
      <c r="A50" s="82" t="s">
        <v>8</v>
      </c>
      <c r="B50" s="76" t="s">
        <v>92</v>
      </c>
      <c r="C50" s="77" t="s">
        <v>93</v>
      </c>
      <c r="D50" s="18">
        <f t="shared" si="18"/>
        <v>26021</v>
      </c>
      <c r="E50" s="18">
        <f t="shared" si="19"/>
        <v>127071</v>
      </c>
      <c r="F50" s="18">
        <f t="shared" si="20"/>
        <v>153092</v>
      </c>
      <c r="G50" s="18">
        <f t="shared" si="21"/>
        <v>25500</v>
      </c>
      <c r="H50" s="18">
        <f t="shared" si="22"/>
        <v>84755</v>
      </c>
      <c r="I50" s="18">
        <f t="shared" si="23"/>
        <v>110255</v>
      </c>
      <c r="J50" s="86" t="s">
        <v>110</v>
      </c>
      <c r="K50" s="80" t="s">
        <v>111</v>
      </c>
      <c r="L50" s="18">
        <v>26021</v>
      </c>
      <c r="M50" s="18">
        <v>127071</v>
      </c>
      <c r="N50" s="18">
        <f t="shared" si="24"/>
        <v>153092</v>
      </c>
      <c r="O50" s="18"/>
      <c r="P50" s="18"/>
      <c r="Q50" s="18">
        <f t="shared" si="25"/>
        <v>0</v>
      </c>
      <c r="R50" s="86" t="s">
        <v>98</v>
      </c>
      <c r="S50" s="80" t="s">
        <v>99</v>
      </c>
      <c r="T50" s="18"/>
      <c r="U50" s="18"/>
      <c r="V50" s="18">
        <f t="shared" si="8"/>
        <v>0</v>
      </c>
      <c r="W50" s="18">
        <v>25500</v>
      </c>
      <c r="X50" s="18">
        <v>84755</v>
      </c>
      <c r="Y50" s="18">
        <f t="shared" si="9"/>
        <v>110255</v>
      </c>
      <c r="Z50" s="86" t="s">
        <v>0</v>
      </c>
      <c r="AA50" s="80"/>
      <c r="AB50" s="18"/>
      <c r="AC50" s="18"/>
      <c r="AD50" s="18">
        <f t="shared" si="10"/>
        <v>0</v>
      </c>
      <c r="AE50" s="18"/>
      <c r="AF50" s="18"/>
      <c r="AG50" s="18">
        <f t="shared" si="11"/>
        <v>0</v>
      </c>
      <c r="AH50" s="86" t="s">
        <v>0</v>
      </c>
      <c r="AI50" s="80"/>
      <c r="AJ50" s="18"/>
      <c r="AK50" s="18"/>
      <c r="AL50" s="18">
        <f t="shared" si="12"/>
        <v>0</v>
      </c>
      <c r="AM50" s="18"/>
      <c r="AN50" s="18"/>
      <c r="AO50" s="18">
        <f t="shared" si="13"/>
        <v>0</v>
      </c>
      <c r="AP50" s="86" t="s">
        <v>0</v>
      </c>
      <c r="AQ50" s="80"/>
      <c r="AR50" s="18"/>
      <c r="AS50" s="18"/>
      <c r="AT50" s="18">
        <f t="shared" si="14"/>
        <v>0</v>
      </c>
      <c r="AU50" s="18"/>
      <c r="AV50" s="18"/>
      <c r="AW50" s="18">
        <f t="shared" si="15"/>
        <v>0</v>
      </c>
      <c r="AX50" s="86" t="s">
        <v>0</v>
      </c>
      <c r="AY50" s="80"/>
      <c r="AZ50" s="18"/>
      <c r="BA50" s="18"/>
      <c r="BB50" s="18">
        <f t="shared" si="16"/>
        <v>0</v>
      </c>
      <c r="BC50" s="18"/>
      <c r="BD50" s="18"/>
      <c r="BE50" s="18">
        <f t="shared" si="17"/>
        <v>0</v>
      </c>
    </row>
    <row r="51" spans="1:57" ht="13.5">
      <c r="A51" s="111" t="s">
        <v>209</v>
      </c>
      <c r="B51" s="112"/>
      <c r="C51" s="113"/>
      <c r="D51" s="18">
        <f aca="true" t="shared" si="26" ref="D51:I51">SUM(D7:D50)</f>
        <v>3499413</v>
      </c>
      <c r="E51" s="18">
        <f t="shared" si="26"/>
        <v>12821942</v>
      </c>
      <c r="F51" s="18">
        <f t="shared" si="26"/>
        <v>16321355</v>
      </c>
      <c r="G51" s="18">
        <f t="shared" si="26"/>
        <v>148552</v>
      </c>
      <c r="H51" s="18">
        <f t="shared" si="26"/>
        <v>2938448</v>
      </c>
      <c r="I51" s="18">
        <f t="shared" si="26"/>
        <v>3087000</v>
      </c>
      <c r="J51" s="85" t="s">
        <v>210</v>
      </c>
      <c r="K51" s="53" t="s">
        <v>210</v>
      </c>
      <c r="L51" s="18">
        <f aca="true" t="shared" si="27" ref="L51:Q51">SUM(L7:L50)</f>
        <v>3499413</v>
      </c>
      <c r="M51" s="18">
        <f t="shared" si="27"/>
        <v>12821942</v>
      </c>
      <c r="N51" s="18">
        <f t="shared" si="27"/>
        <v>16321355</v>
      </c>
      <c r="O51" s="18">
        <f t="shared" si="27"/>
        <v>23259</v>
      </c>
      <c r="P51" s="18">
        <f t="shared" si="27"/>
        <v>1426943</v>
      </c>
      <c r="Q51" s="18">
        <f t="shared" si="27"/>
        <v>1450202</v>
      </c>
      <c r="R51" s="85" t="s">
        <v>210</v>
      </c>
      <c r="S51" s="53" t="s">
        <v>210</v>
      </c>
      <c r="T51" s="18">
        <f aca="true" t="shared" si="28" ref="T51:Y51">SUM(T7:T50)</f>
        <v>0</v>
      </c>
      <c r="U51" s="18">
        <f t="shared" si="28"/>
        <v>0</v>
      </c>
      <c r="V51" s="18">
        <f t="shared" si="28"/>
        <v>0</v>
      </c>
      <c r="W51" s="18">
        <f t="shared" si="28"/>
        <v>125293</v>
      </c>
      <c r="X51" s="18">
        <f t="shared" si="28"/>
        <v>1511505</v>
      </c>
      <c r="Y51" s="18">
        <f t="shared" si="28"/>
        <v>1636798</v>
      </c>
      <c r="Z51" s="85" t="s">
        <v>210</v>
      </c>
      <c r="AA51" s="53" t="s">
        <v>210</v>
      </c>
      <c r="AB51" s="18">
        <f aca="true" t="shared" si="29" ref="AB51:AG51">SUM(AB7:AB50)</f>
        <v>0</v>
      </c>
      <c r="AC51" s="18">
        <f t="shared" si="29"/>
        <v>0</v>
      </c>
      <c r="AD51" s="18">
        <f t="shared" si="29"/>
        <v>0</v>
      </c>
      <c r="AE51" s="18">
        <f t="shared" si="29"/>
        <v>0</v>
      </c>
      <c r="AF51" s="18">
        <f t="shared" si="29"/>
        <v>0</v>
      </c>
      <c r="AG51" s="18">
        <f t="shared" si="29"/>
        <v>0</v>
      </c>
      <c r="AH51" s="85" t="s">
        <v>210</v>
      </c>
      <c r="AI51" s="53" t="s">
        <v>210</v>
      </c>
      <c r="AJ51" s="18">
        <f aca="true" t="shared" si="30" ref="AJ51:AO51">SUM(AJ7:AJ50)</f>
        <v>0</v>
      </c>
      <c r="AK51" s="18">
        <f t="shared" si="30"/>
        <v>0</v>
      </c>
      <c r="AL51" s="18">
        <f t="shared" si="30"/>
        <v>0</v>
      </c>
      <c r="AM51" s="18">
        <f t="shared" si="30"/>
        <v>0</v>
      </c>
      <c r="AN51" s="18">
        <f t="shared" si="30"/>
        <v>0</v>
      </c>
      <c r="AO51" s="18">
        <f t="shared" si="30"/>
        <v>0</v>
      </c>
      <c r="AP51" s="85" t="s">
        <v>210</v>
      </c>
      <c r="AQ51" s="53" t="s">
        <v>210</v>
      </c>
      <c r="AR51" s="18">
        <f aca="true" t="shared" si="31" ref="AR51:AW51">SUM(AR7:AR50)</f>
        <v>0</v>
      </c>
      <c r="AS51" s="18">
        <f t="shared" si="31"/>
        <v>0</v>
      </c>
      <c r="AT51" s="18">
        <f t="shared" si="31"/>
        <v>0</v>
      </c>
      <c r="AU51" s="18">
        <f t="shared" si="31"/>
        <v>0</v>
      </c>
      <c r="AV51" s="18">
        <f t="shared" si="31"/>
        <v>0</v>
      </c>
      <c r="AW51" s="18">
        <f t="shared" si="31"/>
        <v>0</v>
      </c>
      <c r="AX51" s="85" t="s">
        <v>210</v>
      </c>
      <c r="AY51" s="53" t="s">
        <v>210</v>
      </c>
      <c r="AZ51" s="18">
        <f aca="true" t="shared" si="32" ref="AZ51:BE51">SUM(AZ7:AZ50)</f>
        <v>0</v>
      </c>
      <c r="BA51" s="18">
        <f t="shared" si="32"/>
        <v>0</v>
      </c>
      <c r="BB51" s="18">
        <f t="shared" si="32"/>
        <v>0</v>
      </c>
      <c r="BC51" s="18">
        <f t="shared" si="32"/>
        <v>0</v>
      </c>
      <c r="BD51" s="18">
        <f t="shared" si="32"/>
        <v>0</v>
      </c>
      <c r="BE51" s="18">
        <f t="shared" si="32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51:C5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&amp;L&amp;16廃棄物処理事業経費【組合分担金】（平成１３年度実績）&amp;R&amp;D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U19"/>
  <sheetViews>
    <sheetView showGridLines="0" workbookViewId="0" topLeftCell="A1">
      <pane xSplit="3" ySplit="6" topLeftCell="D7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35.625" style="57" customWidth="1"/>
    <col min="4" max="5" width="14.625" style="57" customWidth="1"/>
    <col min="6" max="6" width="6.625" style="41" customWidth="1"/>
    <col min="7" max="7" width="12.625" style="41" customWidth="1"/>
    <col min="8" max="9" width="10.625" style="42" customWidth="1"/>
    <col min="10" max="10" width="6.625" style="41" customWidth="1"/>
    <col min="11" max="11" width="12.625" style="41" customWidth="1"/>
    <col min="12" max="13" width="10.625" style="42" customWidth="1"/>
    <col min="14" max="14" width="6.625" style="41" customWidth="1"/>
    <col min="15" max="15" width="12.625" style="41" customWidth="1"/>
    <col min="16" max="17" width="10.625" style="42" customWidth="1"/>
    <col min="18" max="18" width="6.625" style="41" customWidth="1"/>
    <col min="19" max="19" width="12.625" style="41" customWidth="1"/>
    <col min="20" max="21" width="10.625" style="42" customWidth="1"/>
    <col min="22" max="22" width="6.625" style="41" customWidth="1"/>
    <col min="23" max="23" width="12.625" style="41" customWidth="1"/>
    <col min="24" max="25" width="10.625" style="42" customWidth="1"/>
    <col min="26" max="26" width="6.625" style="41" customWidth="1"/>
    <col min="27" max="27" width="12.625" style="41" customWidth="1"/>
    <col min="28" max="29" width="10.625" style="42" customWidth="1"/>
    <col min="30" max="30" width="6.625" style="41" customWidth="1"/>
    <col min="31" max="31" width="12.625" style="41" customWidth="1"/>
    <col min="32" max="33" width="10.625" style="42" customWidth="1"/>
    <col min="34" max="34" width="6.625" style="41" customWidth="1"/>
    <col min="35" max="35" width="12.625" style="41" customWidth="1"/>
    <col min="36" max="37" width="10.625" style="42" customWidth="1"/>
    <col min="38" max="38" width="6.625" style="41" customWidth="1"/>
    <col min="39" max="39" width="12.625" style="41" customWidth="1"/>
    <col min="40" max="41" width="10.625" style="42" customWidth="1"/>
    <col min="42" max="42" width="6.625" style="41" customWidth="1"/>
    <col min="43" max="43" width="12.625" style="41" customWidth="1"/>
    <col min="44" max="45" width="10.625" style="42" customWidth="1"/>
    <col min="46" max="46" width="6.625" style="41" customWidth="1"/>
    <col min="47" max="47" width="12.625" style="41" customWidth="1"/>
    <col min="48" max="49" width="10.625" style="42" customWidth="1"/>
    <col min="50" max="50" width="6.625" style="41" customWidth="1"/>
    <col min="51" max="51" width="12.625" style="41" customWidth="1"/>
    <col min="52" max="53" width="10.625" style="42" customWidth="1"/>
    <col min="54" max="54" width="6.625" style="41" customWidth="1"/>
    <col min="55" max="55" width="12.625" style="41" customWidth="1"/>
    <col min="56" max="57" width="10.625" style="42" customWidth="1"/>
    <col min="58" max="58" width="6.625" style="41" customWidth="1"/>
    <col min="59" max="59" width="12.625" style="41" customWidth="1"/>
    <col min="60" max="61" width="10.625" style="42" customWidth="1"/>
    <col min="62" max="62" width="6.625" style="41" customWidth="1"/>
    <col min="63" max="63" width="12.625" style="41" customWidth="1"/>
    <col min="64" max="65" width="10.625" style="42" customWidth="1"/>
    <col min="66" max="66" width="6.625" style="41" customWidth="1"/>
    <col min="67" max="67" width="12.625" style="41" customWidth="1"/>
    <col min="68" max="69" width="10.625" style="42" customWidth="1"/>
    <col min="70" max="70" width="6.625" style="41" customWidth="1"/>
    <col min="71" max="71" width="12.625" style="41" customWidth="1"/>
    <col min="72" max="73" width="10.625" style="42" customWidth="1"/>
    <col min="74" max="74" width="6.625" style="41" customWidth="1"/>
    <col min="75" max="75" width="12.625" style="41" customWidth="1"/>
    <col min="76" max="77" width="10.625" style="42" customWidth="1"/>
    <col min="78" max="78" width="6.625" style="41" customWidth="1"/>
    <col min="79" max="79" width="12.625" style="41" customWidth="1"/>
    <col min="80" max="81" width="10.625" style="42" customWidth="1"/>
    <col min="82" max="82" width="6.625" style="41" customWidth="1"/>
    <col min="83" max="83" width="12.625" style="41" customWidth="1"/>
    <col min="84" max="85" width="10.625" style="42" customWidth="1"/>
    <col min="86" max="86" width="6.625" style="41" customWidth="1"/>
    <col min="87" max="87" width="12.625" style="41" customWidth="1"/>
    <col min="88" max="89" width="10.625" style="42" customWidth="1"/>
    <col min="90" max="90" width="6.625" style="41" customWidth="1"/>
    <col min="91" max="91" width="12.625" style="41" customWidth="1"/>
    <col min="92" max="93" width="10.625" style="42" customWidth="1"/>
    <col min="94" max="94" width="6.625" style="41" customWidth="1"/>
    <col min="95" max="95" width="12.625" style="41" customWidth="1"/>
    <col min="96" max="97" width="10.625" style="42" customWidth="1"/>
    <col min="98" max="98" width="6.625" style="41" customWidth="1"/>
    <col min="99" max="99" width="12.625" style="41" customWidth="1"/>
    <col min="100" max="101" width="10.625" style="42" customWidth="1"/>
    <col min="102" max="102" width="6.625" style="41" customWidth="1"/>
    <col min="103" max="103" width="12.625" style="41" customWidth="1"/>
    <col min="104" max="105" width="10.625" style="42" customWidth="1"/>
    <col min="106" max="106" width="6.625" style="41" customWidth="1"/>
    <col min="107" max="107" width="12.625" style="41" customWidth="1"/>
    <col min="108" max="109" width="10.625" style="42" customWidth="1"/>
    <col min="110" max="110" width="6.625" style="41" customWidth="1"/>
    <col min="111" max="111" width="12.625" style="41" customWidth="1"/>
    <col min="112" max="113" width="10.625" style="42" customWidth="1"/>
    <col min="114" max="114" width="6.625" style="41" customWidth="1"/>
    <col min="115" max="115" width="12.625" style="41" customWidth="1"/>
    <col min="116" max="117" width="10.625" style="42" customWidth="1"/>
    <col min="118" max="118" width="6.625" style="41" customWidth="1"/>
    <col min="119" max="119" width="12.625" style="41" customWidth="1"/>
    <col min="120" max="121" width="10.625" style="42" customWidth="1"/>
    <col min="122" max="122" width="6.625" style="41" customWidth="1"/>
    <col min="123" max="123" width="12.625" style="41" customWidth="1"/>
    <col min="124" max="125" width="10.625" style="42" customWidth="1"/>
    <col min="126" max="16384" width="9.00390625" style="71" customWidth="1"/>
  </cols>
  <sheetData>
    <row r="1" spans="1:5" ht="17.25">
      <c r="A1" s="1" t="s">
        <v>218</v>
      </c>
      <c r="B1" s="58"/>
      <c r="C1" s="1"/>
      <c r="D1" s="1"/>
      <c r="E1" s="1"/>
    </row>
    <row r="2" spans="1:125" s="70" customFormat="1" ht="22.5" customHeight="1">
      <c r="A2" s="117" t="s">
        <v>186</v>
      </c>
      <c r="B2" s="114" t="s">
        <v>130</v>
      </c>
      <c r="C2" s="121" t="s">
        <v>212</v>
      </c>
      <c r="D2" s="66" t="s">
        <v>213</v>
      </c>
      <c r="E2" s="67"/>
      <c r="F2" s="66" t="s">
        <v>131</v>
      </c>
      <c r="G2" s="68"/>
      <c r="H2" s="68"/>
      <c r="I2" s="50"/>
      <c r="J2" s="66" t="s">
        <v>132</v>
      </c>
      <c r="K2" s="68"/>
      <c r="L2" s="68"/>
      <c r="M2" s="50"/>
      <c r="N2" s="66" t="s">
        <v>133</v>
      </c>
      <c r="O2" s="68"/>
      <c r="P2" s="68"/>
      <c r="Q2" s="50"/>
      <c r="R2" s="66" t="s">
        <v>134</v>
      </c>
      <c r="S2" s="68"/>
      <c r="T2" s="68"/>
      <c r="U2" s="50"/>
      <c r="V2" s="66" t="s">
        <v>135</v>
      </c>
      <c r="W2" s="68"/>
      <c r="X2" s="68"/>
      <c r="Y2" s="50"/>
      <c r="Z2" s="66" t="s">
        <v>136</v>
      </c>
      <c r="AA2" s="68"/>
      <c r="AB2" s="68"/>
      <c r="AC2" s="50"/>
      <c r="AD2" s="66" t="s">
        <v>137</v>
      </c>
      <c r="AE2" s="68"/>
      <c r="AF2" s="68"/>
      <c r="AG2" s="50"/>
      <c r="AH2" s="66" t="s">
        <v>138</v>
      </c>
      <c r="AI2" s="68"/>
      <c r="AJ2" s="68"/>
      <c r="AK2" s="50"/>
      <c r="AL2" s="66" t="s">
        <v>139</v>
      </c>
      <c r="AM2" s="68"/>
      <c r="AN2" s="68"/>
      <c r="AO2" s="50"/>
      <c r="AP2" s="66" t="s">
        <v>140</v>
      </c>
      <c r="AQ2" s="68"/>
      <c r="AR2" s="68"/>
      <c r="AS2" s="50"/>
      <c r="AT2" s="66" t="s">
        <v>141</v>
      </c>
      <c r="AU2" s="68"/>
      <c r="AV2" s="68"/>
      <c r="AW2" s="50"/>
      <c r="AX2" s="66" t="s">
        <v>142</v>
      </c>
      <c r="AY2" s="68"/>
      <c r="AZ2" s="68"/>
      <c r="BA2" s="50"/>
      <c r="BB2" s="66" t="s">
        <v>143</v>
      </c>
      <c r="BC2" s="68"/>
      <c r="BD2" s="68"/>
      <c r="BE2" s="50"/>
      <c r="BF2" s="66" t="s">
        <v>144</v>
      </c>
      <c r="BG2" s="68"/>
      <c r="BH2" s="68"/>
      <c r="BI2" s="50"/>
      <c r="BJ2" s="66" t="s">
        <v>145</v>
      </c>
      <c r="BK2" s="68"/>
      <c r="BL2" s="68"/>
      <c r="BM2" s="50"/>
      <c r="BN2" s="66" t="s">
        <v>146</v>
      </c>
      <c r="BO2" s="68"/>
      <c r="BP2" s="68"/>
      <c r="BQ2" s="50"/>
      <c r="BR2" s="66" t="s">
        <v>147</v>
      </c>
      <c r="BS2" s="68"/>
      <c r="BT2" s="68"/>
      <c r="BU2" s="50"/>
      <c r="BV2" s="66" t="s">
        <v>148</v>
      </c>
      <c r="BW2" s="68"/>
      <c r="BX2" s="68"/>
      <c r="BY2" s="50"/>
      <c r="BZ2" s="66" t="s">
        <v>149</v>
      </c>
      <c r="CA2" s="68"/>
      <c r="CB2" s="68"/>
      <c r="CC2" s="50"/>
      <c r="CD2" s="66" t="s">
        <v>150</v>
      </c>
      <c r="CE2" s="68"/>
      <c r="CF2" s="68"/>
      <c r="CG2" s="50"/>
      <c r="CH2" s="66" t="s">
        <v>151</v>
      </c>
      <c r="CI2" s="68"/>
      <c r="CJ2" s="68"/>
      <c r="CK2" s="50"/>
      <c r="CL2" s="66" t="s">
        <v>152</v>
      </c>
      <c r="CM2" s="68"/>
      <c r="CN2" s="68"/>
      <c r="CO2" s="50"/>
      <c r="CP2" s="66" t="s">
        <v>153</v>
      </c>
      <c r="CQ2" s="68"/>
      <c r="CR2" s="68"/>
      <c r="CS2" s="50"/>
      <c r="CT2" s="66" t="s">
        <v>154</v>
      </c>
      <c r="CU2" s="68"/>
      <c r="CV2" s="68"/>
      <c r="CW2" s="50"/>
      <c r="CX2" s="66" t="s">
        <v>155</v>
      </c>
      <c r="CY2" s="68"/>
      <c r="CZ2" s="68"/>
      <c r="DA2" s="50"/>
      <c r="DB2" s="66" t="s">
        <v>156</v>
      </c>
      <c r="DC2" s="68"/>
      <c r="DD2" s="68"/>
      <c r="DE2" s="50"/>
      <c r="DF2" s="66" t="s">
        <v>157</v>
      </c>
      <c r="DG2" s="68"/>
      <c r="DH2" s="68"/>
      <c r="DI2" s="50"/>
      <c r="DJ2" s="66" t="s">
        <v>158</v>
      </c>
      <c r="DK2" s="68"/>
      <c r="DL2" s="68"/>
      <c r="DM2" s="50"/>
      <c r="DN2" s="66" t="s">
        <v>159</v>
      </c>
      <c r="DO2" s="68"/>
      <c r="DP2" s="68"/>
      <c r="DQ2" s="50"/>
      <c r="DR2" s="66" t="s">
        <v>160</v>
      </c>
      <c r="DS2" s="68"/>
      <c r="DT2" s="68"/>
      <c r="DU2" s="50"/>
    </row>
    <row r="3" spans="1:125" s="70" customFormat="1" ht="22.5" customHeight="1">
      <c r="A3" s="118"/>
      <c r="B3" s="115"/>
      <c r="C3" s="122"/>
      <c r="D3" s="72"/>
      <c r="E3" s="73"/>
      <c r="F3" s="72"/>
      <c r="G3" s="74"/>
      <c r="H3" s="74"/>
      <c r="I3" s="75"/>
      <c r="J3" s="72"/>
      <c r="K3" s="74"/>
      <c r="L3" s="74"/>
      <c r="M3" s="75"/>
      <c r="N3" s="72"/>
      <c r="O3" s="74"/>
      <c r="P3" s="74"/>
      <c r="Q3" s="75"/>
      <c r="R3" s="72"/>
      <c r="S3" s="74"/>
      <c r="T3" s="74"/>
      <c r="U3" s="75"/>
      <c r="V3" s="72"/>
      <c r="W3" s="74"/>
      <c r="X3" s="74"/>
      <c r="Y3" s="75"/>
      <c r="Z3" s="72"/>
      <c r="AA3" s="74"/>
      <c r="AB3" s="74"/>
      <c r="AC3" s="75"/>
      <c r="AD3" s="72"/>
      <c r="AE3" s="74"/>
      <c r="AF3" s="74"/>
      <c r="AG3" s="75"/>
      <c r="AH3" s="72"/>
      <c r="AI3" s="74"/>
      <c r="AJ3" s="74"/>
      <c r="AK3" s="75"/>
      <c r="AL3" s="72"/>
      <c r="AM3" s="74"/>
      <c r="AN3" s="74"/>
      <c r="AO3" s="75"/>
      <c r="AP3" s="72"/>
      <c r="AQ3" s="74"/>
      <c r="AR3" s="74"/>
      <c r="AS3" s="75"/>
      <c r="AT3" s="72"/>
      <c r="AU3" s="74"/>
      <c r="AV3" s="74"/>
      <c r="AW3" s="75"/>
      <c r="AX3" s="72"/>
      <c r="AY3" s="74"/>
      <c r="AZ3" s="74"/>
      <c r="BA3" s="75"/>
      <c r="BB3" s="72"/>
      <c r="BC3" s="74"/>
      <c r="BD3" s="74"/>
      <c r="BE3" s="75"/>
      <c r="BF3" s="72"/>
      <c r="BG3" s="74"/>
      <c r="BH3" s="74"/>
      <c r="BI3" s="75"/>
      <c r="BJ3" s="72"/>
      <c r="BK3" s="74"/>
      <c r="BL3" s="74"/>
      <c r="BM3" s="75"/>
      <c r="BN3" s="72"/>
      <c r="BO3" s="74"/>
      <c r="BP3" s="74"/>
      <c r="BQ3" s="75"/>
      <c r="BR3" s="72"/>
      <c r="BS3" s="74"/>
      <c r="BT3" s="74"/>
      <c r="BU3" s="75"/>
      <c r="BV3" s="72"/>
      <c r="BW3" s="74"/>
      <c r="BX3" s="74"/>
      <c r="BY3" s="75"/>
      <c r="BZ3" s="72"/>
      <c r="CA3" s="74"/>
      <c r="CB3" s="74"/>
      <c r="CC3" s="75"/>
      <c r="CD3" s="72"/>
      <c r="CE3" s="74"/>
      <c r="CF3" s="74"/>
      <c r="CG3" s="75"/>
      <c r="CH3" s="72"/>
      <c r="CI3" s="74"/>
      <c r="CJ3" s="74"/>
      <c r="CK3" s="75"/>
      <c r="CL3" s="72"/>
      <c r="CM3" s="74"/>
      <c r="CN3" s="74"/>
      <c r="CO3" s="75"/>
      <c r="CP3" s="72"/>
      <c r="CQ3" s="74"/>
      <c r="CR3" s="74"/>
      <c r="CS3" s="75"/>
      <c r="CT3" s="72"/>
      <c r="CU3" s="74"/>
      <c r="CV3" s="74"/>
      <c r="CW3" s="75"/>
      <c r="CX3" s="72"/>
      <c r="CY3" s="74"/>
      <c r="CZ3" s="74"/>
      <c r="DA3" s="75"/>
      <c r="DB3" s="72"/>
      <c r="DC3" s="74"/>
      <c r="DD3" s="74"/>
      <c r="DE3" s="75"/>
      <c r="DF3" s="72"/>
      <c r="DG3" s="74"/>
      <c r="DH3" s="74"/>
      <c r="DI3" s="75"/>
      <c r="DJ3" s="72"/>
      <c r="DK3" s="74"/>
      <c r="DL3" s="74"/>
      <c r="DM3" s="75"/>
      <c r="DN3" s="72"/>
      <c r="DO3" s="74"/>
      <c r="DP3" s="74"/>
      <c r="DQ3" s="75"/>
      <c r="DR3" s="72"/>
      <c r="DS3" s="74"/>
      <c r="DT3" s="74"/>
      <c r="DU3" s="75"/>
    </row>
    <row r="4" spans="1:125" s="70" customFormat="1" ht="22.5" customHeight="1">
      <c r="A4" s="118"/>
      <c r="B4" s="115"/>
      <c r="C4" s="118"/>
      <c r="D4" s="37" t="s">
        <v>161</v>
      </c>
      <c r="E4" s="37" t="s">
        <v>2</v>
      </c>
      <c r="F4" s="123" t="s">
        <v>162</v>
      </c>
      <c r="G4" s="126" t="s">
        <v>214</v>
      </c>
      <c r="H4" s="37" t="s">
        <v>163</v>
      </c>
      <c r="I4" s="37" t="s">
        <v>2</v>
      </c>
      <c r="J4" s="123" t="s">
        <v>162</v>
      </c>
      <c r="K4" s="126" t="s">
        <v>214</v>
      </c>
      <c r="L4" s="37" t="s">
        <v>163</v>
      </c>
      <c r="M4" s="37" t="s">
        <v>2</v>
      </c>
      <c r="N4" s="123" t="s">
        <v>162</v>
      </c>
      <c r="O4" s="126" t="s">
        <v>214</v>
      </c>
      <c r="P4" s="37" t="s">
        <v>163</v>
      </c>
      <c r="Q4" s="37" t="s">
        <v>2</v>
      </c>
      <c r="R4" s="123" t="s">
        <v>162</v>
      </c>
      <c r="S4" s="126" t="s">
        <v>214</v>
      </c>
      <c r="T4" s="37" t="s">
        <v>163</v>
      </c>
      <c r="U4" s="37" t="s">
        <v>2</v>
      </c>
      <c r="V4" s="123" t="s">
        <v>162</v>
      </c>
      <c r="W4" s="126" t="s">
        <v>214</v>
      </c>
      <c r="X4" s="37" t="s">
        <v>163</v>
      </c>
      <c r="Y4" s="37" t="s">
        <v>2</v>
      </c>
      <c r="Z4" s="123" t="s">
        <v>162</v>
      </c>
      <c r="AA4" s="126" t="s">
        <v>214</v>
      </c>
      <c r="AB4" s="37" t="s">
        <v>163</v>
      </c>
      <c r="AC4" s="37" t="s">
        <v>2</v>
      </c>
      <c r="AD4" s="123" t="s">
        <v>162</v>
      </c>
      <c r="AE4" s="126" t="s">
        <v>214</v>
      </c>
      <c r="AF4" s="37" t="s">
        <v>163</v>
      </c>
      <c r="AG4" s="37" t="s">
        <v>2</v>
      </c>
      <c r="AH4" s="123" t="s">
        <v>162</v>
      </c>
      <c r="AI4" s="126" t="s">
        <v>214</v>
      </c>
      <c r="AJ4" s="37" t="s">
        <v>163</v>
      </c>
      <c r="AK4" s="37" t="s">
        <v>2</v>
      </c>
      <c r="AL4" s="123" t="s">
        <v>162</v>
      </c>
      <c r="AM4" s="126" t="s">
        <v>214</v>
      </c>
      <c r="AN4" s="37" t="s">
        <v>163</v>
      </c>
      <c r="AO4" s="37" t="s">
        <v>2</v>
      </c>
      <c r="AP4" s="123" t="s">
        <v>162</v>
      </c>
      <c r="AQ4" s="126" t="s">
        <v>214</v>
      </c>
      <c r="AR4" s="37" t="s">
        <v>163</v>
      </c>
      <c r="AS4" s="37" t="s">
        <v>2</v>
      </c>
      <c r="AT4" s="123" t="s">
        <v>162</v>
      </c>
      <c r="AU4" s="126" t="s">
        <v>214</v>
      </c>
      <c r="AV4" s="37" t="s">
        <v>163</v>
      </c>
      <c r="AW4" s="37" t="s">
        <v>2</v>
      </c>
      <c r="AX4" s="123" t="s">
        <v>162</v>
      </c>
      <c r="AY4" s="126" t="s">
        <v>214</v>
      </c>
      <c r="AZ4" s="37" t="s">
        <v>163</v>
      </c>
      <c r="BA4" s="37" t="s">
        <v>2</v>
      </c>
      <c r="BB4" s="123" t="s">
        <v>162</v>
      </c>
      <c r="BC4" s="126" t="s">
        <v>214</v>
      </c>
      <c r="BD4" s="37" t="s">
        <v>163</v>
      </c>
      <c r="BE4" s="37" t="s">
        <v>2</v>
      </c>
      <c r="BF4" s="123" t="s">
        <v>162</v>
      </c>
      <c r="BG4" s="126" t="s">
        <v>214</v>
      </c>
      <c r="BH4" s="37" t="s">
        <v>163</v>
      </c>
      <c r="BI4" s="37" t="s">
        <v>2</v>
      </c>
      <c r="BJ4" s="123" t="s">
        <v>162</v>
      </c>
      <c r="BK4" s="126" t="s">
        <v>214</v>
      </c>
      <c r="BL4" s="37" t="s">
        <v>163</v>
      </c>
      <c r="BM4" s="37" t="s">
        <v>2</v>
      </c>
      <c r="BN4" s="123" t="s">
        <v>162</v>
      </c>
      <c r="BO4" s="126" t="s">
        <v>214</v>
      </c>
      <c r="BP4" s="37" t="s">
        <v>163</v>
      </c>
      <c r="BQ4" s="37" t="s">
        <v>2</v>
      </c>
      <c r="BR4" s="123" t="s">
        <v>162</v>
      </c>
      <c r="BS4" s="126" t="s">
        <v>214</v>
      </c>
      <c r="BT4" s="37" t="s">
        <v>163</v>
      </c>
      <c r="BU4" s="37" t="s">
        <v>2</v>
      </c>
      <c r="BV4" s="123" t="s">
        <v>162</v>
      </c>
      <c r="BW4" s="126" t="s">
        <v>214</v>
      </c>
      <c r="BX4" s="37" t="s">
        <v>163</v>
      </c>
      <c r="BY4" s="37" t="s">
        <v>2</v>
      </c>
      <c r="BZ4" s="123" t="s">
        <v>162</v>
      </c>
      <c r="CA4" s="126" t="s">
        <v>214</v>
      </c>
      <c r="CB4" s="37" t="s">
        <v>163</v>
      </c>
      <c r="CC4" s="37" t="s">
        <v>2</v>
      </c>
      <c r="CD4" s="123" t="s">
        <v>162</v>
      </c>
      <c r="CE4" s="126" t="s">
        <v>214</v>
      </c>
      <c r="CF4" s="37" t="s">
        <v>163</v>
      </c>
      <c r="CG4" s="37" t="s">
        <v>2</v>
      </c>
      <c r="CH4" s="123" t="s">
        <v>162</v>
      </c>
      <c r="CI4" s="126" t="s">
        <v>214</v>
      </c>
      <c r="CJ4" s="37" t="s">
        <v>163</v>
      </c>
      <c r="CK4" s="37" t="s">
        <v>2</v>
      </c>
      <c r="CL4" s="123" t="s">
        <v>162</v>
      </c>
      <c r="CM4" s="126" t="s">
        <v>214</v>
      </c>
      <c r="CN4" s="37" t="s">
        <v>163</v>
      </c>
      <c r="CO4" s="37" t="s">
        <v>2</v>
      </c>
      <c r="CP4" s="123" t="s">
        <v>162</v>
      </c>
      <c r="CQ4" s="126" t="s">
        <v>214</v>
      </c>
      <c r="CR4" s="37" t="s">
        <v>163</v>
      </c>
      <c r="CS4" s="37" t="s">
        <v>2</v>
      </c>
      <c r="CT4" s="123" t="s">
        <v>162</v>
      </c>
      <c r="CU4" s="126" t="s">
        <v>214</v>
      </c>
      <c r="CV4" s="37" t="s">
        <v>163</v>
      </c>
      <c r="CW4" s="37" t="s">
        <v>2</v>
      </c>
      <c r="CX4" s="123" t="s">
        <v>162</v>
      </c>
      <c r="CY4" s="126" t="s">
        <v>214</v>
      </c>
      <c r="CZ4" s="37" t="s">
        <v>163</v>
      </c>
      <c r="DA4" s="37" t="s">
        <v>2</v>
      </c>
      <c r="DB4" s="123" t="s">
        <v>162</v>
      </c>
      <c r="DC4" s="126" t="s">
        <v>214</v>
      </c>
      <c r="DD4" s="37" t="s">
        <v>163</v>
      </c>
      <c r="DE4" s="37" t="s">
        <v>2</v>
      </c>
      <c r="DF4" s="123" t="s">
        <v>162</v>
      </c>
      <c r="DG4" s="126" t="s">
        <v>214</v>
      </c>
      <c r="DH4" s="37" t="s">
        <v>163</v>
      </c>
      <c r="DI4" s="37" t="s">
        <v>2</v>
      </c>
      <c r="DJ4" s="123" t="s">
        <v>162</v>
      </c>
      <c r="DK4" s="126" t="s">
        <v>214</v>
      </c>
      <c r="DL4" s="37" t="s">
        <v>163</v>
      </c>
      <c r="DM4" s="37" t="s">
        <v>2</v>
      </c>
      <c r="DN4" s="123" t="s">
        <v>162</v>
      </c>
      <c r="DO4" s="126" t="s">
        <v>214</v>
      </c>
      <c r="DP4" s="37" t="s">
        <v>163</v>
      </c>
      <c r="DQ4" s="37" t="s">
        <v>2</v>
      </c>
      <c r="DR4" s="123" t="s">
        <v>162</v>
      </c>
      <c r="DS4" s="126" t="s">
        <v>214</v>
      </c>
      <c r="DT4" s="37" t="s">
        <v>163</v>
      </c>
      <c r="DU4" s="37" t="s">
        <v>2</v>
      </c>
    </row>
    <row r="5" spans="1:125" s="70" customFormat="1" ht="22.5" customHeight="1">
      <c r="A5" s="118"/>
      <c r="B5" s="115"/>
      <c r="C5" s="118"/>
      <c r="D5" s="38"/>
      <c r="E5" s="38"/>
      <c r="F5" s="124"/>
      <c r="G5" s="127"/>
      <c r="H5" s="38"/>
      <c r="I5" s="38"/>
      <c r="J5" s="124"/>
      <c r="K5" s="127"/>
      <c r="L5" s="38"/>
      <c r="M5" s="38"/>
      <c r="N5" s="124"/>
      <c r="O5" s="127"/>
      <c r="P5" s="38"/>
      <c r="Q5" s="38"/>
      <c r="R5" s="124"/>
      <c r="S5" s="127"/>
      <c r="T5" s="38"/>
      <c r="U5" s="38"/>
      <c r="V5" s="124"/>
      <c r="W5" s="127"/>
      <c r="X5" s="38"/>
      <c r="Y5" s="38"/>
      <c r="Z5" s="124"/>
      <c r="AA5" s="127"/>
      <c r="AB5" s="38"/>
      <c r="AC5" s="38"/>
      <c r="AD5" s="124"/>
      <c r="AE5" s="127"/>
      <c r="AF5" s="38"/>
      <c r="AG5" s="38"/>
      <c r="AH5" s="124"/>
      <c r="AI5" s="127"/>
      <c r="AJ5" s="38"/>
      <c r="AK5" s="38"/>
      <c r="AL5" s="124"/>
      <c r="AM5" s="127"/>
      <c r="AN5" s="38"/>
      <c r="AO5" s="38"/>
      <c r="AP5" s="124"/>
      <c r="AQ5" s="127"/>
      <c r="AR5" s="38"/>
      <c r="AS5" s="38"/>
      <c r="AT5" s="124"/>
      <c r="AU5" s="127"/>
      <c r="AV5" s="38"/>
      <c r="AW5" s="38"/>
      <c r="AX5" s="124"/>
      <c r="AY5" s="127"/>
      <c r="AZ5" s="38"/>
      <c r="BA5" s="38"/>
      <c r="BB5" s="124"/>
      <c r="BC5" s="127"/>
      <c r="BD5" s="38"/>
      <c r="BE5" s="38"/>
      <c r="BF5" s="124"/>
      <c r="BG5" s="127"/>
      <c r="BH5" s="38"/>
      <c r="BI5" s="38"/>
      <c r="BJ5" s="124"/>
      <c r="BK5" s="127"/>
      <c r="BL5" s="38"/>
      <c r="BM5" s="38"/>
      <c r="BN5" s="124"/>
      <c r="BO5" s="127"/>
      <c r="BP5" s="38"/>
      <c r="BQ5" s="38"/>
      <c r="BR5" s="124"/>
      <c r="BS5" s="127"/>
      <c r="BT5" s="38"/>
      <c r="BU5" s="38"/>
      <c r="BV5" s="124"/>
      <c r="BW5" s="127"/>
      <c r="BX5" s="38"/>
      <c r="BY5" s="38"/>
      <c r="BZ5" s="124"/>
      <c r="CA5" s="127"/>
      <c r="CB5" s="38"/>
      <c r="CC5" s="38"/>
      <c r="CD5" s="124"/>
      <c r="CE5" s="127"/>
      <c r="CF5" s="38"/>
      <c r="CG5" s="38"/>
      <c r="CH5" s="124"/>
      <c r="CI5" s="127"/>
      <c r="CJ5" s="38"/>
      <c r="CK5" s="38"/>
      <c r="CL5" s="124"/>
      <c r="CM5" s="127"/>
      <c r="CN5" s="38"/>
      <c r="CO5" s="38"/>
      <c r="CP5" s="124"/>
      <c r="CQ5" s="127"/>
      <c r="CR5" s="38"/>
      <c r="CS5" s="38"/>
      <c r="CT5" s="124"/>
      <c r="CU5" s="127"/>
      <c r="CV5" s="38"/>
      <c r="CW5" s="38"/>
      <c r="CX5" s="124"/>
      <c r="CY5" s="127"/>
      <c r="CZ5" s="38"/>
      <c r="DA5" s="38"/>
      <c r="DB5" s="124"/>
      <c r="DC5" s="127"/>
      <c r="DD5" s="38"/>
      <c r="DE5" s="38"/>
      <c r="DF5" s="124"/>
      <c r="DG5" s="127"/>
      <c r="DH5" s="38"/>
      <c r="DI5" s="38"/>
      <c r="DJ5" s="124"/>
      <c r="DK5" s="127"/>
      <c r="DL5" s="38"/>
      <c r="DM5" s="38"/>
      <c r="DN5" s="124"/>
      <c r="DO5" s="127"/>
      <c r="DP5" s="38"/>
      <c r="DQ5" s="38"/>
      <c r="DR5" s="124"/>
      <c r="DS5" s="127"/>
      <c r="DT5" s="38"/>
      <c r="DU5" s="38"/>
    </row>
    <row r="6" spans="1:125" s="70" customFormat="1" ht="22.5" customHeight="1">
      <c r="A6" s="118"/>
      <c r="B6" s="116"/>
      <c r="C6" s="118"/>
      <c r="D6" s="55" t="s">
        <v>7</v>
      </c>
      <c r="E6" s="55" t="s">
        <v>7</v>
      </c>
      <c r="F6" s="125"/>
      <c r="G6" s="128"/>
      <c r="H6" s="55" t="s">
        <v>7</v>
      </c>
      <c r="I6" s="55" t="s">
        <v>7</v>
      </c>
      <c r="J6" s="125"/>
      <c r="K6" s="128"/>
      <c r="L6" s="55" t="s">
        <v>7</v>
      </c>
      <c r="M6" s="55" t="s">
        <v>7</v>
      </c>
      <c r="N6" s="125"/>
      <c r="O6" s="128"/>
      <c r="P6" s="55" t="s">
        <v>7</v>
      </c>
      <c r="Q6" s="55" t="s">
        <v>7</v>
      </c>
      <c r="R6" s="125"/>
      <c r="S6" s="128"/>
      <c r="T6" s="55" t="s">
        <v>7</v>
      </c>
      <c r="U6" s="55" t="s">
        <v>7</v>
      </c>
      <c r="V6" s="125"/>
      <c r="W6" s="128"/>
      <c r="X6" s="55" t="s">
        <v>7</v>
      </c>
      <c r="Y6" s="55" t="s">
        <v>7</v>
      </c>
      <c r="Z6" s="125"/>
      <c r="AA6" s="128"/>
      <c r="AB6" s="55" t="s">
        <v>7</v>
      </c>
      <c r="AC6" s="55" t="s">
        <v>7</v>
      </c>
      <c r="AD6" s="125"/>
      <c r="AE6" s="128"/>
      <c r="AF6" s="55" t="s">
        <v>7</v>
      </c>
      <c r="AG6" s="55" t="s">
        <v>7</v>
      </c>
      <c r="AH6" s="125"/>
      <c r="AI6" s="128"/>
      <c r="AJ6" s="55" t="s">
        <v>7</v>
      </c>
      <c r="AK6" s="55" t="s">
        <v>7</v>
      </c>
      <c r="AL6" s="125"/>
      <c r="AM6" s="128"/>
      <c r="AN6" s="55" t="s">
        <v>7</v>
      </c>
      <c r="AO6" s="55" t="s">
        <v>7</v>
      </c>
      <c r="AP6" s="125"/>
      <c r="AQ6" s="128"/>
      <c r="AR6" s="55" t="s">
        <v>7</v>
      </c>
      <c r="AS6" s="55" t="s">
        <v>7</v>
      </c>
      <c r="AT6" s="125"/>
      <c r="AU6" s="128"/>
      <c r="AV6" s="55" t="s">
        <v>7</v>
      </c>
      <c r="AW6" s="55" t="s">
        <v>7</v>
      </c>
      <c r="AX6" s="125"/>
      <c r="AY6" s="128"/>
      <c r="AZ6" s="55" t="s">
        <v>7</v>
      </c>
      <c r="BA6" s="55" t="s">
        <v>7</v>
      </c>
      <c r="BB6" s="125"/>
      <c r="BC6" s="128"/>
      <c r="BD6" s="55" t="s">
        <v>7</v>
      </c>
      <c r="BE6" s="55" t="s">
        <v>7</v>
      </c>
      <c r="BF6" s="125"/>
      <c r="BG6" s="128"/>
      <c r="BH6" s="55" t="s">
        <v>7</v>
      </c>
      <c r="BI6" s="55" t="s">
        <v>7</v>
      </c>
      <c r="BJ6" s="125"/>
      <c r="BK6" s="128"/>
      <c r="BL6" s="55" t="s">
        <v>7</v>
      </c>
      <c r="BM6" s="55" t="s">
        <v>7</v>
      </c>
      <c r="BN6" s="125"/>
      <c r="BO6" s="128"/>
      <c r="BP6" s="55" t="s">
        <v>7</v>
      </c>
      <c r="BQ6" s="55" t="s">
        <v>7</v>
      </c>
      <c r="BR6" s="125"/>
      <c r="BS6" s="128"/>
      <c r="BT6" s="55" t="s">
        <v>7</v>
      </c>
      <c r="BU6" s="55" t="s">
        <v>7</v>
      </c>
      <c r="BV6" s="125"/>
      <c r="BW6" s="128"/>
      <c r="BX6" s="55" t="s">
        <v>7</v>
      </c>
      <c r="BY6" s="55" t="s">
        <v>7</v>
      </c>
      <c r="BZ6" s="125"/>
      <c r="CA6" s="128"/>
      <c r="CB6" s="55" t="s">
        <v>7</v>
      </c>
      <c r="CC6" s="55" t="s">
        <v>7</v>
      </c>
      <c r="CD6" s="125"/>
      <c r="CE6" s="128"/>
      <c r="CF6" s="55" t="s">
        <v>7</v>
      </c>
      <c r="CG6" s="55" t="s">
        <v>7</v>
      </c>
      <c r="CH6" s="125"/>
      <c r="CI6" s="128"/>
      <c r="CJ6" s="55" t="s">
        <v>7</v>
      </c>
      <c r="CK6" s="55" t="s">
        <v>7</v>
      </c>
      <c r="CL6" s="125"/>
      <c r="CM6" s="128"/>
      <c r="CN6" s="55" t="s">
        <v>7</v>
      </c>
      <c r="CO6" s="55" t="s">
        <v>7</v>
      </c>
      <c r="CP6" s="125"/>
      <c r="CQ6" s="128"/>
      <c r="CR6" s="55" t="s">
        <v>7</v>
      </c>
      <c r="CS6" s="55" t="s">
        <v>7</v>
      </c>
      <c r="CT6" s="125"/>
      <c r="CU6" s="128"/>
      <c r="CV6" s="55" t="s">
        <v>7</v>
      </c>
      <c r="CW6" s="55" t="s">
        <v>7</v>
      </c>
      <c r="CX6" s="125"/>
      <c r="CY6" s="128"/>
      <c r="CZ6" s="55" t="s">
        <v>7</v>
      </c>
      <c r="DA6" s="55" t="s">
        <v>7</v>
      </c>
      <c r="DB6" s="125"/>
      <c r="DC6" s="128"/>
      <c r="DD6" s="55" t="s">
        <v>7</v>
      </c>
      <c r="DE6" s="55" t="s">
        <v>7</v>
      </c>
      <c r="DF6" s="125"/>
      <c r="DG6" s="128"/>
      <c r="DH6" s="55" t="s">
        <v>7</v>
      </c>
      <c r="DI6" s="55" t="s">
        <v>7</v>
      </c>
      <c r="DJ6" s="125"/>
      <c r="DK6" s="128"/>
      <c r="DL6" s="55" t="s">
        <v>7</v>
      </c>
      <c r="DM6" s="55" t="s">
        <v>7</v>
      </c>
      <c r="DN6" s="125"/>
      <c r="DO6" s="128"/>
      <c r="DP6" s="55" t="s">
        <v>7</v>
      </c>
      <c r="DQ6" s="55" t="s">
        <v>7</v>
      </c>
      <c r="DR6" s="125"/>
      <c r="DS6" s="128"/>
      <c r="DT6" s="55" t="s">
        <v>7</v>
      </c>
      <c r="DU6" s="55" t="s">
        <v>7</v>
      </c>
    </row>
    <row r="7" spans="1:125" ht="13.5">
      <c r="A7" s="78" t="s">
        <v>8</v>
      </c>
      <c r="B7" s="78" t="s">
        <v>94</v>
      </c>
      <c r="C7" s="79" t="s">
        <v>95</v>
      </c>
      <c r="D7" s="18">
        <f aca="true" t="shared" si="0" ref="D7:D18">H7+L7+P7+T7+X7+AB7+AF7+AJ7+AN7+AR7+AV7+AZ7+BD7+BH7+BL7+BP7+BT7+BX7+CB7+CF7+CJ7+CN7+CR7+CV7+CZ7+DD7+DH7+DL7+DP7+DT7</f>
        <v>2726331</v>
      </c>
      <c r="E7" s="18">
        <f aca="true" t="shared" si="1" ref="E7:E18">I7+M7+Q7+U7+Y7+AC7+AG7+AK7+AO7+AS7+AW7+BA7+BE7+BI7+BM7+BQ7+BU7+BY7+CC7+CG7+CK7+CO7+CS7+CW7+DA7+DE7+DI7+DM7+DQ7+DU7</f>
        <v>0</v>
      </c>
      <c r="F7" s="84" t="s">
        <v>15</v>
      </c>
      <c r="G7" s="81" t="s">
        <v>16</v>
      </c>
      <c r="H7" s="18">
        <v>1780804</v>
      </c>
      <c r="I7" s="18">
        <v>0</v>
      </c>
      <c r="J7" s="84" t="s">
        <v>215</v>
      </c>
      <c r="K7" s="81" t="s">
        <v>216</v>
      </c>
      <c r="L7" s="18">
        <v>945527</v>
      </c>
      <c r="M7" s="18">
        <v>0</v>
      </c>
      <c r="N7" s="83"/>
      <c r="O7" s="81"/>
      <c r="P7" s="18"/>
      <c r="Q7" s="18"/>
      <c r="R7" s="83"/>
      <c r="S7" s="81"/>
      <c r="T7" s="18"/>
      <c r="U7" s="18"/>
      <c r="V7" s="83"/>
      <c r="W7" s="81"/>
      <c r="X7" s="18"/>
      <c r="Y7" s="18"/>
      <c r="Z7" s="83"/>
      <c r="AA7" s="81"/>
      <c r="AB7" s="18"/>
      <c r="AC7" s="18"/>
      <c r="AD7" s="83"/>
      <c r="AE7" s="81"/>
      <c r="AF7" s="18"/>
      <c r="AG7" s="18"/>
      <c r="AH7" s="83"/>
      <c r="AI7" s="81"/>
      <c r="AJ7" s="18"/>
      <c r="AK7" s="18"/>
      <c r="AL7" s="83"/>
      <c r="AM7" s="81"/>
      <c r="AN7" s="18"/>
      <c r="AO7" s="18"/>
      <c r="AP7" s="83"/>
      <c r="AQ7" s="81"/>
      <c r="AR7" s="18"/>
      <c r="AS7" s="18"/>
      <c r="AT7" s="83"/>
      <c r="AU7" s="81"/>
      <c r="AV7" s="18"/>
      <c r="AW7" s="18"/>
      <c r="AX7" s="83"/>
      <c r="AY7" s="81"/>
      <c r="AZ7" s="18"/>
      <c r="BA7" s="18"/>
      <c r="BB7" s="83"/>
      <c r="BC7" s="81"/>
      <c r="BD7" s="18"/>
      <c r="BE7" s="18"/>
      <c r="BF7" s="83"/>
      <c r="BG7" s="81"/>
      <c r="BH7" s="18"/>
      <c r="BI7" s="18"/>
      <c r="BJ7" s="83"/>
      <c r="BK7" s="81"/>
      <c r="BL7" s="18"/>
      <c r="BM7" s="18"/>
      <c r="BN7" s="83"/>
      <c r="BO7" s="81"/>
      <c r="BP7" s="18"/>
      <c r="BQ7" s="18"/>
      <c r="BR7" s="83"/>
      <c r="BS7" s="81"/>
      <c r="BT7" s="18"/>
      <c r="BU7" s="18"/>
      <c r="BV7" s="83"/>
      <c r="BW7" s="81"/>
      <c r="BX7" s="18"/>
      <c r="BY7" s="18"/>
      <c r="BZ7" s="83"/>
      <c r="CA7" s="81"/>
      <c r="CB7" s="18"/>
      <c r="CC7" s="18"/>
      <c r="CD7" s="83"/>
      <c r="CE7" s="81"/>
      <c r="CF7" s="18"/>
      <c r="CG7" s="18"/>
      <c r="CH7" s="83"/>
      <c r="CI7" s="81"/>
      <c r="CJ7" s="18"/>
      <c r="CK7" s="18"/>
      <c r="CL7" s="83"/>
      <c r="CM7" s="81"/>
      <c r="CN7" s="18"/>
      <c r="CO7" s="18"/>
      <c r="CP7" s="83"/>
      <c r="CQ7" s="81"/>
      <c r="CR7" s="18"/>
      <c r="CS7" s="18"/>
      <c r="CT7" s="83"/>
      <c r="CU7" s="81"/>
      <c r="CV7" s="18"/>
      <c r="CW7" s="18"/>
      <c r="CX7" s="83"/>
      <c r="CY7" s="81"/>
      <c r="CZ7" s="18"/>
      <c r="DA7" s="18"/>
      <c r="DB7" s="83"/>
      <c r="DC7" s="81"/>
      <c r="DD7" s="18"/>
      <c r="DE7" s="18"/>
      <c r="DF7" s="83"/>
      <c r="DG7" s="81"/>
      <c r="DH7" s="18"/>
      <c r="DI7" s="18"/>
      <c r="DJ7" s="83"/>
      <c r="DK7" s="81"/>
      <c r="DL7" s="18"/>
      <c r="DM7" s="18"/>
      <c r="DN7" s="83"/>
      <c r="DO7" s="81"/>
      <c r="DP7" s="18"/>
      <c r="DQ7" s="18"/>
      <c r="DR7" s="83"/>
      <c r="DS7" s="81"/>
      <c r="DT7" s="18"/>
      <c r="DU7" s="18"/>
    </row>
    <row r="8" spans="1:125" ht="13.5">
      <c r="A8" s="78" t="s">
        <v>8</v>
      </c>
      <c r="B8" s="78" t="s">
        <v>96</v>
      </c>
      <c r="C8" s="79" t="s">
        <v>97</v>
      </c>
      <c r="D8" s="18">
        <f t="shared" si="0"/>
        <v>3136160</v>
      </c>
      <c r="E8" s="18">
        <f t="shared" si="1"/>
        <v>640564</v>
      </c>
      <c r="F8" s="84" t="s">
        <v>21</v>
      </c>
      <c r="G8" s="81" t="s">
        <v>22</v>
      </c>
      <c r="H8" s="18">
        <v>913417</v>
      </c>
      <c r="I8" s="18">
        <v>184553</v>
      </c>
      <c r="J8" s="84" t="s">
        <v>47</v>
      </c>
      <c r="K8" s="81" t="s">
        <v>48</v>
      </c>
      <c r="L8" s="18">
        <v>1377852</v>
      </c>
      <c r="M8" s="18">
        <v>285397</v>
      </c>
      <c r="N8" s="84" t="s">
        <v>59</v>
      </c>
      <c r="O8" s="81" t="s">
        <v>60</v>
      </c>
      <c r="P8" s="18">
        <v>844891</v>
      </c>
      <c r="Q8" s="18">
        <v>170614</v>
      </c>
      <c r="R8" s="83"/>
      <c r="S8" s="81"/>
      <c r="T8" s="18"/>
      <c r="U8" s="18"/>
      <c r="V8" s="83"/>
      <c r="W8" s="81"/>
      <c r="X8" s="18"/>
      <c r="Y8" s="18"/>
      <c r="Z8" s="83"/>
      <c r="AA8" s="81"/>
      <c r="AB8" s="18"/>
      <c r="AC8" s="18"/>
      <c r="AD8" s="83"/>
      <c r="AE8" s="81"/>
      <c r="AF8" s="18"/>
      <c r="AG8" s="18"/>
      <c r="AH8" s="83"/>
      <c r="AI8" s="81"/>
      <c r="AJ8" s="18"/>
      <c r="AK8" s="18"/>
      <c r="AL8" s="83"/>
      <c r="AM8" s="81"/>
      <c r="AN8" s="18"/>
      <c r="AO8" s="18"/>
      <c r="AP8" s="83"/>
      <c r="AQ8" s="81"/>
      <c r="AR8" s="18"/>
      <c r="AS8" s="18"/>
      <c r="AT8" s="83"/>
      <c r="AU8" s="81"/>
      <c r="AV8" s="18"/>
      <c r="AW8" s="18"/>
      <c r="AX8" s="83"/>
      <c r="AY8" s="81"/>
      <c r="AZ8" s="18"/>
      <c r="BA8" s="18"/>
      <c r="BB8" s="83"/>
      <c r="BC8" s="81"/>
      <c r="BD8" s="18"/>
      <c r="BE8" s="18"/>
      <c r="BF8" s="83"/>
      <c r="BG8" s="81"/>
      <c r="BH8" s="18"/>
      <c r="BI8" s="18"/>
      <c r="BJ8" s="83"/>
      <c r="BK8" s="81"/>
      <c r="BL8" s="18"/>
      <c r="BM8" s="18"/>
      <c r="BN8" s="83"/>
      <c r="BO8" s="81"/>
      <c r="BP8" s="18"/>
      <c r="BQ8" s="18"/>
      <c r="BR8" s="83"/>
      <c r="BS8" s="81"/>
      <c r="BT8" s="18"/>
      <c r="BU8" s="18"/>
      <c r="BV8" s="83"/>
      <c r="BW8" s="81"/>
      <c r="BX8" s="18"/>
      <c r="BY8" s="18"/>
      <c r="BZ8" s="83"/>
      <c r="CA8" s="81"/>
      <c r="CB8" s="18"/>
      <c r="CC8" s="18"/>
      <c r="CD8" s="83"/>
      <c r="CE8" s="81"/>
      <c r="CF8" s="18"/>
      <c r="CG8" s="18"/>
      <c r="CH8" s="83"/>
      <c r="CI8" s="81"/>
      <c r="CJ8" s="18"/>
      <c r="CK8" s="18"/>
      <c r="CL8" s="83"/>
      <c r="CM8" s="81"/>
      <c r="CN8" s="18"/>
      <c r="CO8" s="18"/>
      <c r="CP8" s="83"/>
      <c r="CQ8" s="81"/>
      <c r="CR8" s="18"/>
      <c r="CS8" s="18"/>
      <c r="CT8" s="83"/>
      <c r="CU8" s="81"/>
      <c r="CV8" s="18"/>
      <c r="CW8" s="18"/>
      <c r="CX8" s="83"/>
      <c r="CY8" s="81"/>
      <c r="CZ8" s="18"/>
      <c r="DA8" s="18"/>
      <c r="DB8" s="83"/>
      <c r="DC8" s="81"/>
      <c r="DD8" s="18"/>
      <c r="DE8" s="18"/>
      <c r="DF8" s="83"/>
      <c r="DG8" s="81"/>
      <c r="DH8" s="18"/>
      <c r="DI8" s="18"/>
      <c r="DJ8" s="83"/>
      <c r="DK8" s="81"/>
      <c r="DL8" s="18"/>
      <c r="DM8" s="18"/>
      <c r="DN8" s="83"/>
      <c r="DO8" s="81"/>
      <c r="DP8" s="18"/>
      <c r="DQ8" s="18"/>
      <c r="DR8" s="83"/>
      <c r="DS8" s="81"/>
      <c r="DT8" s="18"/>
      <c r="DU8" s="18"/>
    </row>
    <row r="9" spans="1:125" ht="13.5">
      <c r="A9" s="78" t="s">
        <v>8</v>
      </c>
      <c r="B9" s="78" t="s">
        <v>98</v>
      </c>
      <c r="C9" s="79" t="s">
        <v>99</v>
      </c>
      <c r="D9" s="18">
        <f t="shared" si="0"/>
        <v>0</v>
      </c>
      <c r="E9" s="18">
        <f t="shared" si="1"/>
        <v>457907</v>
      </c>
      <c r="F9" s="84" t="s">
        <v>37</v>
      </c>
      <c r="G9" s="81" t="s">
        <v>38</v>
      </c>
      <c r="H9" s="18">
        <v>0</v>
      </c>
      <c r="I9" s="18">
        <v>171551</v>
      </c>
      <c r="J9" s="84" t="s">
        <v>71</v>
      </c>
      <c r="K9" s="81" t="s">
        <v>72</v>
      </c>
      <c r="L9" s="18">
        <v>0</v>
      </c>
      <c r="M9" s="18">
        <v>32245</v>
      </c>
      <c r="N9" s="84" t="s">
        <v>92</v>
      </c>
      <c r="O9" s="81" t="s">
        <v>93</v>
      </c>
      <c r="P9" s="18">
        <v>0</v>
      </c>
      <c r="Q9" s="18">
        <v>110255</v>
      </c>
      <c r="R9" s="84" t="s">
        <v>89</v>
      </c>
      <c r="S9" s="81" t="s">
        <v>194</v>
      </c>
      <c r="T9" s="18">
        <v>0</v>
      </c>
      <c r="U9" s="18">
        <v>50457</v>
      </c>
      <c r="V9" s="84" t="s">
        <v>87</v>
      </c>
      <c r="W9" s="81" t="s">
        <v>88</v>
      </c>
      <c r="X9" s="18">
        <v>0</v>
      </c>
      <c r="Y9" s="18">
        <v>51580</v>
      </c>
      <c r="Z9" s="84" t="s">
        <v>90</v>
      </c>
      <c r="AA9" s="81" t="s">
        <v>91</v>
      </c>
      <c r="AB9" s="18">
        <v>0</v>
      </c>
      <c r="AC9" s="18">
        <v>41819</v>
      </c>
      <c r="AD9" s="83"/>
      <c r="AE9" s="81"/>
      <c r="AF9" s="18"/>
      <c r="AG9" s="18"/>
      <c r="AH9" s="83"/>
      <c r="AI9" s="81"/>
      <c r="AJ9" s="18"/>
      <c r="AK9" s="18"/>
      <c r="AL9" s="83"/>
      <c r="AM9" s="81"/>
      <c r="AN9" s="18"/>
      <c r="AO9" s="18"/>
      <c r="AP9" s="83"/>
      <c r="AQ9" s="81"/>
      <c r="AR9" s="18"/>
      <c r="AS9" s="18"/>
      <c r="AT9" s="83"/>
      <c r="AU9" s="81"/>
      <c r="AV9" s="18"/>
      <c r="AW9" s="18"/>
      <c r="AX9" s="83"/>
      <c r="AY9" s="81"/>
      <c r="AZ9" s="18"/>
      <c r="BA9" s="18"/>
      <c r="BB9" s="83"/>
      <c r="BC9" s="81"/>
      <c r="BD9" s="18"/>
      <c r="BE9" s="18"/>
      <c r="BF9" s="83"/>
      <c r="BG9" s="81"/>
      <c r="BH9" s="18"/>
      <c r="BI9" s="18"/>
      <c r="BJ9" s="83"/>
      <c r="BK9" s="81"/>
      <c r="BL9" s="18"/>
      <c r="BM9" s="18"/>
      <c r="BN9" s="83"/>
      <c r="BO9" s="81"/>
      <c r="BP9" s="18"/>
      <c r="BQ9" s="18"/>
      <c r="BR9" s="83"/>
      <c r="BS9" s="81"/>
      <c r="BT9" s="18"/>
      <c r="BU9" s="18"/>
      <c r="BV9" s="83"/>
      <c r="BW9" s="81"/>
      <c r="BX9" s="18"/>
      <c r="BY9" s="18"/>
      <c r="BZ9" s="83"/>
      <c r="CA9" s="81"/>
      <c r="CB9" s="18"/>
      <c r="CC9" s="18"/>
      <c r="CD9" s="83"/>
      <c r="CE9" s="81"/>
      <c r="CF9" s="18"/>
      <c r="CG9" s="18"/>
      <c r="CH9" s="83"/>
      <c r="CI9" s="81"/>
      <c r="CJ9" s="18"/>
      <c r="CK9" s="18"/>
      <c r="CL9" s="83"/>
      <c r="CM9" s="81"/>
      <c r="CN9" s="18"/>
      <c r="CO9" s="18"/>
      <c r="CP9" s="83"/>
      <c r="CQ9" s="81"/>
      <c r="CR9" s="18"/>
      <c r="CS9" s="18"/>
      <c r="CT9" s="83"/>
      <c r="CU9" s="81"/>
      <c r="CV9" s="18"/>
      <c r="CW9" s="18"/>
      <c r="CX9" s="83"/>
      <c r="CY9" s="81"/>
      <c r="CZ9" s="18"/>
      <c r="DA9" s="18"/>
      <c r="DB9" s="83"/>
      <c r="DC9" s="81"/>
      <c r="DD9" s="18"/>
      <c r="DE9" s="18"/>
      <c r="DF9" s="83"/>
      <c r="DG9" s="81"/>
      <c r="DH9" s="18"/>
      <c r="DI9" s="18"/>
      <c r="DJ9" s="83"/>
      <c r="DK9" s="81"/>
      <c r="DL9" s="18"/>
      <c r="DM9" s="18"/>
      <c r="DN9" s="83"/>
      <c r="DO9" s="81"/>
      <c r="DP9" s="18"/>
      <c r="DQ9" s="18"/>
      <c r="DR9" s="83"/>
      <c r="DS9" s="81"/>
      <c r="DT9" s="18"/>
      <c r="DU9" s="18"/>
    </row>
    <row r="10" spans="1:125" ht="13.5">
      <c r="A10" s="78" t="s">
        <v>8</v>
      </c>
      <c r="B10" s="78" t="s">
        <v>100</v>
      </c>
      <c r="C10" s="79" t="s">
        <v>101</v>
      </c>
      <c r="D10" s="18">
        <f t="shared" si="0"/>
        <v>1568127</v>
      </c>
      <c r="E10" s="18">
        <f t="shared" si="1"/>
        <v>555848</v>
      </c>
      <c r="F10" s="84" t="s">
        <v>51</v>
      </c>
      <c r="G10" s="81" t="s">
        <v>52</v>
      </c>
      <c r="H10" s="18">
        <v>454918</v>
      </c>
      <c r="I10" s="18">
        <v>178668</v>
      </c>
      <c r="J10" s="84" t="s">
        <v>53</v>
      </c>
      <c r="K10" s="81" t="s">
        <v>54</v>
      </c>
      <c r="L10" s="18">
        <v>638466</v>
      </c>
      <c r="M10" s="18">
        <v>238220</v>
      </c>
      <c r="N10" s="84" t="s">
        <v>61</v>
      </c>
      <c r="O10" s="81" t="s">
        <v>62</v>
      </c>
      <c r="P10" s="18">
        <v>474743</v>
      </c>
      <c r="Q10" s="18">
        <v>138960</v>
      </c>
      <c r="R10" s="83"/>
      <c r="S10" s="81"/>
      <c r="T10" s="18"/>
      <c r="U10" s="18"/>
      <c r="V10" s="83"/>
      <c r="W10" s="81"/>
      <c r="X10" s="18"/>
      <c r="Y10" s="18"/>
      <c r="Z10" s="83"/>
      <c r="AA10" s="81"/>
      <c r="AB10" s="18"/>
      <c r="AC10" s="18"/>
      <c r="AD10" s="83"/>
      <c r="AE10" s="81"/>
      <c r="AF10" s="18"/>
      <c r="AG10" s="18"/>
      <c r="AH10" s="83"/>
      <c r="AI10" s="81"/>
      <c r="AJ10" s="18"/>
      <c r="AK10" s="18"/>
      <c r="AL10" s="83"/>
      <c r="AM10" s="81"/>
      <c r="AN10" s="18"/>
      <c r="AO10" s="18"/>
      <c r="AP10" s="83"/>
      <c r="AQ10" s="81"/>
      <c r="AR10" s="18"/>
      <c r="AS10" s="18"/>
      <c r="AT10" s="83"/>
      <c r="AU10" s="81"/>
      <c r="AV10" s="18"/>
      <c r="AW10" s="18"/>
      <c r="AX10" s="83"/>
      <c r="AY10" s="81"/>
      <c r="AZ10" s="18"/>
      <c r="BA10" s="18"/>
      <c r="BB10" s="83"/>
      <c r="BC10" s="81"/>
      <c r="BD10" s="18"/>
      <c r="BE10" s="18"/>
      <c r="BF10" s="83"/>
      <c r="BG10" s="81"/>
      <c r="BH10" s="18"/>
      <c r="BI10" s="18"/>
      <c r="BJ10" s="83"/>
      <c r="BK10" s="81"/>
      <c r="BL10" s="18"/>
      <c r="BM10" s="18"/>
      <c r="BN10" s="83"/>
      <c r="BO10" s="81"/>
      <c r="BP10" s="18"/>
      <c r="BQ10" s="18"/>
      <c r="BR10" s="83"/>
      <c r="BS10" s="81"/>
      <c r="BT10" s="18"/>
      <c r="BU10" s="18"/>
      <c r="BV10" s="83"/>
      <c r="BW10" s="81"/>
      <c r="BX10" s="18"/>
      <c r="BY10" s="18"/>
      <c r="BZ10" s="83"/>
      <c r="CA10" s="81"/>
      <c r="CB10" s="18"/>
      <c r="CC10" s="18"/>
      <c r="CD10" s="83"/>
      <c r="CE10" s="81"/>
      <c r="CF10" s="18"/>
      <c r="CG10" s="18"/>
      <c r="CH10" s="83"/>
      <c r="CI10" s="81"/>
      <c r="CJ10" s="18"/>
      <c r="CK10" s="18"/>
      <c r="CL10" s="83"/>
      <c r="CM10" s="81"/>
      <c r="CN10" s="18"/>
      <c r="CO10" s="18"/>
      <c r="CP10" s="83"/>
      <c r="CQ10" s="81"/>
      <c r="CR10" s="18"/>
      <c r="CS10" s="18"/>
      <c r="CT10" s="83"/>
      <c r="CU10" s="81"/>
      <c r="CV10" s="18"/>
      <c r="CW10" s="18"/>
      <c r="CX10" s="83"/>
      <c r="CY10" s="81"/>
      <c r="CZ10" s="18"/>
      <c r="DA10" s="18"/>
      <c r="DB10" s="83"/>
      <c r="DC10" s="81"/>
      <c r="DD10" s="18"/>
      <c r="DE10" s="18"/>
      <c r="DF10" s="83"/>
      <c r="DG10" s="81"/>
      <c r="DH10" s="18"/>
      <c r="DI10" s="18"/>
      <c r="DJ10" s="83"/>
      <c r="DK10" s="81"/>
      <c r="DL10" s="18"/>
      <c r="DM10" s="18"/>
      <c r="DN10" s="83"/>
      <c r="DO10" s="81"/>
      <c r="DP10" s="18"/>
      <c r="DQ10" s="18"/>
      <c r="DR10" s="83"/>
      <c r="DS10" s="81"/>
      <c r="DT10" s="18"/>
      <c r="DU10" s="18"/>
    </row>
    <row r="11" spans="1:125" ht="13.5">
      <c r="A11" s="78" t="s">
        <v>8</v>
      </c>
      <c r="B11" s="78" t="s">
        <v>102</v>
      </c>
      <c r="C11" s="79" t="s">
        <v>103</v>
      </c>
      <c r="D11" s="18">
        <f t="shared" si="0"/>
        <v>949879</v>
      </c>
      <c r="E11" s="18">
        <f t="shared" si="1"/>
        <v>253790</v>
      </c>
      <c r="F11" s="84" t="s">
        <v>35</v>
      </c>
      <c r="G11" s="81" t="s">
        <v>36</v>
      </c>
      <c r="H11" s="18">
        <v>880813</v>
      </c>
      <c r="I11" s="18">
        <v>236507</v>
      </c>
      <c r="J11" s="84" t="s">
        <v>85</v>
      </c>
      <c r="K11" s="81" t="s">
        <v>193</v>
      </c>
      <c r="L11" s="18">
        <v>69066</v>
      </c>
      <c r="M11" s="18">
        <v>17283</v>
      </c>
      <c r="N11" s="83"/>
      <c r="O11" s="81"/>
      <c r="P11" s="18"/>
      <c r="Q11" s="18"/>
      <c r="R11" s="83"/>
      <c r="S11" s="81"/>
      <c r="T11" s="18"/>
      <c r="U11" s="18"/>
      <c r="V11" s="83"/>
      <c r="W11" s="81"/>
      <c r="X11" s="18"/>
      <c r="Y11" s="18"/>
      <c r="Z11" s="83"/>
      <c r="AA11" s="81"/>
      <c r="AB11" s="18"/>
      <c r="AC11" s="18"/>
      <c r="AD11" s="83"/>
      <c r="AE11" s="81"/>
      <c r="AF11" s="18"/>
      <c r="AG11" s="18"/>
      <c r="AH11" s="83"/>
      <c r="AI11" s="81"/>
      <c r="AJ11" s="18"/>
      <c r="AK11" s="18"/>
      <c r="AL11" s="83"/>
      <c r="AM11" s="81"/>
      <c r="AN11" s="18"/>
      <c r="AO11" s="18"/>
      <c r="AP11" s="83"/>
      <c r="AQ11" s="81"/>
      <c r="AR11" s="18"/>
      <c r="AS11" s="18"/>
      <c r="AT11" s="83"/>
      <c r="AU11" s="81"/>
      <c r="AV11" s="18"/>
      <c r="AW11" s="18"/>
      <c r="AX11" s="83"/>
      <c r="AY11" s="81"/>
      <c r="AZ11" s="18"/>
      <c r="BA11" s="18"/>
      <c r="BB11" s="83"/>
      <c r="BC11" s="81"/>
      <c r="BD11" s="18"/>
      <c r="BE11" s="18"/>
      <c r="BF11" s="83"/>
      <c r="BG11" s="81"/>
      <c r="BH11" s="18"/>
      <c r="BI11" s="18"/>
      <c r="BJ11" s="83"/>
      <c r="BK11" s="81"/>
      <c r="BL11" s="18"/>
      <c r="BM11" s="18"/>
      <c r="BN11" s="83"/>
      <c r="BO11" s="81"/>
      <c r="BP11" s="18"/>
      <c r="BQ11" s="18"/>
      <c r="BR11" s="83"/>
      <c r="BS11" s="81"/>
      <c r="BT11" s="18"/>
      <c r="BU11" s="18"/>
      <c r="BV11" s="83"/>
      <c r="BW11" s="81"/>
      <c r="BX11" s="18"/>
      <c r="BY11" s="18"/>
      <c r="BZ11" s="83"/>
      <c r="CA11" s="81"/>
      <c r="CB11" s="18"/>
      <c r="CC11" s="18"/>
      <c r="CD11" s="83"/>
      <c r="CE11" s="81"/>
      <c r="CF11" s="18"/>
      <c r="CG11" s="18"/>
      <c r="CH11" s="83"/>
      <c r="CI11" s="81"/>
      <c r="CJ11" s="18"/>
      <c r="CK11" s="18"/>
      <c r="CL11" s="83"/>
      <c r="CM11" s="81"/>
      <c r="CN11" s="18"/>
      <c r="CO11" s="18"/>
      <c r="CP11" s="83"/>
      <c r="CQ11" s="81"/>
      <c r="CR11" s="18"/>
      <c r="CS11" s="18"/>
      <c r="CT11" s="83"/>
      <c r="CU11" s="81"/>
      <c r="CV11" s="18"/>
      <c r="CW11" s="18"/>
      <c r="CX11" s="83"/>
      <c r="CY11" s="81"/>
      <c r="CZ11" s="18"/>
      <c r="DA11" s="18"/>
      <c r="DB11" s="83"/>
      <c r="DC11" s="81"/>
      <c r="DD11" s="18"/>
      <c r="DE11" s="18"/>
      <c r="DF11" s="83"/>
      <c r="DG11" s="81"/>
      <c r="DH11" s="18"/>
      <c r="DI11" s="18"/>
      <c r="DJ11" s="83"/>
      <c r="DK11" s="81"/>
      <c r="DL11" s="18"/>
      <c r="DM11" s="18"/>
      <c r="DN11" s="83"/>
      <c r="DO11" s="81"/>
      <c r="DP11" s="18"/>
      <c r="DQ11" s="18"/>
      <c r="DR11" s="83"/>
      <c r="DS11" s="81"/>
      <c r="DT11" s="18"/>
      <c r="DU11" s="18"/>
    </row>
    <row r="12" spans="1:125" ht="13.5">
      <c r="A12" s="78" t="s">
        <v>8</v>
      </c>
      <c r="B12" s="78" t="s">
        <v>104</v>
      </c>
      <c r="C12" s="79" t="s">
        <v>105</v>
      </c>
      <c r="D12" s="18">
        <f t="shared" si="0"/>
        <v>3736819</v>
      </c>
      <c r="E12" s="18">
        <f t="shared" si="1"/>
        <v>0</v>
      </c>
      <c r="F12" s="84" t="s">
        <v>63</v>
      </c>
      <c r="G12" s="81" t="s">
        <v>64</v>
      </c>
      <c r="H12" s="18">
        <v>3020725</v>
      </c>
      <c r="I12" s="18"/>
      <c r="J12" s="84" t="s">
        <v>45</v>
      </c>
      <c r="K12" s="81" t="s">
        <v>46</v>
      </c>
      <c r="L12" s="18">
        <v>716094</v>
      </c>
      <c r="M12" s="18"/>
      <c r="N12" s="83"/>
      <c r="O12" s="81"/>
      <c r="P12" s="18"/>
      <c r="Q12" s="18"/>
      <c r="R12" s="83"/>
      <c r="S12" s="81"/>
      <c r="T12" s="18"/>
      <c r="U12" s="18"/>
      <c r="V12" s="83"/>
      <c r="W12" s="81"/>
      <c r="X12" s="18"/>
      <c r="Y12" s="18"/>
      <c r="Z12" s="83"/>
      <c r="AA12" s="81"/>
      <c r="AB12" s="18"/>
      <c r="AC12" s="18"/>
      <c r="AD12" s="83"/>
      <c r="AE12" s="81"/>
      <c r="AF12" s="18"/>
      <c r="AG12" s="18"/>
      <c r="AH12" s="83"/>
      <c r="AI12" s="81"/>
      <c r="AJ12" s="18"/>
      <c r="AK12" s="18"/>
      <c r="AL12" s="83"/>
      <c r="AM12" s="81"/>
      <c r="AN12" s="18"/>
      <c r="AO12" s="18"/>
      <c r="AP12" s="83"/>
      <c r="AQ12" s="81"/>
      <c r="AR12" s="18"/>
      <c r="AS12" s="18"/>
      <c r="AT12" s="83"/>
      <c r="AU12" s="81"/>
      <c r="AV12" s="18"/>
      <c r="AW12" s="18"/>
      <c r="AX12" s="83"/>
      <c r="AY12" s="81"/>
      <c r="AZ12" s="18"/>
      <c r="BA12" s="18"/>
      <c r="BB12" s="83"/>
      <c r="BC12" s="81"/>
      <c r="BD12" s="18"/>
      <c r="BE12" s="18"/>
      <c r="BF12" s="83"/>
      <c r="BG12" s="81"/>
      <c r="BH12" s="18"/>
      <c r="BI12" s="18"/>
      <c r="BJ12" s="83"/>
      <c r="BK12" s="81"/>
      <c r="BL12" s="18"/>
      <c r="BM12" s="18"/>
      <c r="BN12" s="83"/>
      <c r="BO12" s="81"/>
      <c r="BP12" s="18"/>
      <c r="BQ12" s="18"/>
      <c r="BR12" s="83"/>
      <c r="BS12" s="81"/>
      <c r="BT12" s="18"/>
      <c r="BU12" s="18"/>
      <c r="BV12" s="83"/>
      <c r="BW12" s="81"/>
      <c r="BX12" s="18"/>
      <c r="BY12" s="18"/>
      <c r="BZ12" s="83"/>
      <c r="CA12" s="81"/>
      <c r="CB12" s="18"/>
      <c r="CC12" s="18"/>
      <c r="CD12" s="83"/>
      <c r="CE12" s="81"/>
      <c r="CF12" s="18"/>
      <c r="CG12" s="18"/>
      <c r="CH12" s="83"/>
      <c r="CI12" s="81"/>
      <c r="CJ12" s="18"/>
      <c r="CK12" s="18"/>
      <c r="CL12" s="83"/>
      <c r="CM12" s="81"/>
      <c r="CN12" s="18"/>
      <c r="CO12" s="18"/>
      <c r="CP12" s="83"/>
      <c r="CQ12" s="81"/>
      <c r="CR12" s="18"/>
      <c r="CS12" s="18"/>
      <c r="CT12" s="83"/>
      <c r="CU12" s="81"/>
      <c r="CV12" s="18"/>
      <c r="CW12" s="18"/>
      <c r="CX12" s="83"/>
      <c r="CY12" s="81"/>
      <c r="CZ12" s="18"/>
      <c r="DA12" s="18"/>
      <c r="DB12" s="83"/>
      <c r="DC12" s="81"/>
      <c r="DD12" s="18"/>
      <c r="DE12" s="18"/>
      <c r="DF12" s="83"/>
      <c r="DG12" s="81"/>
      <c r="DH12" s="18"/>
      <c r="DI12" s="18"/>
      <c r="DJ12" s="83"/>
      <c r="DK12" s="81"/>
      <c r="DL12" s="18"/>
      <c r="DM12" s="18"/>
      <c r="DN12" s="83"/>
      <c r="DO12" s="81"/>
      <c r="DP12" s="18"/>
      <c r="DQ12" s="18"/>
      <c r="DR12" s="83"/>
      <c r="DS12" s="81"/>
      <c r="DT12" s="18"/>
      <c r="DU12" s="18"/>
    </row>
    <row r="13" spans="1:125" ht="13.5">
      <c r="A13" s="78" t="s">
        <v>8</v>
      </c>
      <c r="B13" s="78" t="s">
        <v>106</v>
      </c>
      <c r="C13" s="79" t="s">
        <v>107</v>
      </c>
      <c r="D13" s="18">
        <f t="shared" si="0"/>
        <v>900180</v>
      </c>
      <c r="E13" s="18">
        <f t="shared" si="1"/>
        <v>0</v>
      </c>
      <c r="F13" s="84" t="s">
        <v>67</v>
      </c>
      <c r="G13" s="81" t="s">
        <v>68</v>
      </c>
      <c r="H13" s="18">
        <v>412147</v>
      </c>
      <c r="I13" s="18">
        <v>0</v>
      </c>
      <c r="J13" s="84" t="s">
        <v>69</v>
      </c>
      <c r="K13" s="81" t="s">
        <v>70</v>
      </c>
      <c r="L13" s="18">
        <v>488033</v>
      </c>
      <c r="M13" s="18">
        <v>0</v>
      </c>
      <c r="N13" s="83"/>
      <c r="O13" s="81"/>
      <c r="P13" s="18"/>
      <c r="Q13" s="18"/>
      <c r="R13" s="83"/>
      <c r="S13" s="81"/>
      <c r="T13" s="18"/>
      <c r="U13" s="18"/>
      <c r="V13" s="83"/>
      <c r="W13" s="81"/>
      <c r="X13" s="18"/>
      <c r="Y13" s="18"/>
      <c r="Z13" s="83"/>
      <c r="AA13" s="81"/>
      <c r="AB13" s="18"/>
      <c r="AC13" s="18"/>
      <c r="AD13" s="83"/>
      <c r="AE13" s="81"/>
      <c r="AF13" s="18"/>
      <c r="AG13" s="18"/>
      <c r="AH13" s="83"/>
      <c r="AI13" s="81"/>
      <c r="AJ13" s="18"/>
      <c r="AK13" s="18"/>
      <c r="AL13" s="83"/>
      <c r="AM13" s="81"/>
      <c r="AN13" s="18"/>
      <c r="AO13" s="18"/>
      <c r="AP13" s="83"/>
      <c r="AQ13" s="81"/>
      <c r="AR13" s="18"/>
      <c r="AS13" s="18"/>
      <c r="AT13" s="83"/>
      <c r="AU13" s="81"/>
      <c r="AV13" s="18"/>
      <c r="AW13" s="18"/>
      <c r="AX13" s="83"/>
      <c r="AY13" s="81"/>
      <c r="AZ13" s="18"/>
      <c r="BA13" s="18"/>
      <c r="BB13" s="83"/>
      <c r="BC13" s="81"/>
      <c r="BD13" s="18"/>
      <c r="BE13" s="18"/>
      <c r="BF13" s="83"/>
      <c r="BG13" s="81"/>
      <c r="BH13" s="18"/>
      <c r="BI13" s="18"/>
      <c r="BJ13" s="83"/>
      <c r="BK13" s="81"/>
      <c r="BL13" s="18"/>
      <c r="BM13" s="18"/>
      <c r="BN13" s="83"/>
      <c r="BO13" s="81"/>
      <c r="BP13" s="18"/>
      <c r="BQ13" s="18"/>
      <c r="BR13" s="83"/>
      <c r="BS13" s="81"/>
      <c r="BT13" s="18"/>
      <c r="BU13" s="18"/>
      <c r="BV13" s="83"/>
      <c r="BW13" s="81"/>
      <c r="BX13" s="18"/>
      <c r="BY13" s="18"/>
      <c r="BZ13" s="83"/>
      <c r="CA13" s="81"/>
      <c r="CB13" s="18"/>
      <c r="CC13" s="18"/>
      <c r="CD13" s="83"/>
      <c r="CE13" s="81"/>
      <c r="CF13" s="18"/>
      <c r="CG13" s="18"/>
      <c r="CH13" s="83"/>
      <c r="CI13" s="81"/>
      <c r="CJ13" s="18"/>
      <c r="CK13" s="18"/>
      <c r="CL13" s="83"/>
      <c r="CM13" s="81"/>
      <c r="CN13" s="18"/>
      <c r="CO13" s="18"/>
      <c r="CP13" s="83"/>
      <c r="CQ13" s="81"/>
      <c r="CR13" s="18"/>
      <c r="CS13" s="18"/>
      <c r="CT13" s="83"/>
      <c r="CU13" s="81"/>
      <c r="CV13" s="18"/>
      <c r="CW13" s="18"/>
      <c r="CX13" s="83"/>
      <c r="CY13" s="81"/>
      <c r="CZ13" s="18"/>
      <c r="DA13" s="18"/>
      <c r="DB13" s="83"/>
      <c r="DC13" s="81"/>
      <c r="DD13" s="18"/>
      <c r="DE13" s="18"/>
      <c r="DF13" s="83"/>
      <c r="DG13" s="81"/>
      <c r="DH13" s="18"/>
      <c r="DI13" s="18"/>
      <c r="DJ13" s="83"/>
      <c r="DK13" s="81"/>
      <c r="DL13" s="18"/>
      <c r="DM13" s="18"/>
      <c r="DN13" s="83"/>
      <c r="DO13" s="81"/>
      <c r="DP13" s="18"/>
      <c r="DQ13" s="18"/>
      <c r="DR13" s="83"/>
      <c r="DS13" s="81"/>
      <c r="DT13" s="18"/>
      <c r="DU13" s="18"/>
    </row>
    <row r="14" spans="1:125" ht="13.5">
      <c r="A14" s="78" t="s">
        <v>8</v>
      </c>
      <c r="B14" s="78" t="s">
        <v>108</v>
      </c>
      <c r="C14" s="79" t="s">
        <v>109</v>
      </c>
      <c r="D14" s="18">
        <f t="shared" si="0"/>
        <v>1516651</v>
      </c>
      <c r="E14" s="18">
        <f t="shared" si="1"/>
        <v>0</v>
      </c>
      <c r="F14" s="84" t="s">
        <v>13</v>
      </c>
      <c r="G14" s="81" t="s">
        <v>14</v>
      </c>
      <c r="H14" s="18">
        <v>1021985</v>
      </c>
      <c r="I14" s="18">
        <v>0</v>
      </c>
      <c r="J14" s="84" t="s">
        <v>25</v>
      </c>
      <c r="K14" s="81" t="s">
        <v>26</v>
      </c>
      <c r="L14" s="18">
        <v>494666</v>
      </c>
      <c r="M14" s="18">
        <v>0</v>
      </c>
      <c r="N14" s="83"/>
      <c r="O14" s="81"/>
      <c r="P14" s="18"/>
      <c r="Q14" s="18"/>
      <c r="R14" s="83"/>
      <c r="S14" s="81"/>
      <c r="T14" s="18"/>
      <c r="U14" s="18"/>
      <c r="V14" s="83"/>
      <c r="W14" s="81"/>
      <c r="X14" s="18"/>
      <c r="Y14" s="18"/>
      <c r="Z14" s="83"/>
      <c r="AA14" s="81"/>
      <c r="AB14" s="18"/>
      <c r="AC14" s="18"/>
      <c r="AD14" s="83"/>
      <c r="AE14" s="81"/>
      <c r="AF14" s="18"/>
      <c r="AG14" s="18"/>
      <c r="AH14" s="83"/>
      <c r="AI14" s="81"/>
      <c r="AJ14" s="18"/>
      <c r="AK14" s="18"/>
      <c r="AL14" s="83"/>
      <c r="AM14" s="81"/>
      <c r="AN14" s="18"/>
      <c r="AO14" s="18"/>
      <c r="AP14" s="83"/>
      <c r="AQ14" s="81"/>
      <c r="AR14" s="18"/>
      <c r="AS14" s="18"/>
      <c r="AT14" s="83"/>
      <c r="AU14" s="81"/>
      <c r="AV14" s="18"/>
      <c r="AW14" s="18"/>
      <c r="AX14" s="83"/>
      <c r="AY14" s="81"/>
      <c r="AZ14" s="18"/>
      <c r="BA14" s="18"/>
      <c r="BB14" s="83"/>
      <c r="BC14" s="81"/>
      <c r="BD14" s="18"/>
      <c r="BE14" s="18"/>
      <c r="BF14" s="83"/>
      <c r="BG14" s="81"/>
      <c r="BH14" s="18"/>
      <c r="BI14" s="18"/>
      <c r="BJ14" s="83"/>
      <c r="BK14" s="81"/>
      <c r="BL14" s="18"/>
      <c r="BM14" s="18"/>
      <c r="BN14" s="83"/>
      <c r="BO14" s="81"/>
      <c r="BP14" s="18"/>
      <c r="BQ14" s="18"/>
      <c r="BR14" s="83"/>
      <c r="BS14" s="81"/>
      <c r="BT14" s="18"/>
      <c r="BU14" s="18"/>
      <c r="BV14" s="83"/>
      <c r="BW14" s="81"/>
      <c r="BX14" s="18"/>
      <c r="BY14" s="18"/>
      <c r="BZ14" s="83"/>
      <c r="CA14" s="81"/>
      <c r="CB14" s="18"/>
      <c r="CC14" s="18"/>
      <c r="CD14" s="83"/>
      <c r="CE14" s="81"/>
      <c r="CF14" s="18"/>
      <c r="CG14" s="18"/>
      <c r="CH14" s="83"/>
      <c r="CI14" s="81"/>
      <c r="CJ14" s="18"/>
      <c r="CK14" s="18"/>
      <c r="CL14" s="83"/>
      <c r="CM14" s="81"/>
      <c r="CN14" s="18"/>
      <c r="CO14" s="18"/>
      <c r="CP14" s="83"/>
      <c r="CQ14" s="81"/>
      <c r="CR14" s="18"/>
      <c r="CS14" s="18"/>
      <c r="CT14" s="83"/>
      <c r="CU14" s="81"/>
      <c r="CV14" s="18"/>
      <c r="CW14" s="18"/>
      <c r="CX14" s="83"/>
      <c r="CY14" s="81"/>
      <c r="CZ14" s="18"/>
      <c r="DA14" s="18"/>
      <c r="DB14" s="83"/>
      <c r="DC14" s="81"/>
      <c r="DD14" s="18"/>
      <c r="DE14" s="18"/>
      <c r="DF14" s="83"/>
      <c r="DG14" s="81"/>
      <c r="DH14" s="18"/>
      <c r="DI14" s="18"/>
      <c r="DJ14" s="83"/>
      <c r="DK14" s="81"/>
      <c r="DL14" s="18"/>
      <c r="DM14" s="18"/>
      <c r="DN14" s="83"/>
      <c r="DO14" s="81"/>
      <c r="DP14" s="18"/>
      <c r="DQ14" s="18"/>
      <c r="DR14" s="83"/>
      <c r="DS14" s="81"/>
      <c r="DT14" s="18"/>
      <c r="DU14" s="18"/>
    </row>
    <row r="15" spans="1:125" ht="13.5">
      <c r="A15" s="78" t="s">
        <v>8</v>
      </c>
      <c r="B15" s="78" t="s">
        <v>110</v>
      </c>
      <c r="C15" s="79" t="s">
        <v>111</v>
      </c>
      <c r="D15" s="18">
        <f t="shared" si="0"/>
        <v>1493582</v>
      </c>
      <c r="E15" s="18">
        <f t="shared" si="1"/>
        <v>0</v>
      </c>
      <c r="F15" s="84" t="s">
        <v>37</v>
      </c>
      <c r="G15" s="81" t="s">
        <v>38</v>
      </c>
      <c r="H15" s="18">
        <v>525741</v>
      </c>
      <c r="I15" s="18">
        <v>0</v>
      </c>
      <c r="J15" s="84" t="s">
        <v>41</v>
      </c>
      <c r="K15" s="81" t="s">
        <v>42</v>
      </c>
      <c r="L15" s="18">
        <v>422982</v>
      </c>
      <c r="M15" s="18">
        <v>0</v>
      </c>
      <c r="N15" s="84" t="s">
        <v>71</v>
      </c>
      <c r="O15" s="81" t="s">
        <v>72</v>
      </c>
      <c r="P15" s="18">
        <v>248084</v>
      </c>
      <c r="Q15" s="18">
        <v>0</v>
      </c>
      <c r="R15" s="84" t="s">
        <v>92</v>
      </c>
      <c r="S15" s="81" t="s">
        <v>93</v>
      </c>
      <c r="T15" s="18">
        <v>153092</v>
      </c>
      <c r="U15" s="18">
        <v>0</v>
      </c>
      <c r="V15" s="84" t="s">
        <v>89</v>
      </c>
      <c r="W15" s="81" t="s">
        <v>194</v>
      </c>
      <c r="X15" s="18">
        <v>65270</v>
      </c>
      <c r="Y15" s="18">
        <v>0</v>
      </c>
      <c r="Z15" s="84" t="s">
        <v>87</v>
      </c>
      <c r="AA15" s="81" t="s">
        <v>88</v>
      </c>
      <c r="AB15" s="18">
        <v>50931</v>
      </c>
      <c r="AC15" s="18">
        <v>0</v>
      </c>
      <c r="AD15" s="84" t="s">
        <v>90</v>
      </c>
      <c r="AE15" s="81" t="s">
        <v>91</v>
      </c>
      <c r="AF15" s="18">
        <v>27482</v>
      </c>
      <c r="AG15" s="18">
        <v>0</v>
      </c>
      <c r="AH15" s="83"/>
      <c r="AI15" s="81"/>
      <c r="AJ15" s="18"/>
      <c r="AK15" s="18"/>
      <c r="AL15" s="83"/>
      <c r="AM15" s="81"/>
      <c r="AN15" s="18"/>
      <c r="AO15" s="18"/>
      <c r="AP15" s="83"/>
      <c r="AQ15" s="81"/>
      <c r="AR15" s="18"/>
      <c r="AS15" s="18"/>
      <c r="AT15" s="83"/>
      <c r="AU15" s="81"/>
      <c r="AV15" s="18"/>
      <c r="AW15" s="18"/>
      <c r="AX15" s="83"/>
      <c r="AY15" s="81"/>
      <c r="AZ15" s="18"/>
      <c r="BA15" s="18"/>
      <c r="BB15" s="83"/>
      <c r="BC15" s="81"/>
      <c r="BD15" s="18"/>
      <c r="BE15" s="18"/>
      <c r="BF15" s="83"/>
      <c r="BG15" s="81"/>
      <c r="BH15" s="18"/>
      <c r="BI15" s="18"/>
      <c r="BJ15" s="83"/>
      <c r="BK15" s="81"/>
      <c r="BL15" s="18"/>
      <c r="BM15" s="18"/>
      <c r="BN15" s="83"/>
      <c r="BO15" s="81"/>
      <c r="BP15" s="18"/>
      <c r="BQ15" s="18"/>
      <c r="BR15" s="83"/>
      <c r="BS15" s="81"/>
      <c r="BT15" s="18"/>
      <c r="BU15" s="18"/>
      <c r="BV15" s="83"/>
      <c r="BW15" s="81"/>
      <c r="BX15" s="18"/>
      <c r="BY15" s="18"/>
      <c r="BZ15" s="83"/>
      <c r="CA15" s="81"/>
      <c r="CB15" s="18"/>
      <c r="CC15" s="18"/>
      <c r="CD15" s="83"/>
      <c r="CE15" s="81"/>
      <c r="CF15" s="18"/>
      <c r="CG15" s="18"/>
      <c r="CH15" s="83"/>
      <c r="CI15" s="81"/>
      <c r="CJ15" s="18"/>
      <c r="CK15" s="18"/>
      <c r="CL15" s="83"/>
      <c r="CM15" s="81"/>
      <c r="CN15" s="18"/>
      <c r="CO15" s="18"/>
      <c r="CP15" s="83"/>
      <c r="CQ15" s="81"/>
      <c r="CR15" s="18"/>
      <c r="CS15" s="18"/>
      <c r="CT15" s="83"/>
      <c r="CU15" s="81"/>
      <c r="CV15" s="18"/>
      <c r="CW15" s="18"/>
      <c r="CX15" s="83"/>
      <c r="CY15" s="81"/>
      <c r="CZ15" s="18"/>
      <c r="DA15" s="18"/>
      <c r="DB15" s="83"/>
      <c r="DC15" s="81"/>
      <c r="DD15" s="18"/>
      <c r="DE15" s="18"/>
      <c r="DF15" s="83"/>
      <c r="DG15" s="81"/>
      <c r="DH15" s="18"/>
      <c r="DI15" s="18"/>
      <c r="DJ15" s="83"/>
      <c r="DK15" s="81"/>
      <c r="DL15" s="18"/>
      <c r="DM15" s="18"/>
      <c r="DN15" s="83"/>
      <c r="DO15" s="81"/>
      <c r="DP15" s="18"/>
      <c r="DQ15" s="18"/>
      <c r="DR15" s="83"/>
      <c r="DS15" s="81"/>
      <c r="DT15" s="18"/>
      <c r="DU15" s="18"/>
    </row>
    <row r="16" spans="1:125" ht="13.5">
      <c r="A16" s="78" t="s">
        <v>8</v>
      </c>
      <c r="B16" s="78" t="s">
        <v>112</v>
      </c>
      <c r="C16" s="79" t="s">
        <v>113</v>
      </c>
      <c r="D16" s="18">
        <f t="shared" si="0"/>
        <v>788375</v>
      </c>
      <c r="E16" s="18">
        <f t="shared" si="1"/>
        <v>0</v>
      </c>
      <c r="F16" s="84" t="s">
        <v>65</v>
      </c>
      <c r="G16" s="81" t="s">
        <v>66</v>
      </c>
      <c r="H16" s="18">
        <v>406549</v>
      </c>
      <c r="I16" s="18"/>
      <c r="J16" s="84" t="s">
        <v>73</v>
      </c>
      <c r="K16" s="81" t="s">
        <v>74</v>
      </c>
      <c r="L16" s="18">
        <v>381826</v>
      </c>
      <c r="M16" s="18"/>
      <c r="N16" s="83"/>
      <c r="O16" s="81"/>
      <c r="P16" s="18"/>
      <c r="Q16" s="18"/>
      <c r="R16" s="83"/>
      <c r="S16" s="81"/>
      <c r="T16" s="18"/>
      <c r="U16" s="18"/>
      <c r="V16" s="83"/>
      <c r="W16" s="81"/>
      <c r="X16" s="18"/>
      <c r="Y16" s="18"/>
      <c r="Z16" s="83"/>
      <c r="AA16" s="81"/>
      <c r="AB16" s="18"/>
      <c r="AC16" s="18"/>
      <c r="AD16" s="83"/>
      <c r="AE16" s="81"/>
      <c r="AF16" s="18"/>
      <c r="AG16" s="18"/>
      <c r="AH16" s="83"/>
      <c r="AI16" s="81"/>
      <c r="AJ16" s="18"/>
      <c r="AK16" s="18"/>
      <c r="AL16" s="83"/>
      <c r="AM16" s="81"/>
      <c r="AN16" s="18"/>
      <c r="AO16" s="18"/>
      <c r="AP16" s="83"/>
      <c r="AQ16" s="81"/>
      <c r="AR16" s="18"/>
      <c r="AS16" s="18"/>
      <c r="AT16" s="83"/>
      <c r="AU16" s="81"/>
      <c r="AV16" s="18"/>
      <c r="AW16" s="18"/>
      <c r="AX16" s="83"/>
      <c r="AY16" s="81"/>
      <c r="AZ16" s="18"/>
      <c r="BA16" s="18"/>
      <c r="BB16" s="83"/>
      <c r="BC16" s="81"/>
      <c r="BD16" s="18"/>
      <c r="BE16" s="18"/>
      <c r="BF16" s="83"/>
      <c r="BG16" s="81"/>
      <c r="BH16" s="18"/>
      <c r="BI16" s="18"/>
      <c r="BJ16" s="83"/>
      <c r="BK16" s="81"/>
      <c r="BL16" s="18"/>
      <c r="BM16" s="18"/>
      <c r="BN16" s="83"/>
      <c r="BO16" s="81"/>
      <c r="BP16" s="18"/>
      <c r="BQ16" s="18"/>
      <c r="BR16" s="83"/>
      <c r="BS16" s="81"/>
      <c r="BT16" s="18"/>
      <c r="BU16" s="18"/>
      <c r="BV16" s="83"/>
      <c r="BW16" s="81"/>
      <c r="BX16" s="18"/>
      <c r="BY16" s="18"/>
      <c r="BZ16" s="83"/>
      <c r="CA16" s="81"/>
      <c r="CB16" s="18"/>
      <c r="CC16" s="18"/>
      <c r="CD16" s="83"/>
      <c r="CE16" s="81"/>
      <c r="CF16" s="18"/>
      <c r="CG16" s="18"/>
      <c r="CH16" s="83"/>
      <c r="CI16" s="81"/>
      <c r="CJ16" s="18"/>
      <c r="CK16" s="18"/>
      <c r="CL16" s="83"/>
      <c r="CM16" s="81"/>
      <c r="CN16" s="18"/>
      <c r="CO16" s="18"/>
      <c r="CP16" s="83"/>
      <c r="CQ16" s="81"/>
      <c r="CR16" s="18"/>
      <c r="CS16" s="18"/>
      <c r="CT16" s="83"/>
      <c r="CU16" s="81"/>
      <c r="CV16" s="18"/>
      <c r="CW16" s="18"/>
      <c r="CX16" s="83"/>
      <c r="CY16" s="81"/>
      <c r="CZ16" s="18"/>
      <c r="DA16" s="18"/>
      <c r="DB16" s="83"/>
      <c r="DC16" s="81"/>
      <c r="DD16" s="18"/>
      <c r="DE16" s="18"/>
      <c r="DF16" s="83"/>
      <c r="DG16" s="81"/>
      <c r="DH16" s="18"/>
      <c r="DI16" s="18"/>
      <c r="DJ16" s="83"/>
      <c r="DK16" s="81"/>
      <c r="DL16" s="18"/>
      <c r="DM16" s="18"/>
      <c r="DN16" s="83"/>
      <c r="DO16" s="81"/>
      <c r="DP16" s="18"/>
      <c r="DQ16" s="18"/>
      <c r="DR16" s="83"/>
      <c r="DS16" s="81"/>
      <c r="DT16" s="18"/>
      <c r="DU16" s="18"/>
    </row>
    <row r="17" spans="1:125" ht="13.5">
      <c r="A17" s="78" t="s">
        <v>8</v>
      </c>
      <c r="B17" s="78" t="s">
        <v>114</v>
      </c>
      <c r="C17" s="79" t="s">
        <v>115</v>
      </c>
      <c r="D17" s="18">
        <f t="shared" si="0"/>
        <v>0</v>
      </c>
      <c r="E17" s="18">
        <f t="shared" si="1"/>
        <v>1178891</v>
      </c>
      <c r="F17" s="84" t="s">
        <v>63</v>
      </c>
      <c r="G17" s="81" t="s">
        <v>64</v>
      </c>
      <c r="H17" s="18"/>
      <c r="I17" s="18">
        <v>774138</v>
      </c>
      <c r="J17" s="84" t="s">
        <v>45</v>
      </c>
      <c r="K17" s="81" t="s">
        <v>46</v>
      </c>
      <c r="L17" s="18"/>
      <c r="M17" s="18">
        <v>404753</v>
      </c>
      <c r="N17" s="83"/>
      <c r="O17" s="81"/>
      <c r="P17" s="18"/>
      <c r="Q17" s="18"/>
      <c r="R17" s="83"/>
      <c r="S17" s="81"/>
      <c r="T17" s="18"/>
      <c r="U17" s="18"/>
      <c r="V17" s="83"/>
      <c r="W17" s="81"/>
      <c r="X17" s="18"/>
      <c r="Y17" s="18"/>
      <c r="Z17" s="83"/>
      <c r="AA17" s="81"/>
      <c r="AB17" s="18"/>
      <c r="AC17" s="18"/>
      <c r="AD17" s="83"/>
      <c r="AE17" s="81"/>
      <c r="AF17" s="18"/>
      <c r="AG17" s="18"/>
      <c r="AH17" s="83"/>
      <c r="AI17" s="81"/>
      <c r="AJ17" s="18"/>
      <c r="AK17" s="18"/>
      <c r="AL17" s="83"/>
      <c r="AM17" s="81"/>
      <c r="AN17" s="18"/>
      <c r="AO17" s="18"/>
      <c r="AP17" s="83"/>
      <c r="AQ17" s="81"/>
      <c r="AR17" s="18"/>
      <c r="AS17" s="18"/>
      <c r="AT17" s="83"/>
      <c r="AU17" s="81"/>
      <c r="AV17" s="18"/>
      <c r="AW17" s="18"/>
      <c r="AX17" s="83"/>
      <c r="AY17" s="81"/>
      <c r="AZ17" s="18"/>
      <c r="BA17" s="18"/>
      <c r="BB17" s="83"/>
      <c r="BC17" s="81"/>
      <c r="BD17" s="18"/>
      <c r="BE17" s="18"/>
      <c r="BF17" s="83"/>
      <c r="BG17" s="81"/>
      <c r="BH17" s="18"/>
      <c r="BI17" s="18"/>
      <c r="BJ17" s="83"/>
      <c r="BK17" s="81"/>
      <c r="BL17" s="18"/>
      <c r="BM17" s="18"/>
      <c r="BN17" s="83"/>
      <c r="BO17" s="81"/>
      <c r="BP17" s="18"/>
      <c r="BQ17" s="18"/>
      <c r="BR17" s="83"/>
      <c r="BS17" s="81"/>
      <c r="BT17" s="18"/>
      <c r="BU17" s="18"/>
      <c r="BV17" s="83"/>
      <c r="BW17" s="81"/>
      <c r="BX17" s="18"/>
      <c r="BY17" s="18"/>
      <c r="BZ17" s="83"/>
      <c r="CA17" s="81"/>
      <c r="CB17" s="18"/>
      <c r="CC17" s="18"/>
      <c r="CD17" s="83"/>
      <c r="CE17" s="81"/>
      <c r="CF17" s="18"/>
      <c r="CG17" s="18"/>
      <c r="CH17" s="83"/>
      <c r="CI17" s="81"/>
      <c r="CJ17" s="18"/>
      <c r="CK17" s="18"/>
      <c r="CL17" s="83"/>
      <c r="CM17" s="81"/>
      <c r="CN17" s="18"/>
      <c r="CO17" s="18"/>
      <c r="CP17" s="83"/>
      <c r="CQ17" s="81"/>
      <c r="CR17" s="18"/>
      <c r="CS17" s="18"/>
      <c r="CT17" s="83"/>
      <c r="CU17" s="81"/>
      <c r="CV17" s="18"/>
      <c r="CW17" s="18"/>
      <c r="CX17" s="83"/>
      <c r="CY17" s="81"/>
      <c r="CZ17" s="18"/>
      <c r="DA17" s="18"/>
      <c r="DB17" s="83"/>
      <c r="DC17" s="81"/>
      <c r="DD17" s="18"/>
      <c r="DE17" s="18"/>
      <c r="DF17" s="83"/>
      <c r="DG17" s="81"/>
      <c r="DH17" s="18"/>
      <c r="DI17" s="18"/>
      <c r="DJ17" s="83"/>
      <c r="DK17" s="81"/>
      <c r="DL17" s="18"/>
      <c r="DM17" s="18"/>
      <c r="DN17" s="83"/>
      <c r="DO17" s="81"/>
      <c r="DP17" s="18"/>
      <c r="DQ17" s="18"/>
      <c r="DR17" s="83"/>
      <c r="DS17" s="81"/>
      <c r="DT17" s="18"/>
      <c r="DU17" s="18"/>
    </row>
    <row r="18" spans="1:125" ht="13.5">
      <c r="A18" s="78" t="s">
        <v>8</v>
      </c>
      <c r="B18" s="78" t="s">
        <v>116</v>
      </c>
      <c r="C18" s="79" t="s">
        <v>117</v>
      </c>
      <c r="D18" s="18">
        <f t="shared" si="0"/>
        <v>450778</v>
      </c>
      <c r="E18" s="18">
        <f t="shared" si="1"/>
        <v>0</v>
      </c>
      <c r="F18" s="84" t="s">
        <v>77</v>
      </c>
      <c r="G18" s="81" t="s">
        <v>78</v>
      </c>
      <c r="H18" s="18">
        <v>295007</v>
      </c>
      <c r="I18" s="18"/>
      <c r="J18" s="84" t="s">
        <v>79</v>
      </c>
      <c r="K18" s="81" t="s">
        <v>80</v>
      </c>
      <c r="L18" s="18">
        <v>155771</v>
      </c>
      <c r="M18" s="18"/>
      <c r="N18" s="83"/>
      <c r="O18" s="81"/>
      <c r="P18" s="18"/>
      <c r="Q18" s="18"/>
      <c r="R18" s="83"/>
      <c r="S18" s="81"/>
      <c r="T18" s="18"/>
      <c r="U18" s="18"/>
      <c r="V18" s="83"/>
      <c r="W18" s="81"/>
      <c r="X18" s="18"/>
      <c r="Y18" s="18"/>
      <c r="Z18" s="83"/>
      <c r="AA18" s="81"/>
      <c r="AB18" s="18"/>
      <c r="AC18" s="18"/>
      <c r="AD18" s="83"/>
      <c r="AE18" s="81"/>
      <c r="AF18" s="18"/>
      <c r="AG18" s="18"/>
      <c r="AH18" s="83"/>
      <c r="AI18" s="81"/>
      <c r="AJ18" s="18"/>
      <c r="AK18" s="18"/>
      <c r="AL18" s="83"/>
      <c r="AM18" s="81"/>
      <c r="AN18" s="18"/>
      <c r="AO18" s="18"/>
      <c r="AP18" s="83"/>
      <c r="AQ18" s="81"/>
      <c r="AR18" s="18"/>
      <c r="AS18" s="18"/>
      <c r="AT18" s="83"/>
      <c r="AU18" s="81"/>
      <c r="AV18" s="18"/>
      <c r="AW18" s="18"/>
      <c r="AX18" s="83"/>
      <c r="AY18" s="81"/>
      <c r="AZ18" s="18"/>
      <c r="BA18" s="18"/>
      <c r="BB18" s="83"/>
      <c r="BC18" s="81"/>
      <c r="BD18" s="18"/>
      <c r="BE18" s="18"/>
      <c r="BF18" s="83"/>
      <c r="BG18" s="81"/>
      <c r="BH18" s="18"/>
      <c r="BI18" s="18"/>
      <c r="BJ18" s="83"/>
      <c r="BK18" s="81"/>
      <c r="BL18" s="18"/>
      <c r="BM18" s="18"/>
      <c r="BN18" s="83"/>
      <c r="BO18" s="81"/>
      <c r="BP18" s="18"/>
      <c r="BQ18" s="18"/>
      <c r="BR18" s="83"/>
      <c r="BS18" s="81"/>
      <c r="BT18" s="18"/>
      <c r="BU18" s="18"/>
      <c r="BV18" s="83"/>
      <c r="BW18" s="81"/>
      <c r="BX18" s="18"/>
      <c r="BY18" s="18"/>
      <c r="BZ18" s="83"/>
      <c r="CA18" s="81"/>
      <c r="CB18" s="18"/>
      <c r="CC18" s="18"/>
      <c r="CD18" s="83"/>
      <c r="CE18" s="81"/>
      <c r="CF18" s="18"/>
      <c r="CG18" s="18"/>
      <c r="CH18" s="83"/>
      <c r="CI18" s="81"/>
      <c r="CJ18" s="18"/>
      <c r="CK18" s="18"/>
      <c r="CL18" s="83"/>
      <c r="CM18" s="81"/>
      <c r="CN18" s="18"/>
      <c r="CO18" s="18"/>
      <c r="CP18" s="83"/>
      <c r="CQ18" s="81"/>
      <c r="CR18" s="18"/>
      <c r="CS18" s="18"/>
      <c r="CT18" s="83"/>
      <c r="CU18" s="81"/>
      <c r="CV18" s="18"/>
      <c r="CW18" s="18"/>
      <c r="CX18" s="83"/>
      <c r="CY18" s="81"/>
      <c r="CZ18" s="18"/>
      <c r="DA18" s="18"/>
      <c r="DB18" s="83"/>
      <c r="DC18" s="81"/>
      <c r="DD18" s="18"/>
      <c r="DE18" s="18"/>
      <c r="DF18" s="83"/>
      <c r="DG18" s="81"/>
      <c r="DH18" s="18"/>
      <c r="DI18" s="18"/>
      <c r="DJ18" s="83"/>
      <c r="DK18" s="81"/>
      <c r="DL18" s="18"/>
      <c r="DM18" s="18"/>
      <c r="DN18" s="83"/>
      <c r="DO18" s="81"/>
      <c r="DP18" s="18"/>
      <c r="DQ18" s="18"/>
      <c r="DR18" s="83"/>
      <c r="DS18" s="81"/>
      <c r="DT18" s="18"/>
      <c r="DU18" s="18"/>
    </row>
    <row r="19" spans="1:125" ht="13.5">
      <c r="A19" s="95" t="s">
        <v>209</v>
      </c>
      <c r="B19" s="96"/>
      <c r="C19" s="97"/>
      <c r="D19" s="18">
        <f>SUM(D7:D18)</f>
        <v>17266882</v>
      </c>
      <c r="E19" s="18">
        <f>SUM(E7:E18)</f>
        <v>3087000</v>
      </c>
      <c r="F19" s="84" t="s">
        <v>211</v>
      </c>
      <c r="G19" s="56" t="s">
        <v>211</v>
      </c>
      <c r="H19" s="18">
        <f>SUM(H7:H18)</f>
        <v>9712106</v>
      </c>
      <c r="I19" s="18">
        <f>SUM(I7:I18)</f>
        <v>1545417</v>
      </c>
      <c r="J19" s="84" t="s">
        <v>211</v>
      </c>
      <c r="K19" s="56" t="s">
        <v>211</v>
      </c>
      <c r="L19" s="18">
        <f>SUM(L7:L18)</f>
        <v>5690283</v>
      </c>
      <c r="M19" s="18">
        <f>SUM(M7:M18)</f>
        <v>977898</v>
      </c>
      <c r="N19" s="84" t="s">
        <v>211</v>
      </c>
      <c r="O19" s="56" t="s">
        <v>211</v>
      </c>
      <c r="P19" s="18">
        <f>SUM(P7:P18)</f>
        <v>1567718</v>
      </c>
      <c r="Q19" s="18">
        <f>SUM(Q7:Q18)</f>
        <v>419829</v>
      </c>
      <c r="R19" s="84" t="s">
        <v>211</v>
      </c>
      <c r="S19" s="56" t="s">
        <v>211</v>
      </c>
      <c r="T19" s="18">
        <f>SUM(T7:T18)</f>
        <v>153092</v>
      </c>
      <c r="U19" s="18">
        <f>SUM(U7:U18)</f>
        <v>50457</v>
      </c>
      <c r="V19" s="84" t="s">
        <v>211</v>
      </c>
      <c r="W19" s="56" t="s">
        <v>211</v>
      </c>
      <c r="X19" s="18">
        <f>SUM(X7:X18)</f>
        <v>65270</v>
      </c>
      <c r="Y19" s="18">
        <f>SUM(Y7:Y18)</f>
        <v>51580</v>
      </c>
      <c r="Z19" s="84" t="s">
        <v>211</v>
      </c>
      <c r="AA19" s="56" t="s">
        <v>211</v>
      </c>
      <c r="AB19" s="18">
        <f>SUM(AB7:AB18)</f>
        <v>50931</v>
      </c>
      <c r="AC19" s="18">
        <f>SUM(AC7:AC18)</f>
        <v>41819</v>
      </c>
      <c r="AD19" s="84" t="s">
        <v>211</v>
      </c>
      <c r="AE19" s="56" t="s">
        <v>211</v>
      </c>
      <c r="AF19" s="18">
        <f>SUM(AF7:AF18)</f>
        <v>27482</v>
      </c>
      <c r="AG19" s="18">
        <f>SUM(AG7:AG18)</f>
        <v>0</v>
      </c>
      <c r="AH19" s="84" t="s">
        <v>211</v>
      </c>
      <c r="AI19" s="56" t="s">
        <v>211</v>
      </c>
      <c r="AJ19" s="18">
        <f>SUM(AJ7:AJ18)</f>
        <v>0</v>
      </c>
      <c r="AK19" s="18">
        <f>SUM(AK7:AK18)</f>
        <v>0</v>
      </c>
      <c r="AL19" s="84" t="s">
        <v>211</v>
      </c>
      <c r="AM19" s="56" t="s">
        <v>211</v>
      </c>
      <c r="AN19" s="18">
        <f>SUM(AN7:AN18)</f>
        <v>0</v>
      </c>
      <c r="AO19" s="18">
        <f>SUM(AO7:AO18)</f>
        <v>0</v>
      </c>
      <c r="AP19" s="84" t="s">
        <v>211</v>
      </c>
      <c r="AQ19" s="56" t="s">
        <v>211</v>
      </c>
      <c r="AR19" s="18">
        <f>SUM(AR7:AR18)</f>
        <v>0</v>
      </c>
      <c r="AS19" s="18">
        <f>SUM(AS7:AS18)</f>
        <v>0</v>
      </c>
      <c r="AT19" s="84" t="s">
        <v>211</v>
      </c>
      <c r="AU19" s="56" t="s">
        <v>211</v>
      </c>
      <c r="AV19" s="18">
        <f>SUM(AV7:AV18)</f>
        <v>0</v>
      </c>
      <c r="AW19" s="18">
        <f>SUM(AW7:AW18)</f>
        <v>0</v>
      </c>
      <c r="AX19" s="84" t="s">
        <v>211</v>
      </c>
      <c r="AY19" s="56" t="s">
        <v>211</v>
      </c>
      <c r="AZ19" s="18">
        <f>SUM(AZ7:AZ18)</f>
        <v>0</v>
      </c>
      <c r="BA19" s="18">
        <f>SUM(BA7:BA18)</f>
        <v>0</v>
      </c>
      <c r="BB19" s="84" t="s">
        <v>211</v>
      </c>
      <c r="BC19" s="56" t="s">
        <v>211</v>
      </c>
      <c r="BD19" s="18">
        <f>SUM(BD7:BD18)</f>
        <v>0</v>
      </c>
      <c r="BE19" s="18">
        <f>SUM(BE7:BE18)</f>
        <v>0</v>
      </c>
      <c r="BF19" s="84" t="s">
        <v>211</v>
      </c>
      <c r="BG19" s="56" t="s">
        <v>211</v>
      </c>
      <c r="BH19" s="18">
        <f>SUM(BH7:BH18)</f>
        <v>0</v>
      </c>
      <c r="BI19" s="18">
        <f>SUM(BI7:BI18)</f>
        <v>0</v>
      </c>
      <c r="BJ19" s="84" t="s">
        <v>211</v>
      </c>
      <c r="BK19" s="56" t="s">
        <v>211</v>
      </c>
      <c r="BL19" s="18">
        <f>SUM(BL7:BL18)</f>
        <v>0</v>
      </c>
      <c r="BM19" s="18">
        <f>SUM(BM7:BM18)</f>
        <v>0</v>
      </c>
      <c r="BN19" s="84" t="s">
        <v>211</v>
      </c>
      <c r="BO19" s="56" t="s">
        <v>211</v>
      </c>
      <c r="BP19" s="18">
        <f>SUM(BP7:BP18)</f>
        <v>0</v>
      </c>
      <c r="BQ19" s="18">
        <f>SUM(BQ7:BQ18)</f>
        <v>0</v>
      </c>
      <c r="BR19" s="84" t="s">
        <v>211</v>
      </c>
      <c r="BS19" s="56" t="s">
        <v>211</v>
      </c>
      <c r="BT19" s="18">
        <f>SUM(BT7:BT18)</f>
        <v>0</v>
      </c>
      <c r="BU19" s="18">
        <f>SUM(BU7:BU18)</f>
        <v>0</v>
      </c>
      <c r="BV19" s="84" t="s">
        <v>211</v>
      </c>
      <c r="BW19" s="56" t="s">
        <v>211</v>
      </c>
      <c r="BX19" s="18">
        <f>SUM(BX7:BX18)</f>
        <v>0</v>
      </c>
      <c r="BY19" s="18">
        <f>SUM(BY7:BY18)</f>
        <v>0</v>
      </c>
      <c r="BZ19" s="84" t="s">
        <v>211</v>
      </c>
      <c r="CA19" s="56" t="s">
        <v>211</v>
      </c>
      <c r="CB19" s="18">
        <f>SUM(CB7:CB18)</f>
        <v>0</v>
      </c>
      <c r="CC19" s="18">
        <f>SUM(CC7:CC18)</f>
        <v>0</v>
      </c>
      <c r="CD19" s="84" t="s">
        <v>211</v>
      </c>
      <c r="CE19" s="56" t="s">
        <v>211</v>
      </c>
      <c r="CF19" s="18">
        <f>SUM(CF7:CF18)</f>
        <v>0</v>
      </c>
      <c r="CG19" s="18">
        <f>SUM(CG7:CG18)</f>
        <v>0</v>
      </c>
      <c r="CH19" s="84" t="s">
        <v>211</v>
      </c>
      <c r="CI19" s="56" t="s">
        <v>211</v>
      </c>
      <c r="CJ19" s="18">
        <f>SUM(CJ7:CJ18)</f>
        <v>0</v>
      </c>
      <c r="CK19" s="18">
        <f>SUM(CK7:CK18)</f>
        <v>0</v>
      </c>
      <c r="CL19" s="84" t="s">
        <v>211</v>
      </c>
      <c r="CM19" s="56" t="s">
        <v>211</v>
      </c>
      <c r="CN19" s="18">
        <f>SUM(CN7:CN18)</f>
        <v>0</v>
      </c>
      <c r="CO19" s="18">
        <f>SUM(CO7:CO18)</f>
        <v>0</v>
      </c>
      <c r="CP19" s="84" t="s">
        <v>211</v>
      </c>
      <c r="CQ19" s="56" t="s">
        <v>211</v>
      </c>
      <c r="CR19" s="18">
        <f>SUM(CR7:CR18)</f>
        <v>0</v>
      </c>
      <c r="CS19" s="18">
        <f>SUM(CS7:CS18)</f>
        <v>0</v>
      </c>
      <c r="CT19" s="84" t="s">
        <v>211</v>
      </c>
      <c r="CU19" s="56" t="s">
        <v>211</v>
      </c>
      <c r="CV19" s="18">
        <f>SUM(CV7:CV18)</f>
        <v>0</v>
      </c>
      <c r="CW19" s="18">
        <f>SUM(CW7:CW18)</f>
        <v>0</v>
      </c>
      <c r="CX19" s="84" t="s">
        <v>211</v>
      </c>
      <c r="CY19" s="56" t="s">
        <v>211</v>
      </c>
      <c r="CZ19" s="18">
        <f>SUM(CZ7:CZ18)</f>
        <v>0</v>
      </c>
      <c r="DA19" s="18">
        <f>SUM(DA7:DA18)</f>
        <v>0</v>
      </c>
      <c r="DB19" s="84" t="s">
        <v>211</v>
      </c>
      <c r="DC19" s="56" t="s">
        <v>211</v>
      </c>
      <c r="DD19" s="18">
        <f>SUM(DD7:DD18)</f>
        <v>0</v>
      </c>
      <c r="DE19" s="18">
        <f>SUM(DE7:DE18)</f>
        <v>0</v>
      </c>
      <c r="DF19" s="84" t="s">
        <v>211</v>
      </c>
      <c r="DG19" s="56" t="s">
        <v>211</v>
      </c>
      <c r="DH19" s="18">
        <f>SUM(DH7:DH18)</f>
        <v>0</v>
      </c>
      <c r="DI19" s="18">
        <f>SUM(DI7:DI18)</f>
        <v>0</v>
      </c>
      <c r="DJ19" s="84" t="s">
        <v>211</v>
      </c>
      <c r="DK19" s="56" t="s">
        <v>211</v>
      </c>
      <c r="DL19" s="18">
        <f>SUM(DL7:DL18)</f>
        <v>0</v>
      </c>
      <c r="DM19" s="18">
        <f>SUM(DM7:DM18)</f>
        <v>0</v>
      </c>
      <c r="DN19" s="84" t="s">
        <v>211</v>
      </c>
      <c r="DO19" s="56" t="s">
        <v>211</v>
      </c>
      <c r="DP19" s="18">
        <f>SUM(DP7:DP18)</f>
        <v>0</v>
      </c>
      <c r="DQ19" s="18">
        <f>SUM(DQ7:DQ18)</f>
        <v>0</v>
      </c>
      <c r="DR19" s="84" t="s">
        <v>211</v>
      </c>
      <c r="DS19" s="56" t="s">
        <v>211</v>
      </c>
      <c r="DT19" s="18">
        <f>SUM(DT7:DT18)</f>
        <v>0</v>
      </c>
      <c r="DU19" s="18">
        <f>SUM(DU7:DU18)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19:C1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&amp;L&amp;16廃棄物事業経費【市町村分担金】（平成１３年度実績）&amp;R&amp;D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2004-01-26T02:06:21Z</cp:lastPrinted>
  <dcterms:created xsi:type="dcterms:W3CDTF">2002-10-23T08:37:30Z</dcterms:created>
  <dcterms:modified xsi:type="dcterms:W3CDTF">2004-03-02T05:28:49Z</dcterms:modified>
  <cp:category/>
  <cp:version/>
  <cp:contentType/>
  <cp:contentStatus/>
</cp:coreProperties>
</file>