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'市町村分担金内訳'!$A$2:$DU$27</definedName>
    <definedName name="_xlnm.Print_Area" localSheetId="2">'組合分担金内訳'!$A$2:$BE$76</definedName>
    <definedName name="_xlnm.Print_Area" localSheetId="1">'廃棄物事業経費（歳出）'!$A$2:$BH$96</definedName>
    <definedName name="_xlnm.Print_Area" localSheetId="0">'廃棄物事業経費（歳入）'!$A$2:$AD$96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<sst xmlns="http://schemas.openxmlformats.org/spreadsheetml/2006/main" count="2458" uniqueCount="288">
  <si>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</si>
  <si>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</si>
  <si>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</si>
  <si>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</si>
  <si>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</si>
  <si>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</si>
  <si>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</si>
  <si>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</si>
  <si>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宮川村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</si>
  <si>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</si>
  <si>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</si>
  <si>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</si>
  <si>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</si>
  <si>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</si>
  <si>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</si>
  <si>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</si>
  <si>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</si>
  <si>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</si>
  <si>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</si>
  <si>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</si>
  <si>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24206</t>
  </si>
  <si>
    <t>上野市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</si>
  <si>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</si>
  <si>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</si>
  <si>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</si>
  <si>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</si>
  <si>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</si>
  <si>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</si>
  <si>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</si>
  <si>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</si>
  <si>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</si>
  <si>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</si>
  <si>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</si>
  <si>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</si>
  <si>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24213</t>
  </si>
  <si>
    <t>久居市</t>
  </si>
  <si>
    <t>24301</t>
  </si>
  <si>
    <t>多度町</t>
  </si>
  <si>
    <t>24302</t>
  </si>
  <si>
    <t>長島町</t>
  </si>
  <si>
    <t>24303</t>
  </si>
  <si>
    <t>木曽岬町</t>
  </si>
  <si>
    <t>24321</t>
  </si>
  <si>
    <t>北勢町</t>
  </si>
  <si>
    <t>24322</t>
  </si>
  <si>
    <t>員弁町</t>
  </si>
  <si>
    <t>24323</t>
  </si>
  <si>
    <t>大安町</t>
  </si>
  <si>
    <t>24324</t>
  </si>
  <si>
    <t>東員町</t>
  </si>
  <si>
    <t>24325</t>
  </si>
  <si>
    <t>24341</t>
  </si>
  <si>
    <t>菰野町</t>
  </si>
  <si>
    <t>24342</t>
  </si>
  <si>
    <t>楠町</t>
  </si>
  <si>
    <t>24343</t>
  </si>
  <si>
    <t>24344</t>
  </si>
  <si>
    <t>川越町</t>
  </si>
  <si>
    <t>24361</t>
  </si>
  <si>
    <t>関町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</si>
  <si>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</si>
  <si>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</si>
  <si>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</si>
  <si>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</si>
  <si>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</si>
  <si>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</si>
  <si>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</si>
  <si>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</si>
  <si>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</si>
  <si>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</si>
  <si>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</si>
  <si>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</si>
  <si>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</si>
  <si>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</si>
  <si>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24405</t>
  </si>
  <si>
    <t>嬉野町</t>
  </si>
  <si>
    <t>24406</t>
  </si>
  <si>
    <t>藤原町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</si>
  <si>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</si>
  <si>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</si>
  <si>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</si>
  <si>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</si>
  <si>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</si>
  <si>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</si>
  <si>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</si>
  <si>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</si>
  <si>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</si>
  <si>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</si>
  <si>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</si>
  <si>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</si>
  <si>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</si>
  <si>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</si>
  <si>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</si>
  <si>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</si>
  <si>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</si>
  <si>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</si>
  <si>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</si>
  <si>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</si>
  <si>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</si>
  <si>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</si>
  <si>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</si>
  <si>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</si>
  <si>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</si>
  <si>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</si>
  <si>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</si>
  <si>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</si>
  <si>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</si>
  <si>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</si>
  <si>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</si>
  <si>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</si>
  <si>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</si>
  <si>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</si>
  <si>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</si>
  <si>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</si>
  <si>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</si>
  <si>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</si>
  <si>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</si>
  <si>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</si>
  <si>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</si>
  <si>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</si>
  <si>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</si>
  <si>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</si>
  <si>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</si>
  <si>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</si>
  <si>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</si>
  <si>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</si>
  <si>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</si>
  <si>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</si>
  <si>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</si>
  <si>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</si>
  <si>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</si>
  <si>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</si>
  <si>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</si>
  <si>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</si>
  <si>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</si>
  <si>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</si>
  <si>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</si>
  <si>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</si>
  <si>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</si>
  <si>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</si>
  <si>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</si>
  <si>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</si>
  <si>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</si>
  <si>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</si>
  <si>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</si>
  <si>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</si>
  <si>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</si>
  <si>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明和町</t>
  </si>
  <si>
    <t>大宮町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</si>
  <si>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</si>
  <si>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</si>
  <si>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</si>
  <si>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</si>
  <si>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</si>
  <si>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</si>
  <si>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</si>
  <si>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30850</t>
  </si>
  <si>
    <t>紀南環境衛生施設事務組合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</si>
  <si>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</si>
  <si>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</si>
  <si>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</si>
  <si>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</si>
  <si>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</si>
  <si>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</si>
  <si>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</si>
  <si>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</si>
  <si>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</si>
  <si>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</si>
  <si>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</si>
  <si>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</si>
  <si>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</si>
  <si>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三重県合計</t>
  </si>
  <si>
    <t>三重県合計</t>
  </si>
  <si>
    <t>－</t>
  </si>
  <si>
    <t>美杉村</t>
  </si>
  <si>
    <t>24407</t>
  </si>
  <si>
    <t>三雲町</t>
  </si>
  <si>
    <t>24421</t>
  </si>
  <si>
    <t>飯南町</t>
  </si>
  <si>
    <t>24422</t>
  </si>
  <si>
    <t>飯高町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</si>
  <si>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</si>
  <si>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</si>
  <si>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</si>
  <si>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</si>
  <si>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</si>
  <si>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</si>
  <si>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</si>
  <si>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</si>
  <si>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</si>
  <si>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</si>
  <si>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</si>
  <si>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</si>
  <si>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</si>
  <si>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</si>
  <si>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</si>
  <si>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</si>
  <si>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</si>
  <si>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</si>
  <si>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24466</t>
  </si>
  <si>
    <t>24467</t>
  </si>
  <si>
    <t>紀勢町</t>
  </si>
  <si>
    <t>24468</t>
  </si>
  <si>
    <t>御薗村</t>
  </si>
  <si>
    <t>24469</t>
  </si>
  <si>
    <t>大内山村</t>
  </si>
  <si>
    <t>24470</t>
  </si>
  <si>
    <t>度会町</t>
  </si>
  <si>
    <t>24481</t>
  </si>
  <si>
    <t>伊賀町</t>
  </si>
  <si>
    <t>24482</t>
  </si>
  <si>
    <t>島ケ原村</t>
  </si>
  <si>
    <t>24483</t>
  </si>
  <si>
    <t>阿山町</t>
  </si>
  <si>
    <t>24484</t>
  </si>
  <si>
    <t>大山田村</t>
  </si>
  <si>
    <t>24501</t>
  </si>
  <si>
    <t>青山町</t>
  </si>
  <si>
    <t>24521</t>
  </si>
  <si>
    <t>浜島町</t>
  </si>
  <si>
    <t>24522</t>
  </si>
  <si>
    <t>大王町</t>
  </si>
  <si>
    <t>24523</t>
  </si>
  <si>
    <t>志摩町</t>
  </si>
  <si>
    <t>24524</t>
  </si>
  <si>
    <t>阿児町</t>
  </si>
  <si>
    <t>24525</t>
  </si>
  <si>
    <t>磯部町</t>
  </si>
  <si>
    <t>24541</t>
  </si>
  <si>
    <t>紀伊長島町</t>
  </si>
  <si>
    <t>24542</t>
  </si>
  <si>
    <t>海山町</t>
  </si>
  <si>
    <t>24561</t>
  </si>
  <si>
    <t>御浜町</t>
  </si>
  <si>
    <t>24562</t>
  </si>
  <si>
    <t>紀宝町</t>
  </si>
  <si>
    <t>24563</t>
  </si>
  <si>
    <t>紀和町</t>
  </si>
  <si>
    <t>24564</t>
  </si>
  <si>
    <t>鵜殿村</t>
  </si>
  <si>
    <t>24853</t>
  </si>
  <si>
    <t>朝日町、川越町組合立環境クリーンセンター</t>
  </si>
  <si>
    <t>24859</t>
  </si>
  <si>
    <t>大台町外四ケ町村衛生施設利用組合</t>
  </si>
  <si>
    <t>24860</t>
  </si>
  <si>
    <t>紀伊長島町海山町し尿共同処理組合</t>
  </si>
  <si>
    <t>24862</t>
  </si>
  <si>
    <t>朝明広域衛生組合</t>
  </si>
  <si>
    <t>24863</t>
  </si>
  <si>
    <t>松阪市ほか六か町村衛生共同組合</t>
  </si>
  <si>
    <t>24866</t>
  </si>
  <si>
    <t>菊狭間環境整備施設組合</t>
  </si>
  <si>
    <t>24870</t>
  </si>
  <si>
    <t>津市ほか４箇町村衛生施設利用組合</t>
  </si>
  <si>
    <t>24873</t>
  </si>
  <si>
    <t>香肌峡環境美化共同組合</t>
  </si>
  <si>
    <t>24875</t>
  </si>
  <si>
    <t>伊賀南部環境衛生組合</t>
  </si>
  <si>
    <t>24876</t>
  </si>
  <si>
    <t>上野市ほか４か町村環境衛生組合</t>
  </si>
  <si>
    <t>24878</t>
  </si>
  <si>
    <t>南牟婁清掃施設組合</t>
  </si>
  <si>
    <t>24881</t>
  </si>
  <si>
    <t>津地区広域圏粗大ごみ処理施設組合</t>
  </si>
  <si>
    <t>24892</t>
  </si>
  <si>
    <t>久居地区広域衛生施設組合</t>
  </si>
  <si>
    <t>24895</t>
  </si>
  <si>
    <t>桑名広域清掃事業組合</t>
  </si>
  <si>
    <t>24897</t>
  </si>
  <si>
    <t>西員弁清掃組合</t>
  </si>
  <si>
    <t>24908</t>
  </si>
  <si>
    <t>安芸美地区清掃処理施設利用組合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</si>
  <si>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</si>
  <si>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</si>
  <si>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</si>
  <si>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</si>
  <si>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</si>
  <si>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</si>
  <si>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朝日町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</si>
  <si>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</si>
  <si>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</si>
  <si>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</si>
  <si>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</si>
  <si>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</si>
  <si>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</si>
  <si>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</si>
  <si>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24933</t>
  </si>
  <si>
    <t>伊勢広域環境組合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</si>
</sst>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96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282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78</v>
      </c>
      <c r="C2" s="104" t="s">
        <v>79</v>
      </c>
      <c r="D2" s="2" t="s">
        <v>80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81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81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81</v>
      </c>
    </row>
    <row r="5" spans="1:30" s="70" customFormat="1" ht="22.5" customHeight="1">
      <c r="A5" s="99"/>
      <c r="B5" s="102"/>
      <c r="C5" s="99"/>
      <c r="D5" s="7"/>
      <c r="E5" s="7"/>
      <c r="F5" s="12" t="s">
        <v>82</v>
      </c>
      <c r="G5" s="12" t="s">
        <v>83</v>
      </c>
      <c r="H5" s="12" t="s">
        <v>84</v>
      </c>
      <c r="I5" s="12" t="s">
        <v>85</v>
      </c>
      <c r="J5" s="12" t="s">
        <v>86</v>
      </c>
      <c r="K5" s="12" t="s">
        <v>87</v>
      </c>
      <c r="L5" s="13"/>
      <c r="M5" s="7"/>
      <c r="N5" s="7"/>
      <c r="O5" s="12" t="s">
        <v>82</v>
      </c>
      <c r="P5" s="12" t="s">
        <v>83</v>
      </c>
      <c r="Q5" s="12" t="s">
        <v>84</v>
      </c>
      <c r="R5" s="12" t="s">
        <v>85</v>
      </c>
      <c r="S5" s="12" t="s">
        <v>86</v>
      </c>
      <c r="T5" s="12" t="s">
        <v>87</v>
      </c>
      <c r="U5" s="13"/>
      <c r="V5" s="7"/>
      <c r="W5" s="7"/>
      <c r="X5" s="12" t="s">
        <v>82</v>
      </c>
      <c r="Y5" s="12" t="s">
        <v>83</v>
      </c>
      <c r="Z5" s="12" t="s">
        <v>84</v>
      </c>
      <c r="AA5" s="12" t="s">
        <v>85</v>
      </c>
      <c r="AB5" s="12" t="s">
        <v>86</v>
      </c>
      <c r="AC5" s="12" t="s">
        <v>87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9</v>
      </c>
      <c r="B7" s="76" t="s">
        <v>10</v>
      </c>
      <c r="C7" s="77" t="s">
        <v>11</v>
      </c>
      <c r="D7" s="87">
        <f aca="true" t="shared" si="0" ref="D7:D52">E7+L7</f>
        <v>5240147</v>
      </c>
      <c r="E7" s="87">
        <f aca="true" t="shared" si="1" ref="E7:E52">F7+G7+H7+I7+K7</f>
        <v>3629696</v>
      </c>
      <c r="F7" s="87">
        <v>672542</v>
      </c>
      <c r="G7" s="87">
        <v>0</v>
      </c>
      <c r="H7" s="87">
        <v>2672900</v>
      </c>
      <c r="I7" s="87">
        <v>284254</v>
      </c>
      <c r="J7" s="87" t="s">
        <v>170</v>
      </c>
      <c r="K7" s="87">
        <v>0</v>
      </c>
      <c r="L7" s="87">
        <v>1610451</v>
      </c>
      <c r="M7" s="87">
        <f aca="true" t="shared" si="2" ref="M7:M52">N7+U7</f>
        <v>461500</v>
      </c>
      <c r="N7" s="87">
        <f aca="true" t="shared" si="3" ref="N7:N52">O7+P7+Q7+R7+T7</f>
        <v>3206</v>
      </c>
      <c r="O7" s="87">
        <v>0</v>
      </c>
      <c r="P7" s="87">
        <v>0</v>
      </c>
      <c r="Q7" s="87">
        <v>0</v>
      </c>
      <c r="R7" s="87">
        <v>3206</v>
      </c>
      <c r="S7" s="87" t="s">
        <v>170</v>
      </c>
      <c r="T7" s="87">
        <v>0</v>
      </c>
      <c r="U7" s="87">
        <v>458294</v>
      </c>
      <c r="V7" s="87">
        <f aca="true" t="shared" si="4" ref="V7:V38">D7+M7</f>
        <v>5701647</v>
      </c>
      <c r="W7" s="87">
        <f aca="true" t="shared" si="5" ref="W7:W38">E7+N7</f>
        <v>3632902</v>
      </c>
      <c r="X7" s="87">
        <f aca="true" t="shared" si="6" ref="X7:X38">F7+O7</f>
        <v>672542</v>
      </c>
      <c r="Y7" s="87">
        <f aca="true" t="shared" si="7" ref="Y7:Y38">G7+P7</f>
        <v>0</v>
      </c>
      <c r="Z7" s="87">
        <f aca="true" t="shared" si="8" ref="Z7:Z38">H7+Q7</f>
        <v>2672900</v>
      </c>
      <c r="AA7" s="87">
        <f aca="true" t="shared" si="9" ref="AA7:AA38">I7+R7</f>
        <v>287460</v>
      </c>
      <c r="AB7" s="87" t="s">
        <v>90</v>
      </c>
      <c r="AC7" s="87">
        <f aca="true" t="shared" si="10" ref="AC7:AC37">K7+T7</f>
        <v>0</v>
      </c>
      <c r="AD7" s="87">
        <f aca="true" t="shared" si="11" ref="AD7:AD37">L7+U7</f>
        <v>2068745</v>
      </c>
    </row>
    <row r="8" spans="1:30" ht="13.5">
      <c r="A8" s="17" t="s">
        <v>9</v>
      </c>
      <c r="B8" s="76" t="s">
        <v>12</v>
      </c>
      <c r="C8" s="77" t="s">
        <v>13</v>
      </c>
      <c r="D8" s="87">
        <f t="shared" si="0"/>
        <v>3976307</v>
      </c>
      <c r="E8" s="87">
        <f t="shared" si="1"/>
        <v>712872</v>
      </c>
      <c r="F8" s="87">
        <v>300942</v>
      </c>
      <c r="G8" s="87">
        <v>0</v>
      </c>
      <c r="H8" s="87">
        <v>16100</v>
      </c>
      <c r="I8" s="87">
        <v>364801</v>
      </c>
      <c r="J8" s="87" t="s">
        <v>170</v>
      </c>
      <c r="K8" s="87">
        <v>31029</v>
      </c>
      <c r="L8" s="87">
        <v>3263435</v>
      </c>
      <c r="M8" s="87">
        <f t="shared" si="2"/>
        <v>1084399</v>
      </c>
      <c r="N8" s="87">
        <f t="shared" si="3"/>
        <v>276119</v>
      </c>
      <c r="O8" s="87">
        <v>0</v>
      </c>
      <c r="P8" s="87">
        <v>0</v>
      </c>
      <c r="Q8" s="87">
        <v>0</v>
      </c>
      <c r="R8" s="87">
        <v>261994</v>
      </c>
      <c r="S8" s="87" t="s">
        <v>170</v>
      </c>
      <c r="T8" s="87">
        <v>14125</v>
      </c>
      <c r="U8" s="87">
        <v>808280</v>
      </c>
      <c r="V8" s="87">
        <f t="shared" si="4"/>
        <v>5060706</v>
      </c>
      <c r="W8" s="87">
        <f t="shared" si="5"/>
        <v>988991</v>
      </c>
      <c r="X8" s="87">
        <f t="shared" si="6"/>
        <v>300942</v>
      </c>
      <c r="Y8" s="87">
        <f t="shared" si="7"/>
        <v>0</v>
      </c>
      <c r="Z8" s="87">
        <f t="shared" si="8"/>
        <v>16100</v>
      </c>
      <c r="AA8" s="87">
        <f t="shared" si="9"/>
        <v>626795</v>
      </c>
      <c r="AB8" s="87" t="s">
        <v>90</v>
      </c>
      <c r="AC8" s="87">
        <f t="shared" si="10"/>
        <v>45154</v>
      </c>
      <c r="AD8" s="87">
        <f t="shared" si="11"/>
        <v>4071715</v>
      </c>
    </row>
    <row r="9" spans="1:30" ht="13.5">
      <c r="A9" s="17" t="s">
        <v>9</v>
      </c>
      <c r="B9" s="76" t="s">
        <v>14</v>
      </c>
      <c r="C9" s="77" t="s">
        <v>15</v>
      </c>
      <c r="D9" s="87">
        <f t="shared" si="0"/>
        <v>1493804</v>
      </c>
      <c r="E9" s="87">
        <f t="shared" si="1"/>
        <v>28550</v>
      </c>
      <c r="F9" s="87">
        <v>0</v>
      </c>
      <c r="G9" s="87">
        <v>2491</v>
      </c>
      <c r="H9" s="87">
        <v>20400</v>
      </c>
      <c r="I9" s="87">
        <v>4006</v>
      </c>
      <c r="J9" s="87" t="s">
        <v>170</v>
      </c>
      <c r="K9" s="87">
        <v>1653</v>
      </c>
      <c r="L9" s="87">
        <v>1465254</v>
      </c>
      <c r="M9" s="87">
        <f t="shared" si="2"/>
        <v>145804</v>
      </c>
      <c r="N9" s="87">
        <f t="shared" si="3"/>
        <v>20</v>
      </c>
      <c r="O9" s="87">
        <v>0</v>
      </c>
      <c r="P9" s="87">
        <v>0</v>
      </c>
      <c r="Q9" s="87">
        <v>0</v>
      </c>
      <c r="R9" s="87">
        <v>0</v>
      </c>
      <c r="S9" s="87" t="s">
        <v>170</v>
      </c>
      <c r="T9" s="87">
        <v>20</v>
      </c>
      <c r="U9" s="87">
        <v>145784</v>
      </c>
      <c r="V9" s="87">
        <f t="shared" si="4"/>
        <v>1639608</v>
      </c>
      <c r="W9" s="87">
        <f t="shared" si="5"/>
        <v>28570</v>
      </c>
      <c r="X9" s="87">
        <f t="shared" si="6"/>
        <v>0</v>
      </c>
      <c r="Y9" s="87">
        <f t="shared" si="7"/>
        <v>2491</v>
      </c>
      <c r="Z9" s="87">
        <f t="shared" si="8"/>
        <v>20400</v>
      </c>
      <c r="AA9" s="87">
        <f t="shared" si="9"/>
        <v>4006</v>
      </c>
      <c r="AB9" s="87" t="s">
        <v>90</v>
      </c>
      <c r="AC9" s="87">
        <f t="shared" si="10"/>
        <v>1673</v>
      </c>
      <c r="AD9" s="87">
        <f t="shared" si="11"/>
        <v>1611038</v>
      </c>
    </row>
    <row r="10" spans="1:30" ht="13.5">
      <c r="A10" s="17" t="s">
        <v>9</v>
      </c>
      <c r="B10" s="76" t="s">
        <v>16</v>
      </c>
      <c r="C10" s="77" t="s">
        <v>17</v>
      </c>
      <c r="D10" s="87">
        <f t="shared" si="0"/>
        <v>3460079</v>
      </c>
      <c r="E10" s="87">
        <f t="shared" si="1"/>
        <v>2130393</v>
      </c>
      <c r="F10" s="87">
        <v>527835</v>
      </c>
      <c r="G10" s="87">
        <v>1642</v>
      </c>
      <c r="H10" s="87">
        <v>1448400</v>
      </c>
      <c r="I10" s="87">
        <v>134163</v>
      </c>
      <c r="J10" s="87" t="s">
        <v>170</v>
      </c>
      <c r="K10" s="87">
        <v>18353</v>
      </c>
      <c r="L10" s="87">
        <v>1329686</v>
      </c>
      <c r="M10" s="87">
        <f t="shared" si="2"/>
        <v>157150</v>
      </c>
      <c r="N10" s="87">
        <f t="shared" si="3"/>
        <v>0</v>
      </c>
      <c r="O10" s="87">
        <v>0</v>
      </c>
      <c r="P10" s="87">
        <v>0</v>
      </c>
      <c r="Q10" s="87">
        <v>0</v>
      </c>
      <c r="R10" s="87">
        <v>0</v>
      </c>
      <c r="S10" s="87" t="s">
        <v>170</v>
      </c>
      <c r="T10" s="87">
        <v>0</v>
      </c>
      <c r="U10" s="87">
        <v>157150</v>
      </c>
      <c r="V10" s="87">
        <f t="shared" si="4"/>
        <v>3617229</v>
      </c>
      <c r="W10" s="87">
        <f t="shared" si="5"/>
        <v>2130393</v>
      </c>
      <c r="X10" s="87">
        <f t="shared" si="6"/>
        <v>527835</v>
      </c>
      <c r="Y10" s="87">
        <f t="shared" si="7"/>
        <v>1642</v>
      </c>
      <c r="Z10" s="87">
        <f t="shared" si="8"/>
        <v>1448400</v>
      </c>
      <c r="AA10" s="87">
        <f t="shared" si="9"/>
        <v>134163</v>
      </c>
      <c r="AB10" s="87" t="s">
        <v>90</v>
      </c>
      <c r="AC10" s="87">
        <f t="shared" si="10"/>
        <v>18353</v>
      </c>
      <c r="AD10" s="87">
        <f t="shared" si="11"/>
        <v>1486836</v>
      </c>
    </row>
    <row r="11" spans="1:30" ht="13.5">
      <c r="A11" s="17" t="s">
        <v>9</v>
      </c>
      <c r="B11" s="76" t="s">
        <v>18</v>
      </c>
      <c r="C11" s="77" t="s">
        <v>19</v>
      </c>
      <c r="D11" s="87">
        <f t="shared" si="0"/>
        <v>1483237</v>
      </c>
      <c r="E11" s="87">
        <f t="shared" si="1"/>
        <v>96043</v>
      </c>
      <c r="F11" s="87">
        <v>0</v>
      </c>
      <c r="G11" s="87">
        <v>0</v>
      </c>
      <c r="H11" s="87">
        <v>0</v>
      </c>
      <c r="I11" s="87">
        <v>3004</v>
      </c>
      <c r="J11" s="87" t="s">
        <v>170</v>
      </c>
      <c r="K11" s="87">
        <v>93039</v>
      </c>
      <c r="L11" s="87">
        <v>1387194</v>
      </c>
      <c r="M11" s="87">
        <f t="shared" si="2"/>
        <v>369948</v>
      </c>
      <c r="N11" s="87">
        <f t="shared" si="3"/>
        <v>20721</v>
      </c>
      <c r="O11" s="87">
        <v>0</v>
      </c>
      <c r="P11" s="87">
        <v>0</v>
      </c>
      <c r="Q11" s="87">
        <v>0</v>
      </c>
      <c r="R11" s="87">
        <v>0</v>
      </c>
      <c r="S11" s="87" t="s">
        <v>170</v>
      </c>
      <c r="T11" s="87">
        <v>20721</v>
      </c>
      <c r="U11" s="87">
        <v>349227</v>
      </c>
      <c r="V11" s="87">
        <f t="shared" si="4"/>
        <v>1853185</v>
      </c>
      <c r="W11" s="87">
        <f t="shared" si="5"/>
        <v>116764</v>
      </c>
      <c r="X11" s="87">
        <f t="shared" si="6"/>
        <v>0</v>
      </c>
      <c r="Y11" s="87">
        <f t="shared" si="7"/>
        <v>0</v>
      </c>
      <c r="Z11" s="87">
        <f t="shared" si="8"/>
        <v>0</v>
      </c>
      <c r="AA11" s="87">
        <f t="shared" si="9"/>
        <v>3004</v>
      </c>
      <c r="AB11" s="87" t="s">
        <v>90</v>
      </c>
      <c r="AC11" s="87">
        <f t="shared" si="10"/>
        <v>113760</v>
      </c>
      <c r="AD11" s="87">
        <f t="shared" si="11"/>
        <v>1736421</v>
      </c>
    </row>
    <row r="12" spans="1:30" ht="13.5">
      <c r="A12" s="17" t="s">
        <v>9</v>
      </c>
      <c r="B12" s="76" t="s">
        <v>20</v>
      </c>
      <c r="C12" s="77" t="s">
        <v>21</v>
      </c>
      <c r="D12" s="87">
        <f t="shared" si="0"/>
        <v>763870</v>
      </c>
      <c r="E12" s="87">
        <f t="shared" si="1"/>
        <v>18</v>
      </c>
      <c r="F12" s="87">
        <v>0</v>
      </c>
      <c r="G12" s="87">
        <v>0</v>
      </c>
      <c r="H12" s="87">
        <v>0</v>
      </c>
      <c r="I12" s="87">
        <v>2</v>
      </c>
      <c r="J12" s="87" t="s">
        <v>170</v>
      </c>
      <c r="K12" s="87">
        <v>16</v>
      </c>
      <c r="L12" s="87">
        <v>763852</v>
      </c>
      <c r="M12" s="87">
        <f t="shared" si="2"/>
        <v>422532</v>
      </c>
      <c r="N12" s="87">
        <f t="shared" si="3"/>
        <v>71809</v>
      </c>
      <c r="O12" s="87">
        <v>0</v>
      </c>
      <c r="P12" s="87">
        <v>0</v>
      </c>
      <c r="Q12" s="87">
        <v>0</v>
      </c>
      <c r="R12" s="87">
        <v>71809</v>
      </c>
      <c r="S12" s="87" t="s">
        <v>170</v>
      </c>
      <c r="T12" s="87">
        <v>0</v>
      </c>
      <c r="U12" s="87">
        <v>350723</v>
      </c>
      <c r="V12" s="87">
        <f t="shared" si="4"/>
        <v>1186402</v>
      </c>
      <c r="W12" s="87">
        <f t="shared" si="5"/>
        <v>71827</v>
      </c>
      <c r="X12" s="87">
        <f t="shared" si="6"/>
        <v>0</v>
      </c>
      <c r="Y12" s="87">
        <f t="shared" si="7"/>
        <v>0</v>
      </c>
      <c r="Z12" s="87">
        <f t="shared" si="8"/>
        <v>0</v>
      </c>
      <c r="AA12" s="87">
        <f t="shared" si="9"/>
        <v>71811</v>
      </c>
      <c r="AB12" s="87" t="s">
        <v>90</v>
      </c>
      <c r="AC12" s="87">
        <f t="shared" si="10"/>
        <v>16</v>
      </c>
      <c r="AD12" s="87">
        <f t="shared" si="11"/>
        <v>1114575</v>
      </c>
    </row>
    <row r="13" spans="1:30" ht="13.5">
      <c r="A13" s="17" t="s">
        <v>9</v>
      </c>
      <c r="B13" s="76" t="s">
        <v>22</v>
      </c>
      <c r="C13" s="77" t="s">
        <v>23</v>
      </c>
      <c r="D13" s="87">
        <f t="shared" si="0"/>
        <v>8827384</v>
      </c>
      <c r="E13" s="87">
        <f t="shared" si="1"/>
        <v>6325659</v>
      </c>
      <c r="F13" s="87">
        <v>1457504</v>
      </c>
      <c r="G13" s="87">
        <v>0</v>
      </c>
      <c r="H13" s="87">
        <v>3500400</v>
      </c>
      <c r="I13" s="87">
        <v>232300</v>
      </c>
      <c r="J13" s="87" t="s">
        <v>170</v>
      </c>
      <c r="K13" s="87">
        <v>1135455</v>
      </c>
      <c r="L13" s="87">
        <v>2501725</v>
      </c>
      <c r="M13" s="87">
        <f t="shared" si="2"/>
        <v>317186</v>
      </c>
      <c r="N13" s="87">
        <f t="shared" si="3"/>
        <v>3518</v>
      </c>
      <c r="O13" s="87">
        <v>0</v>
      </c>
      <c r="P13" s="87">
        <v>0</v>
      </c>
      <c r="Q13" s="87">
        <v>0</v>
      </c>
      <c r="R13" s="87">
        <v>3344</v>
      </c>
      <c r="S13" s="87" t="s">
        <v>170</v>
      </c>
      <c r="T13" s="87">
        <v>174</v>
      </c>
      <c r="U13" s="87">
        <v>313668</v>
      </c>
      <c r="V13" s="87">
        <f t="shared" si="4"/>
        <v>9144570</v>
      </c>
      <c r="W13" s="87">
        <f t="shared" si="5"/>
        <v>6329177</v>
      </c>
      <c r="X13" s="87">
        <f t="shared" si="6"/>
        <v>1457504</v>
      </c>
      <c r="Y13" s="87">
        <f t="shared" si="7"/>
        <v>0</v>
      </c>
      <c r="Z13" s="87">
        <f t="shared" si="8"/>
        <v>3500400</v>
      </c>
      <c r="AA13" s="87">
        <f t="shared" si="9"/>
        <v>235644</v>
      </c>
      <c r="AB13" s="87" t="s">
        <v>90</v>
      </c>
      <c r="AC13" s="87">
        <f t="shared" si="10"/>
        <v>1135629</v>
      </c>
      <c r="AD13" s="87">
        <f t="shared" si="11"/>
        <v>2815393</v>
      </c>
    </row>
    <row r="14" spans="1:30" ht="13.5">
      <c r="A14" s="17" t="s">
        <v>9</v>
      </c>
      <c r="B14" s="76" t="s">
        <v>24</v>
      </c>
      <c r="C14" s="77" t="s">
        <v>25</v>
      </c>
      <c r="D14" s="87">
        <f t="shared" si="0"/>
        <v>1104864</v>
      </c>
      <c r="E14" s="87">
        <f t="shared" si="1"/>
        <v>20743</v>
      </c>
      <c r="F14" s="87">
        <v>0</v>
      </c>
      <c r="G14" s="87">
        <v>7289</v>
      </c>
      <c r="H14" s="87">
        <v>13400</v>
      </c>
      <c r="I14" s="87">
        <v>0</v>
      </c>
      <c r="J14" s="87" t="s">
        <v>170</v>
      </c>
      <c r="K14" s="87">
        <v>54</v>
      </c>
      <c r="L14" s="87">
        <v>1084121</v>
      </c>
      <c r="M14" s="87">
        <f t="shared" si="2"/>
        <v>271502</v>
      </c>
      <c r="N14" s="87">
        <f t="shared" si="3"/>
        <v>30129</v>
      </c>
      <c r="O14" s="87">
        <v>12088</v>
      </c>
      <c r="P14" s="87">
        <v>12088</v>
      </c>
      <c r="Q14" s="87">
        <v>0</v>
      </c>
      <c r="R14" s="87">
        <v>1174</v>
      </c>
      <c r="S14" s="87" t="s">
        <v>170</v>
      </c>
      <c r="T14" s="87">
        <v>4779</v>
      </c>
      <c r="U14" s="87">
        <v>241373</v>
      </c>
      <c r="V14" s="87">
        <f t="shared" si="4"/>
        <v>1376366</v>
      </c>
      <c r="W14" s="87">
        <f t="shared" si="5"/>
        <v>50872</v>
      </c>
      <c r="X14" s="87">
        <f t="shared" si="6"/>
        <v>12088</v>
      </c>
      <c r="Y14" s="87">
        <f t="shared" si="7"/>
        <v>19377</v>
      </c>
      <c r="Z14" s="87">
        <f t="shared" si="8"/>
        <v>13400</v>
      </c>
      <c r="AA14" s="87">
        <f t="shared" si="9"/>
        <v>1174</v>
      </c>
      <c r="AB14" s="87" t="s">
        <v>90</v>
      </c>
      <c r="AC14" s="87">
        <f t="shared" si="10"/>
        <v>4833</v>
      </c>
      <c r="AD14" s="87">
        <f t="shared" si="11"/>
        <v>1325494</v>
      </c>
    </row>
    <row r="15" spans="1:30" ht="13.5">
      <c r="A15" s="17" t="s">
        <v>9</v>
      </c>
      <c r="B15" s="76" t="s">
        <v>26</v>
      </c>
      <c r="C15" s="77" t="s">
        <v>27</v>
      </c>
      <c r="D15" s="87">
        <f t="shared" si="0"/>
        <v>818909</v>
      </c>
      <c r="E15" s="87">
        <f t="shared" si="1"/>
        <v>336646</v>
      </c>
      <c r="F15" s="87">
        <v>69717</v>
      </c>
      <c r="G15" s="87">
        <v>678</v>
      </c>
      <c r="H15" s="87">
        <v>261800</v>
      </c>
      <c r="I15" s="87">
        <v>4435</v>
      </c>
      <c r="J15" s="87" t="s">
        <v>170</v>
      </c>
      <c r="K15" s="87">
        <v>16</v>
      </c>
      <c r="L15" s="87">
        <v>482263</v>
      </c>
      <c r="M15" s="87">
        <f t="shared" si="2"/>
        <v>212927</v>
      </c>
      <c r="N15" s="87">
        <f t="shared" si="3"/>
        <v>55234</v>
      </c>
      <c r="O15" s="87">
        <v>0</v>
      </c>
      <c r="P15" s="87">
        <v>0</v>
      </c>
      <c r="Q15" s="87">
        <v>0</v>
      </c>
      <c r="R15" s="87">
        <v>55225</v>
      </c>
      <c r="S15" s="87" t="s">
        <v>170</v>
      </c>
      <c r="T15" s="87">
        <v>9</v>
      </c>
      <c r="U15" s="87">
        <v>157693</v>
      </c>
      <c r="V15" s="87">
        <f t="shared" si="4"/>
        <v>1031836</v>
      </c>
      <c r="W15" s="87">
        <f t="shared" si="5"/>
        <v>391880</v>
      </c>
      <c r="X15" s="87">
        <f t="shared" si="6"/>
        <v>69717</v>
      </c>
      <c r="Y15" s="87">
        <f t="shared" si="7"/>
        <v>678</v>
      </c>
      <c r="Z15" s="87">
        <f t="shared" si="8"/>
        <v>261800</v>
      </c>
      <c r="AA15" s="87">
        <f t="shared" si="9"/>
        <v>59660</v>
      </c>
      <c r="AB15" s="87" t="s">
        <v>90</v>
      </c>
      <c r="AC15" s="87">
        <f t="shared" si="10"/>
        <v>25</v>
      </c>
      <c r="AD15" s="87">
        <f t="shared" si="11"/>
        <v>639956</v>
      </c>
    </row>
    <row r="16" spans="1:30" ht="13.5">
      <c r="A16" s="17" t="s">
        <v>9</v>
      </c>
      <c r="B16" s="76" t="s">
        <v>28</v>
      </c>
      <c r="C16" s="77" t="s">
        <v>29</v>
      </c>
      <c r="D16" s="87">
        <f t="shared" si="0"/>
        <v>921702</v>
      </c>
      <c r="E16" s="87">
        <f t="shared" si="1"/>
        <v>413740</v>
      </c>
      <c r="F16" s="87">
        <v>41287</v>
      </c>
      <c r="G16" s="87">
        <v>154</v>
      </c>
      <c r="H16" s="87">
        <v>179600</v>
      </c>
      <c r="I16" s="87">
        <v>188222</v>
      </c>
      <c r="J16" s="87" t="s">
        <v>170</v>
      </c>
      <c r="K16" s="87">
        <v>4477</v>
      </c>
      <c r="L16" s="87">
        <v>507962</v>
      </c>
      <c r="M16" s="87">
        <f t="shared" si="2"/>
        <v>134025</v>
      </c>
      <c r="N16" s="87">
        <f t="shared" si="3"/>
        <v>3218</v>
      </c>
      <c r="O16" s="87">
        <v>0</v>
      </c>
      <c r="P16" s="87">
        <v>0</v>
      </c>
      <c r="Q16" s="87">
        <v>0</v>
      </c>
      <c r="R16" s="87">
        <v>3170</v>
      </c>
      <c r="S16" s="87" t="s">
        <v>170</v>
      </c>
      <c r="T16" s="87">
        <v>48</v>
      </c>
      <c r="U16" s="87">
        <v>130807</v>
      </c>
      <c r="V16" s="87">
        <f t="shared" si="4"/>
        <v>1055727</v>
      </c>
      <c r="W16" s="87">
        <f t="shared" si="5"/>
        <v>416958</v>
      </c>
      <c r="X16" s="87">
        <f t="shared" si="6"/>
        <v>41287</v>
      </c>
      <c r="Y16" s="87">
        <f t="shared" si="7"/>
        <v>154</v>
      </c>
      <c r="Z16" s="87">
        <f t="shared" si="8"/>
        <v>179600</v>
      </c>
      <c r="AA16" s="87">
        <f t="shared" si="9"/>
        <v>191392</v>
      </c>
      <c r="AB16" s="87" t="s">
        <v>90</v>
      </c>
      <c r="AC16" s="87">
        <f t="shared" si="10"/>
        <v>4525</v>
      </c>
      <c r="AD16" s="87">
        <f t="shared" si="11"/>
        <v>638769</v>
      </c>
    </row>
    <row r="17" spans="1:30" ht="13.5">
      <c r="A17" s="17" t="s">
        <v>9</v>
      </c>
      <c r="B17" s="76" t="s">
        <v>30</v>
      </c>
      <c r="C17" s="77" t="s">
        <v>31</v>
      </c>
      <c r="D17" s="87">
        <f t="shared" si="0"/>
        <v>769094</v>
      </c>
      <c r="E17" s="87">
        <f t="shared" si="1"/>
        <v>342316</v>
      </c>
      <c r="F17" s="87">
        <v>72346</v>
      </c>
      <c r="G17" s="87">
        <v>8892</v>
      </c>
      <c r="H17" s="87">
        <v>220300</v>
      </c>
      <c r="I17" s="87">
        <v>40778</v>
      </c>
      <c r="J17" s="87" t="s">
        <v>170</v>
      </c>
      <c r="K17" s="87">
        <v>0</v>
      </c>
      <c r="L17" s="87">
        <v>426778</v>
      </c>
      <c r="M17" s="87">
        <f t="shared" si="2"/>
        <v>70088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170</v>
      </c>
      <c r="T17" s="87">
        <v>0</v>
      </c>
      <c r="U17" s="87">
        <v>70088</v>
      </c>
      <c r="V17" s="87">
        <f t="shared" si="4"/>
        <v>839182</v>
      </c>
      <c r="W17" s="87">
        <f t="shared" si="5"/>
        <v>342316</v>
      </c>
      <c r="X17" s="87">
        <f t="shared" si="6"/>
        <v>72346</v>
      </c>
      <c r="Y17" s="87">
        <f t="shared" si="7"/>
        <v>8892</v>
      </c>
      <c r="Z17" s="87">
        <f t="shared" si="8"/>
        <v>220300</v>
      </c>
      <c r="AA17" s="87">
        <f t="shared" si="9"/>
        <v>40778</v>
      </c>
      <c r="AB17" s="87" t="s">
        <v>90</v>
      </c>
      <c r="AC17" s="87">
        <f t="shared" si="10"/>
        <v>0</v>
      </c>
      <c r="AD17" s="87">
        <f t="shared" si="11"/>
        <v>496866</v>
      </c>
    </row>
    <row r="18" spans="1:30" ht="13.5">
      <c r="A18" s="17" t="s">
        <v>9</v>
      </c>
      <c r="B18" s="76" t="s">
        <v>32</v>
      </c>
      <c r="C18" s="77" t="s">
        <v>33</v>
      </c>
      <c r="D18" s="87">
        <f t="shared" si="0"/>
        <v>318772</v>
      </c>
      <c r="E18" s="87">
        <f t="shared" si="1"/>
        <v>37429</v>
      </c>
      <c r="F18" s="87">
        <v>0</v>
      </c>
      <c r="G18" s="87">
        <v>800</v>
      </c>
      <c r="H18" s="87">
        <v>28400</v>
      </c>
      <c r="I18" s="87">
        <v>5780</v>
      </c>
      <c r="J18" s="87" t="s">
        <v>170</v>
      </c>
      <c r="K18" s="87">
        <v>2449</v>
      </c>
      <c r="L18" s="87">
        <v>281343</v>
      </c>
      <c r="M18" s="87">
        <f t="shared" si="2"/>
        <v>71152</v>
      </c>
      <c r="N18" s="87">
        <f t="shared" si="3"/>
        <v>16718</v>
      </c>
      <c r="O18" s="87">
        <v>0</v>
      </c>
      <c r="P18" s="87">
        <v>0</v>
      </c>
      <c r="Q18" s="87">
        <v>0</v>
      </c>
      <c r="R18" s="87">
        <v>2927</v>
      </c>
      <c r="S18" s="87" t="s">
        <v>170</v>
      </c>
      <c r="T18" s="87">
        <v>13791</v>
      </c>
      <c r="U18" s="87">
        <v>54434</v>
      </c>
      <c r="V18" s="87">
        <f t="shared" si="4"/>
        <v>389924</v>
      </c>
      <c r="W18" s="87">
        <f t="shared" si="5"/>
        <v>54147</v>
      </c>
      <c r="X18" s="87">
        <f t="shared" si="6"/>
        <v>0</v>
      </c>
      <c r="Y18" s="87">
        <f t="shared" si="7"/>
        <v>800</v>
      </c>
      <c r="Z18" s="87">
        <f t="shared" si="8"/>
        <v>28400</v>
      </c>
      <c r="AA18" s="87">
        <f t="shared" si="9"/>
        <v>8707</v>
      </c>
      <c r="AB18" s="87" t="s">
        <v>90</v>
      </c>
      <c r="AC18" s="87">
        <f t="shared" si="10"/>
        <v>16240</v>
      </c>
      <c r="AD18" s="87">
        <f t="shared" si="11"/>
        <v>335777</v>
      </c>
    </row>
    <row r="19" spans="1:30" ht="13.5">
      <c r="A19" s="17" t="s">
        <v>9</v>
      </c>
      <c r="B19" s="76" t="s">
        <v>34</v>
      </c>
      <c r="C19" s="77" t="s">
        <v>35</v>
      </c>
      <c r="D19" s="87">
        <f t="shared" si="0"/>
        <v>555348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 t="s">
        <v>170</v>
      </c>
      <c r="K19" s="87">
        <v>0</v>
      </c>
      <c r="L19" s="87">
        <v>555348</v>
      </c>
      <c r="M19" s="87">
        <f t="shared" si="2"/>
        <v>129572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170</v>
      </c>
      <c r="T19" s="87">
        <v>0</v>
      </c>
      <c r="U19" s="87">
        <v>129572</v>
      </c>
      <c r="V19" s="87">
        <f t="shared" si="4"/>
        <v>684920</v>
      </c>
      <c r="W19" s="87">
        <f t="shared" si="5"/>
        <v>0</v>
      </c>
      <c r="X19" s="87">
        <f t="shared" si="6"/>
        <v>0</v>
      </c>
      <c r="Y19" s="87">
        <f t="shared" si="7"/>
        <v>0</v>
      </c>
      <c r="Z19" s="87">
        <f t="shared" si="8"/>
        <v>0</v>
      </c>
      <c r="AA19" s="87">
        <f t="shared" si="9"/>
        <v>0</v>
      </c>
      <c r="AB19" s="87" t="s">
        <v>90</v>
      </c>
      <c r="AC19" s="87">
        <f t="shared" si="10"/>
        <v>0</v>
      </c>
      <c r="AD19" s="87">
        <f t="shared" si="11"/>
        <v>684920</v>
      </c>
    </row>
    <row r="20" spans="1:30" ht="13.5">
      <c r="A20" s="17" t="s">
        <v>9</v>
      </c>
      <c r="B20" s="76" t="s">
        <v>36</v>
      </c>
      <c r="C20" s="77" t="s">
        <v>37</v>
      </c>
      <c r="D20" s="87">
        <f t="shared" si="0"/>
        <v>96633</v>
      </c>
      <c r="E20" s="87">
        <f t="shared" si="1"/>
        <v>10523</v>
      </c>
      <c r="F20" s="87">
        <v>0</v>
      </c>
      <c r="G20" s="87">
        <v>0</v>
      </c>
      <c r="H20" s="87">
        <v>0</v>
      </c>
      <c r="I20" s="87">
        <v>0</v>
      </c>
      <c r="J20" s="87" t="s">
        <v>170</v>
      </c>
      <c r="K20" s="87">
        <v>10523</v>
      </c>
      <c r="L20" s="87">
        <v>86110</v>
      </c>
      <c r="M20" s="87">
        <f t="shared" si="2"/>
        <v>40859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170</v>
      </c>
      <c r="T20" s="87">
        <v>0</v>
      </c>
      <c r="U20" s="87">
        <v>40859</v>
      </c>
      <c r="V20" s="87">
        <f t="shared" si="4"/>
        <v>137492</v>
      </c>
      <c r="W20" s="87">
        <f t="shared" si="5"/>
        <v>10523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0</v>
      </c>
      <c r="AB20" s="87" t="s">
        <v>90</v>
      </c>
      <c r="AC20" s="87">
        <f t="shared" si="10"/>
        <v>10523</v>
      </c>
      <c r="AD20" s="87">
        <f t="shared" si="11"/>
        <v>126969</v>
      </c>
    </row>
    <row r="21" spans="1:30" ht="13.5">
      <c r="A21" s="17" t="s">
        <v>9</v>
      </c>
      <c r="B21" s="76" t="s">
        <v>38</v>
      </c>
      <c r="C21" s="77" t="s">
        <v>39</v>
      </c>
      <c r="D21" s="87">
        <f t="shared" si="0"/>
        <v>158607</v>
      </c>
      <c r="E21" s="87">
        <f t="shared" si="1"/>
        <v>13599</v>
      </c>
      <c r="F21" s="87">
        <v>0</v>
      </c>
      <c r="G21" s="87">
        <v>0</v>
      </c>
      <c r="H21" s="87">
        <v>0</v>
      </c>
      <c r="I21" s="87">
        <v>13599</v>
      </c>
      <c r="J21" s="87" t="s">
        <v>170</v>
      </c>
      <c r="K21" s="87">
        <v>0</v>
      </c>
      <c r="L21" s="87">
        <v>145008</v>
      </c>
      <c r="M21" s="87">
        <f t="shared" si="2"/>
        <v>71077</v>
      </c>
      <c r="N21" s="87">
        <f t="shared" si="3"/>
        <v>236</v>
      </c>
      <c r="O21" s="87">
        <v>118</v>
      </c>
      <c r="P21" s="87">
        <v>118</v>
      </c>
      <c r="Q21" s="87">
        <v>0</v>
      </c>
      <c r="R21" s="87">
        <v>0</v>
      </c>
      <c r="S21" s="87" t="s">
        <v>170</v>
      </c>
      <c r="T21" s="87">
        <v>0</v>
      </c>
      <c r="U21" s="87">
        <v>70841</v>
      </c>
      <c r="V21" s="87">
        <f t="shared" si="4"/>
        <v>229684</v>
      </c>
      <c r="W21" s="87">
        <f t="shared" si="5"/>
        <v>13835</v>
      </c>
      <c r="X21" s="87">
        <f t="shared" si="6"/>
        <v>118</v>
      </c>
      <c r="Y21" s="87">
        <f t="shared" si="7"/>
        <v>118</v>
      </c>
      <c r="Z21" s="87">
        <f t="shared" si="8"/>
        <v>0</v>
      </c>
      <c r="AA21" s="87">
        <f t="shared" si="9"/>
        <v>13599</v>
      </c>
      <c r="AB21" s="87" t="s">
        <v>90</v>
      </c>
      <c r="AC21" s="87">
        <f t="shared" si="10"/>
        <v>0</v>
      </c>
      <c r="AD21" s="87">
        <f t="shared" si="11"/>
        <v>215849</v>
      </c>
    </row>
    <row r="22" spans="1:30" ht="13.5">
      <c r="A22" s="17" t="s">
        <v>9</v>
      </c>
      <c r="B22" s="76" t="s">
        <v>40</v>
      </c>
      <c r="C22" s="77" t="s">
        <v>41</v>
      </c>
      <c r="D22" s="87">
        <f t="shared" si="0"/>
        <v>76863</v>
      </c>
      <c r="E22" s="87">
        <f t="shared" si="1"/>
        <v>10678</v>
      </c>
      <c r="F22" s="87">
        <v>0</v>
      </c>
      <c r="G22" s="87">
        <v>1650</v>
      </c>
      <c r="H22" s="87">
        <v>0</v>
      </c>
      <c r="I22" s="87">
        <v>9020</v>
      </c>
      <c r="J22" s="87" t="s">
        <v>170</v>
      </c>
      <c r="K22" s="87">
        <v>8</v>
      </c>
      <c r="L22" s="87">
        <v>66185</v>
      </c>
      <c r="M22" s="87">
        <f t="shared" si="2"/>
        <v>5425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170</v>
      </c>
      <c r="T22" s="87">
        <v>0</v>
      </c>
      <c r="U22" s="87">
        <v>5425</v>
      </c>
      <c r="V22" s="87">
        <f t="shared" si="4"/>
        <v>82288</v>
      </c>
      <c r="W22" s="87">
        <f t="shared" si="5"/>
        <v>10678</v>
      </c>
      <c r="X22" s="87">
        <f t="shared" si="6"/>
        <v>0</v>
      </c>
      <c r="Y22" s="87">
        <f t="shared" si="7"/>
        <v>1650</v>
      </c>
      <c r="Z22" s="87">
        <f t="shared" si="8"/>
        <v>0</v>
      </c>
      <c r="AA22" s="87">
        <f t="shared" si="9"/>
        <v>9020</v>
      </c>
      <c r="AB22" s="87" t="s">
        <v>90</v>
      </c>
      <c r="AC22" s="87">
        <f t="shared" si="10"/>
        <v>8</v>
      </c>
      <c r="AD22" s="87">
        <f t="shared" si="11"/>
        <v>71610</v>
      </c>
    </row>
    <row r="23" spans="1:30" ht="13.5">
      <c r="A23" s="17" t="s">
        <v>9</v>
      </c>
      <c r="B23" s="76" t="s">
        <v>42</v>
      </c>
      <c r="C23" s="77" t="s">
        <v>43</v>
      </c>
      <c r="D23" s="87">
        <f t="shared" si="0"/>
        <v>164631</v>
      </c>
      <c r="E23" s="87">
        <f t="shared" si="1"/>
        <v>14585</v>
      </c>
      <c r="F23" s="87">
        <v>7240</v>
      </c>
      <c r="G23" s="87">
        <v>0</v>
      </c>
      <c r="H23" s="87">
        <v>0</v>
      </c>
      <c r="I23" s="87">
        <v>25</v>
      </c>
      <c r="J23" s="87" t="s">
        <v>170</v>
      </c>
      <c r="K23" s="87">
        <v>7320</v>
      </c>
      <c r="L23" s="87">
        <v>150046</v>
      </c>
      <c r="M23" s="87">
        <f t="shared" si="2"/>
        <v>27604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170</v>
      </c>
      <c r="T23" s="87">
        <v>0</v>
      </c>
      <c r="U23" s="87">
        <v>27604</v>
      </c>
      <c r="V23" s="87">
        <f t="shared" si="4"/>
        <v>192235</v>
      </c>
      <c r="W23" s="87">
        <f t="shared" si="5"/>
        <v>14585</v>
      </c>
      <c r="X23" s="87">
        <f t="shared" si="6"/>
        <v>7240</v>
      </c>
      <c r="Y23" s="87">
        <f t="shared" si="7"/>
        <v>0</v>
      </c>
      <c r="Z23" s="87">
        <f t="shared" si="8"/>
        <v>0</v>
      </c>
      <c r="AA23" s="87">
        <f t="shared" si="9"/>
        <v>25</v>
      </c>
      <c r="AB23" s="87" t="s">
        <v>90</v>
      </c>
      <c r="AC23" s="87">
        <f t="shared" si="10"/>
        <v>7320</v>
      </c>
      <c r="AD23" s="87">
        <f t="shared" si="11"/>
        <v>177650</v>
      </c>
    </row>
    <row r="24" spans="1:30" ht="13.5">
      <c r="A24" s="17" t="s">
        <v>9</v>
      </c>
      <c r="B24" s="76" t="s">
        <v>44</v>
      </c>
      <c r="C24" s="77" t="s">
        <v>45</v>
      </c>
      <c r="D24" s="87">
        <f t="shared" si="0"/>
        <v>93589</v>
      </c>
      <c r="E24" s="87">
        <f t="shared" si="1"/>
        <v>75</v>
      </c>
      <c r="F24" s="87">
        <v>0</v>
      </c>
      <c r="G24" s="87">
        <v>0</v>
      </c>
      <c r="H24" s="87">
        <v>0</v>
      </c>
      <c r="I24" s="87">
        <v>75</v>
      </c>
      <c r="J24" s="87" t="s">
        <v>170</v>
      </c>
      <c r="K24" s="87">
        <v>0</v>
      </c>
      <c r="L24" s="87">
        <v>93514</v>
      </c>
      <c r="M24" s="87">
        <f t="shared" si="2"/>
        <v>29653</v>
      </c>
      <c r="N24" s="87">
        <f t="shared" si="3"/>
        <v>16</v>
      </c>
      <c r="O24" s="87">
        <v>0</v>
      </c>
      <c r="P24" s="87">
        <v>0</v>
      </c>
      <c r="Q24" s="87">
        <v>0</v>
      </c>
      <c r="R24" s="87">
        <v>16</v>
      </c>
      <c r="S24" s="87" t="s">
        <v>170</v>
      </c>
      <c r="T24" s="87">
        <v>0</v>
      </c>
      <c r="U24" s="87">
        <v>29637</v>
      </c>
      <c r="V24" s="87">
        <f t="shared" si="4"/>
        <v>123242</v>
      </c>
      <c r="W24" s="87">
        <f t="shared" si="5"/>
        <v>91</v>
      </c>
      <c r="X24" s="87">
        <f t="shared" si="6"/>
        <v>0</v>
      </c>
      <c r="Y24" s="87">
        <f t="shared" si="7"/>
        <v>0</v>
      </c>
      <c r="Z24" s="87">
        <f t="shared" si="8"/>
        <v>0</v>
      </c>
      <c r="AA24" s="87">
        <f t="shared" si="9"/>
        <v>91</v>
      </c>
      <c r="AB24" s="87" t="s">
        <v>90</v>
      </c>
      <c r="AC24" s="87">
        <f t="shared" si="10"/>
        <v>0</v>
      </c>
      <c r="AD24" s="87">
        <f t="shared" si="11"/>
        <v>123151</v>
      </c>
    </row>
    <row r="25" spans="1:30" ht="13.5">
      <c r="A25" s="17" t="s">
        <v>9</v>
      </c>
      <c r="B25" s="76" t="s">
        <v>46</v>
      </c>
      <c r="C25" s="77" t="s">
        <v>47</v>
      </c>
      <c r="D25" s="87">
        <f t="shared" si="0"/>
        <v>148643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 t="s">
        <v>170</v>
      </c>
      <c r="K25" s="87">
        <v>0</v>
      </c>
      <c r="L25" s="87">
        <v>148643</v>
      </c>
      <c r="M25" s="87">
        <f t="shared" si="2"/>
        <v>38359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170</v>
      </c>
      <c r="T25" s="87">
        <v>0</v>
      </c>
      <c r="U25" s="87">
        <v>38359</v>
      </c>
      <c r="V25" s="87">
        <f t="shared" si="4"/>
        <v>187002</v>
      </c>
      <c r="W25" s="87">
        <f t="shared" si="5"/>
        <v>0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0</v>
      </c>
      <c r="AB25" s="87" t="s">
        <v>90</v>
      </c>
      <c r="AC25" s="87">
        <f t="shared" si="10"/>
        <v>0</v>
      </c>
      <c r="AD25" s="87">
        <f t="shared" si="11"/>
        <v>187002</v>
      </c>
    </row>
    <row r="26" spans="1:30" ht="13.5">
      <c r="A26" s="17" t="s">
        <v>9</v>
      </c>
      <c r="B26" s="76" t="s">
        <v>48</v>
      </c>
      <c r="C26" s="77" t="s">
        <v>49</v>
      </c>
      <c r="D26" s="87">
        <f t="shared" si="0"/>
        <v>209492</v>
      </c>
      <c r="E26" s="87">
        <f t="shared" si="1"/>
        <v>13896</v>
      </c>
      <c r="F26" s="87">
        <v>0</v>
      </c>
      <c r="G26" s="87">
        <v>0</v>
      </c>
      <c r="H26" s="87">
        <v>0</v>
      </c>
      <c r="I26" s="87">
        <v>0</v>
      </c>
      <c r="J26" s="87" t="s">
        <v>170</v>
      </c>
      <c r="K26" s="87">
        <v>13896</v>
      </c>
      <c r="L26" s="87">
        <v>195596</v>
      </c>
      <c r="M26" s="87">
        <f t="shared" si="2"/>
        <v>25716</v>
      </c>
      <c r="N26" s="87">
        <f t="shared" si="3"/>
        <v>346</v>
      </c>
      <c r="O26" s="87">
        <v>173</v>
      </c>
      <c r="P26" s="87">
        <v>173</v>
      </c>
      <c r="Q26" s="87">
        <v>0</v>
      </c>
      <c r="R26" s="87">
        <v>0</v>
      </c>
      <c r="S26" s="87" t="s">
        <v>170</v>
      </c>
      <c r="T26" s="87">
        <v>0</v>
      </c>
      <c r="U26" s="87">
        <v>25370</v>
      </c>
      <c r="V26" s="87">
        <f t="shared" si="4"/>
        <v>235208</v>
      </c>
      <c r="W26" s="87">
        <f t="shared" si="5"/>
        <v>14242</v>
      </c>
      <c r="X26" s="87">
        <f t="shared" si="6"/>
        <v>173</v>
      </c>
      <c r="Y26" s="87">
        <f t="shared" si="7"/>
        <v>173</v>
      </c>
      <c r="Z26" s="87">
        <f t="shared" si="8"/>
        <v>0</v>
      </c>
      <c r="AA26" s="87">
        <f t="shared" si="9"/>
        <v>0</v>
      </c>
      <c r="AB26" s="87" t="s">
        <v>90</v>
      </c>
      <c r="AC26" s="87">
        <f t="shared" si="10"/>
        <v>13896</v>
      </c>
      <c r="AD26" s="87">
        <f t="shared" si="11"/>
        <v>220966</v>
      </c>
    </row>
    <row r="27" spans="1:30" ht="13.5">
      <c r="A27" s="17" t="s">
        <v>9</v>
      </c>
      <c r="B27" s="76" t="s">
        <v>50</v>
      </c>
      <c r="C27" s="77" t="s">
        <v>77</v>
      </c>
      <c r="D27" s="87">
        <f t="shared" si="0"/>
        <v>96214</v>
      </c>
      <c r="E27" s="87">
        <f t="shared" si="1"/>
        <v>4578</v>
      </c>
      <c r="F27" s="87">
        <v>0</v>
      </c>
      <c r="G27" s="87">
        <v>600</v>
      </c>
      <c r="H27" s="87">
        <v>0</v>
      </c>
      <c r="I27" s="87">
        <v>25</v>
      </c>
      <c r="J27" s="87" t="s">
        <v>170</v>
      </c>
      <c r="K27" s="87">
        <v>3953</v>
      </c>
      <c r="L27" s="87">
        <v>91636</v>
      </c>
      <c r="M27" s="87">
        <f t="shared" si="2"/>
        <v>17651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170</v>
      </c>
      <c r="T27" s="87">
        <v>0</v>
      </c>
      <c r="U27" s="87">
        <v>17651</v>
      </c>
      <c r="V27" s="87">
        <f t="shared" si="4"/>
        <v>113865</v>
      </c>
      <c r="W27" s="87">
        <f t="shared" si="5"/>
        <v>4578</v>
      </c>
      <c r="X27" s="87">
        <f t="shared" si="6"/>
        <v>0</v>
      </c>
      <c r="Y27" s="87">
        <f t="shared" si="7"/>
        <v>600</v>
      </c>
      <c r="Z27" s="87">
        <f t="shared" si="8"/>
        <v>0</v>
      </c>
      <c r="AA27" s="87">
        <f t="shared" si="9"/>
        <v>25</v>
      </c>
      <c r="AB27" s="87" t="s">
        <v>90</v>
      </c>
      <c r="AC27" s="87">
        <f t="shared" si="10"/>
        <v>3953</v>
      </c>
      <c r="AD27" s="87">
        <f t="shared" si="11"/>
        <v>109287</v>
      </c>
    </row>
    <row r="28" spans="1:30" ht="13.5">
      <c r="A28" s="17" t="s">
        <v>9</v>
      </c>
      <c r="B28" s="76" t="s">
        <v>51</v>
      </c>
      <c r="C28" s="77" t="s">
        <v>52</v>
      </c>
      <c r="D28" s="87">
        <f t="shared" si="0"/>
        <v>555520</v>
      </c>
      <c r="E28" s="87">
        <f t="shared" si="1"/>
        <v>115734</v>
      </c>
      <c r="F28" s="87">
        <v>0</v>
      </c>
      <c r="G28" s="87">
        <v>450</v>
      </c>
      <c r="H28" s="87">
        <v>65600</v>
      </c>
      <c r="I28" s="87">
        <v>28285</v>
      </c>
      <c r="J28" s="87" t="s">
        <v>170</v>
      </c>
      <c r="K28" s="87">
        <v>21399</v>
      </c>
      <c r="L28" s="87">
        <v>439786</v>
      </c>
      <c r="M28" s="87">
        <f t="shared" si="2"/>
        <v>293103</v>
      </c>
      <c r="N28" s="87">
        <f t="shared" si="3"/>
        <v>131141</v>
      </c>
      <c r="O28" s="87">
        <v>16842</v>
      </c>
      <c r="P28" s="87">
        <v>16842</v>
      </c>
      <c r="Q28" s="87">
        <v>0</v>
      </c>
      <c r="R28" s="87">
        <v>97457</v>
      </c>
      <c r="S28" s="87" t="s">
        <v>170</v>
      </c>
      <c r="T28" s="87">
        <v>0</v>
      </c>
      <c r="U28" s="87">
        <v>161962</v>
      </c>
      <c r="V28" s="87">
        <f t="shared" si="4"/>
        <v>848623</v>
      </c>
      <c r="W28" s="87">
        <f t="shared" si="5"/>
        <v>246875</v>
      </c>
      <c r="X28" s="87">
        <f t="shared" si="6"/>
        <v>16842</v>
      </c>
      <c r="Y28" s="87">
        <f t="shared" si="7"/>
        <v>17292</v>
      </c>
      <c r="Z28" s="87">
        <f t="shared" si="8"/>
        <v>65600</v>
      </c>
      <c r="AA28" s="87">
        <f t="shared" si="9"/>
        <v>125742</v>
      </c>
      <c r="AB28" s="87" t="s">
        <v>90</v>
      </c>
      <c r="AC28" s="87">
        <f t="shared" si="10"/>
        <v>21399</v>
      </c>
      <c r="AD28" s="87">
        <f t="shared" si="11"/>
        <v>601748</v>
      </c>
    </row>
    <row r="29" spans="1:30" ht="13.5">
      <c r="A29" s="17" t="s">
        <v>9</v>
      </c>
      <c r="B29" s="76" t="s">
        <v>53</v>
      </c>
      <c r="C29" s="77" t="s">
        <v>54</v>
      </c>
      <c r="D29" s="87">
        <f t="shared" si="0"/>
        <v>314239</v>
      </c>
      <c r="E29" s="87">
        <f t="shared" si="1"/>
        <v>67708</v>
      </c>
      <c r="F29" s="87">
        <v>61111</v>
      </c>
      <c r="G29" s="87">
        <v>264</v>
      </c>
      <c r="H29" s="87">
        <v>0</v>
      </c>
      <c r="I29" s="87">
        <v>6333</v>
      </c>
      <c r="J29" s="87" t="s">
        <v>170</v>
      </c>
      <c r="K29" s="87">
        <v>0</v>
      </c>
      <c r="L29" s="87">
        <v>246531</v>
      </c>
      <c r="M29" s="87">
        <f t="shared" si="2"/>
        <v>101476</v>
      </c>
      <c r="N29" s="87">
        <f t="shared" si="3"/>
        <v>20426</v>
      </c>
      <c r="O29" s="87">
        <v>0</v>
      </c>
      <c r="P29" s="87">
        <v>0</v>
      </c>
      <c r="Q29" s="87">
        <v>0</v>
      </c>
      <c r="R29" s="87">
        <v>20426</v>
      </c>
      <c r="S29" s="87" t="s">
        <v>170</v>
      </c>
      <c r="T29" s="87">
        <v>0</v>
      </c>
      <c r="U29" s="87">
        <v>81050</v>
      </c>
      <c r="V29" s="87">
        <f t="shared" si="4"/>
        <v>415715</v>
      </c>
      <c r="W29" s="87">
        <f t="shared" si="5"/>
        <v>88134</v>
      </c>
      <c r="X29" s="87">
        <f t="shared" si="6"/>
        <v>61111</v>
      </c>
      <c r="Y29" s="87">
        <f t="shared" si="7"/>
        <v>264</v>
      </c>
      <c r="Z29" s="87">
        <f t="shared" si="8"/>
        <v>0</v>
      </c>
      <c r="AA29" s="87">
        <f t="shared" si="9"/>
        <v>26759</v>
      </c>
      <c r="AB29" s="87" t="s">
        <v>90</v>
      </c>
      <c r="AC29" s="87">
        <f t="shared" si="10"/>
        <v>0</v>
      </c>
      <c r="AD29" s="87">
        <f t="shared" si="11"/>
        <v>327581</v>
      </c>
    </row>
    <row r="30" spans="1:30" ht="13.5">
      <c r="A30" s="17" t="s">
        <v>9</v>
      </c>
      <c r="B30" s="76" t="s">
        <v>55</v>
      </c>
      <c r="C30" s="77" t="s">
        <v>278</v>
      </c>
      <c r="D30" s="87">
        <f t="shared" si="0"/>
        <v>71410</v>
      </c>
      <c r="E30" s="87">
        <f t="shared" si="1"/>
        <v>30</v>
      </c>
      <c r="F30" s="87">
        <v>0</v>
      </c>
      <c r="G30" s="87">
        <v>0</v>
      </c>
      <c r="H30" s="87">
        <v>0</v>
      </c>
      <c r="I30" s="87">
        <v>0</v>
      </c>
      <c r="J30" s="87" t="s">
        <v>170</v>
      </c>
      <c r="K30" s="87">
        <v>30</v>
      </c>
      <c r="L30" s="87">
        <v>71380</v>
      </c>
      <c r="M30" s="87">
        <f t="shared" si="2"/>
        <v>15309</v>
      </c>
      <c r="N30" s="87">
        <f t="shared" si="3"/>
        <v>2850</v>
      </c>
      <c r="O30" s="87">
        <v>0</v>
      </c>
      <c r="P30" s="87">
        <v>0</v>
      </c>
      <c r="Q30" s="87">
        <v>0</v>
      </c>
      <c r="R30" s="87">
        <v>2850</v>
      </c>
      <c r="S30" s="87" t="s">
        <v>170</v>
      </c>
      <c r="T30" s="87">
        <v>0</v>
      </c>
      <c r="U30" s="87">
        <v>12459</v>
      </c>
      <c r="V30" s="87">
        <f t="shared" si="4"/>
        <v>86719</v>
      </c>
      <c r="W30" s="87">
        <f t="shared" si="5"/>
        <v>2880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2850</v>
      </c>
      <c r="AB30" s="87" t="s">
        <v>90</v>
      </c>
      <c r="AC30" s="87">
        <f t="shared" si="10"/>
        <v>30</v>
      </c>
      <c r="AD30" s="87">
        <f t="shared" si="11"/>
        <v>83839</v>
      </c>
    </row>
    <row r="31" spans="1:30" ht="13.5">
      <c r="A31" s="17" t="s">
        <v>9</v>
      </c>
      <c r="B31" s="76" t="s">
        <v>56</v>
      </c>
      <c r="C31" s="77" t="s">
        <v>57</v>
      </c>
      <c r="D31" s="87">
        <f t="shared" si="0"/>
        <v>87278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 t="s">
        <v>170</v>
      </c>
      <c r="K31" s="87">
        <v>0</v>
      </c>
      <c r="L31" s="87">
        <v>87278</v>
      </c>
      <c r="M31" s="87">
        <f t="shared" si="2"/>
        <v>16874</v>
      </c>
      <c r="N31" s="87">
        <f t="shared" si="3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170</v>
      </c>
      <c r="T31" s="87">
        <v>0</v>
      </c>
      <c r="U31" s="87">
        <v>16874</v>
      </c>
      <c r="V31" s="87">
        <f t="shared" si="4"/>
        <v>104152</v>
      </c>
      <c r="W31" s="87">
        <f t="shared" si="5"/>
        <v>0</v>
      </c>
      <c r="X31" s="87">
        <f t="shared" si="6"/>
        <v>0</v>
      </c>
      <c r="Y31" s="87">
        <f t="shared" si="7"/>
        <v>0</v>
      </c>
      <c r="Z31" s="87">
        <f t="shared" si="8"/>
        <v>0</v>
      </c>
      <c r="AA31" s="87">
        <f t="shared" si="9"/>
        <v>0</v>
      </c>
      <c r="AB31" s="87" t="s">
        <v>90</v>
      </c>
      <c r="AC31" s="87">
        <f t="shared" si="10"/>
        <v>0</v>
      </c>
      <c r="AD31" s="87">
        <f t="shared" si="11"/>
        <v>104152</v>
      </c>
    </row>
    <row r="32" spans="1:30" ht="13.5">
      <c r="A32" s="17" t="s">
        <v>9</v>
      </c>
      <c r="B32" s="76" t="s">
        <v>58</v>
      </c>
      <c r="C32" s="77" t="s">
        <v>59</v>
      </c>
      <c r="D32" s="87">
        <f t="shared" si="0"/>
        <v>89739</v>
      </c>
      <c r="E32" s="87">
        <f t="shared" si="1"/>
        <v>4159</v>
      </c>
      <c r="F32" s="87">
        <v>0</v>
      </c>
      <c r="G32" s="87">
        <v>0</v>
      </c>
      <c r="H32" s="87">
        <v>0</v>
      </c>
      <c r="I32" s="87">
        <v>4159</v>
      </c>
      <c r="J32" s="87" t="s">
        <v>170</v>
      </c>
      <c r="K32" s="87">
        <v>0</v>
      </c>
      <c r="L32" s="87">
        <v>85580</v>
      </c>
      <c r="M32" s="87">
        <f t="shared" si="2"/>
        <v>299098</v>
      </c>
      <c r="N32" s="87">
        <f t="shared" si="3"/>
        <v>979</v>
      </c>
      <c r="O32" s="87">
        <v>0</v>
      </c>
      <c r="P32" s="87">
        <v>0</v>
      </c>
      <c r="Q32" s="87">
        <v>0</v>
      </c>
      <c r="R32" s="87">
        <v>979</v>
      </c>
      <c r="S32" s="87" t="s">
        <v>170</v>
      </c>
      <c r="T32" s="87">
        <v>0</v>
      </c>
      <c r="U32" s="87">
        <v>298119</v>
      </c>
      <c r="V32" s="87">
        <f t="shared" si="4"/>
        <v>388837</v>
      </c>
      <c r="W32" s="87">
        <f t="shared" si="5"/>
        <v>5138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5138</v>
      </c>
      <c r="AB32" s="87" t="s">
        <v>90</v>
      </c>
      <c r="AC32" s="87">
        <f t="shared" si="10"/>
        <v>0</v>
      </c>
      <c r="AD32" s="87">
        <f t="shared" si="11"/>
        <v>383699</v>
      </c>
    </row>
    <row r="33" spans="1:30" ht="13.5">
      <c r="A33" s="17" t="s">
        <v>9</v>
      </c>
      <c r="B33" s="76" t="s">
        <v>60</v>
      </c>
      <c r="C33" s="77" t="s">
        <v>61</v>
      </c>
      <c r="D33" s="87">
        <f t="shared" si="0"/>
        <v>213473</v>
      </c>
      <c r="E33" s="87">
        <f t="shared" si="1"/>
        <v>46689</v>
      </c>
      <c r="F33" s="87">
        <v>0</v>
      </c>
      <c r="G33" s="87">
        <v>1445</v>
      </c>
      <c r="H33" s="87">
        <v>41600</v>
      </c>
      <c r="I33" s="87">
        <v>3464</v>
      </c>
      <c r="J33" s="87" t="s">
        <v>170</v>
      </c>
      <c r="K33" s="87">
        <v>180</v>
      </c>
      <c r="L33" s="87">
        <v>166784</v>
      </c>
      <c r="M33" s="87">
        <f t="shared" si="2"/>
        <v>39672</v>
      </c>
      <c r="N33" s="87">
        <f t="shared" si="3"/>
        <v>7816</v>
      </c>
      <c r="O33" s="87">
        <v>3908</v>
      </c>
      <c r="P33" s="87">
        <v>3908</v>
      </c>
      <c r="Q33" s="87">
        <v>0</v>
      </c>
      <c r="R33" s="87">
        <v>0</v>
      </c>
      <c r="S33" s="87" t="s">
        <v>170</v>
      </c>
      <c r="T33" s="87">
        <v>0</v>
      </c>
      <c r="U33" s="87">
        <v>31856</v>
      </c>
      <c r="V33" s="87">
        <f t="shared" si="4"/>
        <v>253145</v>
      </c>
      <c r="W33" s="87">
        <f t="shared" si="5"/>
        <v>54505</v>
      </c>
      <c r="X33" s="87">
        <f t="shared" si="6"/>
        <v>3908</v>
      </c>
      <c r="Y33" s="87">
        <f t="shared" si="7"/>
        <v>5353</v>
      </c>
      <c r="Z33" s="87">
        <f t="shared" si="8"/>
        <v>41600</v>
      </c>
      <c r="AA33" s="87">
        <f t="shared" si="9"/>
        <v>3464</v>
      </c>
      <c r="AB33" s="87" t="s">
        <v>90</v>
      </c>
      <c r="AC33" s="87">
        <f t="shared" si="10"/>
        <v>180</v>
      </c>
      <c r="AD33" s="87">
        <f t="shared" si="11"/>
        <v>198640</v>
      </c>
    </row>
    <row r="34" spans="1:30" ht="13.5">
      <c r="A34" s="17" t="s">
        <v>9</v>
      </c>
      <c r="B34" s="76" t="s">
        <v>62</v>
      </c>
      <c r="C34" s="77" t="s">
        <v>63</v>
      </c>
      <c r="D34" s="87">
        <f t="shared" si="0"/>
        <v>75798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170</v>
      </c>
      <c r="K34" s="87">
        <v>0</v>
      </c>
      <c r="L34" s="87">
        <v>75798</v>
      </c>
      <c r="M34" s="87">
        <f t="shared" si="2"/>
        <v>25429</v>
      </c>
      <c r="N34" s="87">
        <f t="shared" si="3"/>
        <v>548</v>
      </c>
      <c r="O34" s="87">
        <v>274</v>
      </c>
      <c r="P34" s="87">
        <v>274</v>
      </c>
      <c r="Q34" s="87">
        <v>0</v>
      </c>
      <c r="R34" s="87">
        <v>0</v>
      </c>
      <c r="S34" s="87" t="s">
        <v>170</v>
      </c>
      <c r="T34" s="87">
        <v>0</v>
      </c>
      <c r="U34" s="87">
        <v>24881</v>
      </c>
      <c r="V34" s="87">
        <f t="shared" si="4"/>
        <v>101227</v>
      </c>
      <c r="W34" s="87">
        <f t="shared" si="5"/>
        <v>548</v>
      </c>
      <c r="X34" s="87">
        <f t="shared" si="6"/>
        <v>274</v>
      </c>
      <c r="Y34" s="87">
        <f t="shared" si="7"/>
        <v>274</v>
      </c>
      <c r="Z34" s="87">
        <f t="shared" si="8"/>
        <v>0</v>
      </c>
      <c r="AA34" s="87">
        <f t="shared" si="9"/>
        <v>0</v>
      </c>
      <c r="AB34" s="87" t="s">
        <v>90</v>
      </c>
      <c r="AC34" s="87">
        <f t="shared" si="10"/>
        <v>0</v>
      </c>
      <c r="AD34" s="87">
        <f t="shared" si="11"/>
        <v>100679</v>
      </c>
    </row>
    <row r="35" spans="1:30" ht="13.5">
      <c r="A35" s="17" t="s">
        <v>9</v>
      </c>
      <c r="B35" s="76" t="s">
        <v>64</v>
      </c>
      <c r="C35" s="77" t="s">
        <v>65</v>
      </c>
      <c r="D35" s="87">
        <f t="shared" si="0"/>
        <v>31476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 t="s">
        <v>170</v>
      </c>
      <c r="K35" s="87">
        <v>0</v>
      </c>
      <c r="L35" s="87">
        <v>31476</v>
      </c>
      <c r="M35" s="87">
        <f t="shared" si="2"/>
        <v>18540</v>
      </c>
      <c r="N35" s="87">
        <f t="shared" si="3"/>
        <v>2518</v>
      </c>
      <c r="O35" s="87">
        <v>959</v>
      </c>
      <c r="P35" s="87">
        <v>1559</v>
      </c>
      <c r="Q35" s="87">
        <v>0</v>
      </c>
      <c r="R35" s="87">
        <v>0</v>
      </c>
      <c r="S35" s="87" t="s">
        <v>170</v>
      </c>
      <c r="T35" s="87">
        <v>0</v>
      </c>
      <c r="U35" s="87">
        <v>16022</v>
      </c>
      <c r="V35" s="87">
        <f t="shared" si="4"/>
        <v>50016</v>
      </c>
      <c r="W35" s="87">
        <f t="shared" si="5"/>
        <v>2518</v>
      </c>
      <c r="X35" s="87">
        <f t="shared" si="6"/>
        <v>959</v>
      </c>
      <c r="Y35" s="87">
        <f t="shared" si="7"/>
        <v>1559</v>
      </c>
      <c r="Z35" s="87">
        <f t="shared" si="8"/>
        <v>0</v>
      </c>
      <c r="AA35" s="87">
        <f t="shared" si="9"/>
        <v>0</v>
      </c>
      <c r="AB35" s="87" t="s">
        <v>90</v>
      </c>
      <c r="AC35" s="87">
        <f t="shared" si="10"/>
        <v>0</v>
      </c>
      <c r="AD35" s="87">
        <f t="shared" si="11"/>
        <v>47498</v>
      </c>
    </row>
    <row r="36" spans="1:30" ht="13.5">
      <c r="A36" s="17" t="s">
        <v>9</v>
      </c>
      <c r="B36" s="76" t="s">
        <v>66</v>
      </c>
      <c r="C36" s="77" t="s">
        <v>67</v>
      </c>
      <c r="D36" s="87">
        <f t="shared" si="0"/>
        <v>92171</v>
      </c>
      <c r="E36" s="87">
        <f t="shared" si="1"/>
        <v>61</v>
      </c>
      <c r="F36" s="87">
        <v>0</v>
      </c>
      <c r="G36" s="87">
        <v>0</v>
      </c>
      <c r="H36" s="87">
        <v>0</v>
      </c>
      <c r="I36" s="87">
        <v>24</v>
      </c>
      <c r="J36" s="87" t="s">
        <v>170</v>
      </c>
      <c r="K36" s="87">
        <v>37</v>
      </c>
      <c r="L36" s="87">
        <v>92110</v>
      </c>
      <c r="M36" s="87">
        <f t="shared" si="2"/>
        <v>25356</v>
      </c>
      <c r="N36" s="87">
        <f t="shared" si="3"/>
        <v>951</v>
      </c>
      <c r="O36" s="87">
        <v>0</v>
      </c>
      <c r="P36" s="87">
        <v>0</v>
      </c>
      <c r="Q36" s="87">
        <v>0</v>
      </c>
      <c r="R36" s="87">
        <v>185</v>
      </c>
      <c r="S36" s="87" t="s">
        <v>170</v>
      </c>
      <c r="T36" s="87">
        <v>766</v>
      </c>
      <c r="U36" s="87">
        <v>24405</v>
      </c>
      <c r="V36" s="87">
        <f t="shared" si="4"/>
        <v>117527</v>
      </c>
      <c r="W36" s="87">
        <f t="shared" si="5"/>
        <v>1012</v>
      </c>
      <c r="X36" s="87">
        <f t="shared" si="6"/>
        <v>0</v>
      </c>
      <c r="Y36" s="87">
        <f t="shared" si="7"/>
        <v>0</v>
      </c>
      <c r="Z36" s="87">
        <f t="shared" si="8"/>
        <v>0</v>
      </c>
      <c r="AA36" s="87">
        <f t="shared" si="9"/>
        <v>209</v>
      </c>
      <c r="AB36" s="87" t="s">
        <v>90</v>
      </c>
      <c r="AC36" s="87">
        <f t="shared" si="10"/>
        <v>803</v>
      </c>
      <c r="AD36" s="87">
        <f t="shared" si="11"/>
        <v>116515</v>
      </c>
    </row>
    <row r="37" spans="1:30" ht="13.5">
      <c r="A37" s="17" t="s">
        <v>9</v>
      </c>
      <c r="B37" s="76" t="s">
        <v>68</v>
      </c>
      <c r="C37" s="77" t="s">
        <v>69</v>
      </c>
      <c r="D37" s="87">
        <f t="shared" si="0"/>
        <v>49533</v>
      </c>
      <c r="E37" s="87">
        <f t="shared" si="1"/>
        <v>8</v>
      </c>
      <c r="F37" s="87">
        <v>0</v>
      </c>
      <c r="G37" s="87">
        <v>0</v>
      </c>
      <c r="H37" s="87">
        <v>0</v>
      </c>
      <c r="I37" s="87">
        <v>0</v>
      </c>
      <c r="J37" s="87" t="s">
        <v>170</v>
      </c>
      <c r="K37" s="87">
        <v>8</v>
      </c>
      <c r="L37" s="87">
        <v>49525</v>
      </c>
      <c r="M37" s="87">
        <f t="shared" si="2"/>
        <v>18683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170</v>
      </c>
      <c r="T37" s="87">
        <v>0</v>
      </c>
      <c r="U37" s="87">
        <v>18683</v>
      </c>
      <c r="V37" s="87">
        <f t="shared" si="4"/>
        <v>68216</v>
      </c>
      <c r="W37" s="87">
        <f t="shared" si="5"/>
        <v>8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0</v>
      </c>
      <c r="AB37" s="87" t="s">
        <v>90</v>
      </c>
      <c r="AC37" s="87">
        <f t="shared" si="10"/>
        <v>8</v>
      </c>
      <c r="AD37" s="87">
        <f t="shared" si="11"/>
        <v>68208</v>
      </c>
    </row>
    <row r="38" spans="1:30" ht="13.5">
      <c r="A38" s="17" t="s">
        <v>9</v>
      </c>
      <c r="B38" s="76" t="s">
        <v>70</v>
      </c>
      <c r="C38" s="77" t="s">
        <v>71</v>
      </c>
      <c r="D38" s="87">
        <f t="shared" si="0"/>
        <v>207879</v>
      </c>
      <c r="E38" s="87">
        <f t="shared" si="1"/>
        <v>4</v>
      </c>
      <c r="F38" s="87">
        <v>0</v>
      </c>
      <c r="G38" s="87">
        <v>0</v>
      </c>
      <c r="H38" s="87">
        <v>0</v>
      </c>
      <c r="I38" s="87">
        <v>0</v>
      </c>
      <c r="J38" s="87" t="s">
        <v>170</v>
      </c>
      <c r="K38" s="87">
        <v>4</v>
      </c>
      <c r="L38" s="87">
        <v>207875</v>
      </c>
      <c r="M38" s="87">
        <f t="shared" si="2"/>
        <v>50395</v>
      </c>
      <c r="N38" s="87">
        <f t="shared" si="3"/>
        <v>18950</v>
      </c>
      <c r="O38" s="87">
        <v>7975</v>
      </c>
      <c r="P38" s="87">
        <v>10975</v>
      </c>
      <c r="Q38" s="87">
        <v>0</v>
      </c>
      <c r="R38" s="87">
        <v>0</v>
      </c>
      <c r="S38" s="87" t="s">
        <v>170</v>
      </c>
      <c r="T38" s="87">
        <v>0</v>
      </c>
      <c r="U38" s="87">
        <v>31445</v>
      </c>
      <c r="V38" s="87">
        <f t="shared" si="4"/>
        <v>258274</v>
      </c>
      <c r="W38" s="87">
        <f t="shared" si="5"/>
        <v>18954</v>
      </c>
      <c r="X38" s="87">
        <f t="shared" si="6"/>
        <v>7975</v>
      </c>
      <c r="Y38" s="87">
        <f t="shared" si="7"/>
        <v>10975</v>
      </c>
      <c r="Z38" s="87">
        <f t="shared" si="8"/>
        <v>0</v>
      </c>
      <c r="AA38" s="87">
        <f t="shared" si="9"/>
        <v>0</v>
      </c>
      <c r="AB38" s="87" t="s">
        <v>90</v>
      </c>
      <c r="AC38" s="87">
        <f>K38+T38</f>
        <v>4</v>
      </c>
      <c r="AD38" s="87">
        <f aca="true" t="shared" si="12" ref="V38:AD70">L38+U38</f>
        <v>239320</v>
      </c>
    </row>
    <row r="39" spans="1:30" ht="13.5">
      <c r="A39" s="17" t="s">
        <v>9</v>
      </c>
      <c r="B39" s="76" t="s">
        <v>72</v>
      </c>
      <c r="C39" s="77" t="s">
        <v>73</v>
      </c>
      <c r="D39" s="87">
        <f t="shared" si="0"/>
        <v>122493</v>
      </c>
      <c r="E39" s="87">
        <f t="shared" si="1"/>
        <v>439</v>
      </c>
      <c r="F39" s="87">
        <v>0</v>
      </c>
      <c r="G39" s="87">
        <v>0</v>
      </c>
      <c r="H39" s="87">
        <v>0</v>
      </c>
      <c r="I39" s="87">
        <v>0</v>
      </c>
      <c r="J39" s="87" t="s">
        <v>170</v>
      </c>
      <c r="K39" s="87">
        <v>439</v>
      </c>
      <c r="L39" s="87">
        <v>122054</v>
      </c>
      <c r="M39" s="87">
        <f t="shared" si="2"/>
        <v>40901</v>
      </c>
      <c r="N39" s="87">
        <f t="shared" si="3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170</v>
      </c>
      <c r="T39" s="87">
        <v>0</v>
      </c>
      <c r="U39" s="87">
        <v>40901</v>
      </c>
      <c r="V39" s="87">
        <f t="shared" si="12"/>
        <v>163394</v>
      </c>
      <c r="W39" s="87">
        <f t="shared" si="12"/>
        <v>439</v>
      </c>
      <c r="X39" s="87">
        <f t="shared" si="12"/>
        <v>0</v>
      </c>
      <c r="Y39" s="87">
        <f t="shared" si="12"/>
        <v>0</v>
      </c>
      <c r="Z39" s="87">
        <f t="shared" si="12"/>
        <v>0</v>
      </c>
      <c r="AA39" s="87">
        <f t="shared" si="12"/>
        <v>0</v>
      </c>
      <c r="AB39" s="87" t="s">
        <v>90</v>
      </c>
      <c r="AC39" s="87">
        <f t="shared" si="12"/>
        <v>439</v>
      </c>
      <c r="AD39" s="87">
        <f t="shared" si="12"/>
        <v>162955</v>
      </c>
    </row>
    <row r="40" spans="1:30" ht="13.5">
      <c r="A40" s="17" t="s">
        <v>9</v>
      </c>
      <c r="B40" s="76" t="s">
        <v>74</v>
      </c>
      <c r="C40" s="77" t="s">
        <v>75</v>
      </c>
      <c r="D40" s="87">
        <f t="shared" si="0"/>
        <v>125894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 t="s">
        <v>170</v>
      </c>
      <c r="K40" s="87">
        <v>0</v>
      </c>
      <c r="L40" s="87">
        <v>125894</v>
      </c>
      <c r="M40" s="87">
        <f t="shared" si="2"/>
        <v>67442</v>
      </c>
      <c r="N40" s="87">
        <f t="shared" si="3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170</v>
      </c>
      <c r="T40" s="87">
        <v>0</v>
      </c>
      <c r="U40" s="87">
        <v>67442</v>
      </c>
      <c r="V40" s="87">
        <f t="shared" si="12"/>
        <v>193336</v>
      </c>
      <c r="W40" s="87">
        <f t="shared" si="12"/>
        <v>0</v>
      </c>
      <c r="X40" s="87">
        <f t="shared" si="12"/>
        <v>0</v>
      </c>
      <c r="Y40" s="87">
        <f t="shared" si="12"/>
        <v>0</v>
      </c>
      <c r="Z40" s="87">
        <f t="shared" si="12"/>
        <v>0</v>
      </c>
      <c r="AA40" s="87">
        <f t="shared" si="12"/>
        <v>0</v>
      </c>
      <c r="AB40" s="87" t="s">
        <v>90</v>
      </c>
      <c r="AC40" s="87">
        <f t="shared" si="12"/>
        <v>0</v>
      </c>
      <c r="AD40" s="87">
        <f t="shared" si="12"/>
        <v>193336</v>
      </c>
    </row>
    <row r="41" spans="1:30" ht="13.5">
      <c r="A41" s="17" t="s">
        <v>9</v>
      </c>
      <c r="B41" s="76" t="s">
        <v>76</v>
      </c>
      <c r="C41" s="77" t="s">
        <v>174</v>
      </c>
      <c r="D41" s="87">
        <f t="shared" si="0"/>
        <v>69078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170</v>
      </c>
      <c r="K41" s="87">
        <v>0</v>
      </c>
      <c r="L41" s="87">
        <v>69078</v>
      </c>
      <c r="M41" s="87">
        <f t="shared" si="2"/>
        <v>20631</v>
      </c>
      <c r="N41" s="87">
        <f t="shared" si="3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170</v>
      </c>
      <c r="T41" s="87">
        <v>0</v>
      </c>
      <c r="U41" s="87">
        <v>20631</v>
      </c>
      <c r="V41" s="87">
        <f t="shared" si="12"/>
        <v>89709</v>
      </c>
      <c r="W41" s="87">
        <f t="shared" si="12"/>
        <v>0</v>
      </c>
      <c r="X41" s="87">
        <f t="shared" si="12"/>
        <v>0</v>
      </c>
      <c r="Y41" s="87">
        <f t="shared" si="12"/>
        <v>0</v>
      </c>
      <c r="Z41" s="87">
        <f t="shared" si="12"/>
        <v>0</v>
      </c>
      <c r="AA41" s="87">
        <f t="shared" si="12"/>
        <v>0</v>
      </c>
      <c r="AB41" s="87" t="s">
        <v>90</v>
      </c>
      <c r="AC41" s="87">
        <f t="shared" si="12"/>
        <v>0</v>
      </c>
      <c r="AD41" s="87">
        <f t="shared" si="12"/>
        <v>89709</v>
      </c>
    </row>
    <row r="42" spans="1:30" ht="13.5">
      <c r="A42" s="17" t="s">
        <v>9</v>
      </c>
      <c r="B42" s="76" t="s">
        <v>175</v>
      </c>
      <c r="C42" s="77" t="s">
        <v>176</v>
      </c>
      <c r="D42" s="87">
        <f t="shared" si="0"/>
        <v>131133</v>
      </c>
      <c r="E42" s="87">
        <f t="shared" si="1"/>
        <v>11955</v>
      </c>
      <c r="F42" s="87">
        <v>0</v>
      </c>
      <c r="G42" s="87">
        <v>4823</v>
      </c>
      <c r="H42" s="87">
        <v>6300</v>
      </c>
      <c r="I42" s="87">
        <v>832</v>
      </c>
      <c r="J42" s="87" t="s">
        <v>170</v>
      </c>
      <c r="K42" s="87">
        <v>0</v>
      </c>
      <c r="L42" s="87">
        <v>119178</v>
      </c>
      <c r="M42" s="87">
        <f t="shared" si="2"/>
        <v>31769</v>
      </c>
      <c r="N42" s="87">
        <f t="shared" si="3"/>
        <v>7658</v>
      </c>
      <c r="O42" s="87">
        <v>3829</v>
      </c>
      <c r="P42" s="87">
        <v>3829</v>
      </c>
      <c r="Q42" s="87">
        <v>0</v>
      </c>
      <c r="R42" s="87">
        <v>0</v>
      </c>
      <c r="S42" s="87" t="s">
        <v>170</v>
      </c>
      <c r="T42" s="87">
        <v>0</v>
      </c>
      <c r="U42" s="87">
        <v>24111</v>
      </c>
      <c r="V42" s="87">
        <f t="shared" si="12"/>
        <v>162902</v>
      </c>
      <c r="W42" s="87">
        <f t="shared" si="12"/>
        <v>19613</v>
      </c>
      <c r="X42" s="87">
        <f t="shared" si="12"/>
        <v>3829</v>
      </c>
      <c r="Y42" s="87">
        <f t="shared" si="12"/>
        <v>8652</v>
      </c>
      <c r="Z42" s="87">
        <f t="shared" si="12"/>
        <v>6300</v>
      </c>
      <c r="AA42" s="87">
        <f t="shared" si="12"/>
        <v>832</v>
      </c>
      <c r="AB42" s="87" t="s">
        <v>90</v>
      </c>
      <c r="AC42" s="87">
        <f t="shared" si="12"/>
        <v>0</v>
      </c>
      <c r="AD42" s="87">
        <f t="shared" si="12"/>
        <v>143289</v>
      </c>
    </row>
    <row r="43" spans="1:30" ht="13.5">
      <c r="A43" s="17" t="s">
        <v>9</v>
      </c>
      <c r="B43" s="76" t="s">
        <v>177</v>
      </c>
      <c r="C43" s="77" t="s">
        <v>178</v>
      </c>
      <c r="D43" s="87">
        <f t="shared" si="0"/>
        <v>94720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170</v>
      </c>
      <c r="K43" s="87">
        <v>0</v>
      </c>
      <c r="L43" s="87">
        <v>94720</v>
      </c>
      <c r="M43" s="87">
        <f t="shared" si="2"/>
        <v>11170</v>
      </c>
      <c r="N43" s="87">
        <f t="shared" si="3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170</v>
      </c>
      <c r="T43" s="87">
        <v>0</v>
      </c>
      <c r="U43" s="87">
        <v>11170</v>
      </c>
      <c r="V43" s="87">
        <f t="shared" si="12"/>
        <v>105890</v>
      </c>
      <c r="W43" s="87">
        <f t="shared" si="12"/>
        <v>0</v>
      </c>
      <c r="X43" s="87">
        <f t="shared" si="12"/>
        <v>0</v>
      </c>
      <c r="Y43" s="87">
        <f t="shared" si="12"/>
        <v>0</v>
      </c>
      <c r="Z43" s="87">
        <f t="shared" si="12"/>
        <v>0</v>
      </c>
      <c r="AA43" s="87">
        <f t="shared" si="12"/>
        <v>0</v>
      </c>
      <c r="AB43" s="87" t="s">
        <v>90</v>
      </c>
      <c r="AC43" s="87">
        <f t="shared" si="12"/>
        <v>0</v>
      </c>
      <c r="AD43" s="87">
        <f t="shared" si="12"/>
        <v>105890</v>
      </c>
    </row>
    <row r="44" spans="1:30" ht="13.5">
      <c r="A44" s="17" t="s">
        <v>9</v>
      </c>
      <c r="B44" s="76" t="s">
        <v>179</v>
      </c>
      <c r="C44" s="77" t="s">
        <v>180</v>
      </c>
      <c r="D44" s="87">
        <f t="shared" si="0"/>
        <v>88404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170</v>
      </c>
      <c r="K44" s="87">
        <v>0</v>
      </c>
      <c r="L44" s="87">
        <v>88404</v>
      </c>
      <c r="M44" s="87">
        <f t="shared" si="2"/>
        <v>9582</v>
      </c>
      <c r="N44" s="87">
        <f t="shared" si="3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170</v>
      </c>
      <c r="T44" s="87">
        <v>0</v>
      </c>
      <c r="U44" s="87">
        <v>9582</v>
      </c>
      <c r="V44" s="87">
        <f t="shared" si="12"/>
        <v>97986</v>
      </c>
      <c r="W44" s="87">
        <f t="shared" si="12"/>
        <v>0</v>
      </c>
      <c r="X44" s="87">
        <f t="shared" si="12"/>
        <v>0</v>
      </c>
      <c r="Y44" s="87">
        <f t="shared" si="12"/>
        <v>0</v>
      </c>
      <c r="Z44" s="87">
        <f t="shared" si="12"/>
        <v>0</v>
      </c>
      <c r="AA44" s="87">
        <f t="shared" si="12"/>
        <v>0</v>
      </c>
      <c r="AB44" s="87" t="s">
        <v>90</v>
      </c>
      <c r="AC44" s="87">
        <f t="shared" si="12"/>
        <v>0</v>
      </c>
      <c r="AD44" s="87">
        <f t="shared" si="12"/>
        <v>97986</v>
      </c>
    </row>
    <row r="45" spans="1:30" ht="13.5">
      <c r="A45" s="17" t="s">
        <v>9</v>
      </c>
      <c r="B45" s="76" t="s">
        <v>181</v>
      </c>
      <c r="C45" s="77" t="s">
        <v>182</v>
      </c>
      <c r="D45" s="87">
        <f t="shared" si="0"/>
        <v>124171</v>
      </c>
      <c r="E45" s="87">
        <f t="shared" si="1"/>
        <v>13989</v>
      </c>
      <c r="F45" s="87">
        <v>0</v>
      </c>
      <c r="G45" s="87">
        <v>0</v>
      </c>
      <c r="H45" s="87">
        <v>9300</v>
      </c>
      <c r="I45" s="87">
        <v>4634</v>
      </c>
      <c r="J45" s="87" t="s">
        <v>170</v>
      </c>
      <c r="K45" s="87">
        <v>55</v>
      </c>
      <c r="L45" s="87">
        <v>110182</v>
      </c>
      <c r="M45" s="87">
        <f t="shared" si="2"/>
        <v>31788</v>
      </c>
      <c r="N45" s="87">
        <f t="shared" si="3"/>
        <v>9288</v>
      </c>
      <c r="O45" s="87">
        <v>4644</v>
      </c>
      <c r="P45" s="87">
        <v>4644</v>
      </c>
      <c r="Q45" s="87">
        <v>0</v>
      </c>
      <c r="R45" s="87">
        <v>0</v>
      </c>
      <c r="S45" s="87" t="s">
        <v>170</v>
      </c>
      <c r="T45" s="87">
        <v>0</v>
      </c>
      <c r="U45" s="87">
        <v>22500</v>
      </c>
      <c r="V45" s="87">
        <f t="shared" si="12"/>
        <v>155959</v>
      </c>
      <c r="W45" s="87">
        <f t="shared" si="12"/>
        <v>23277</v>
      </c>
      <c r="X45" s="87">
        <f t="shared" si="12"/>
        <v>4644</v>
      </c>
      <c r="Y45" s="87">
        <f t="shared" si="12"/>
        <v>4644</v>
      </c>
      <c r="Z45" s="87">
        <f t="shared" si="12"/>
        <v>9300</v>
      </c>
      <c r="AA45" s="87">
        <f t="shared" si="12"/>
        <v>4634</v>
      </c>
      <c r="AB45" s="87" t="s">
        <v>90</v>
      </c>
      <c r="AC45" s="87">
        <f t="shared" si="12"/>
        <v>55</v>
      </c>
      <c r="AD45" s="87">
        <f t="shared" si="12"/>
        <v>132682</v>
      </c>
    </row>
    <row r="46" spans="1:30" ht="13.5">
      <c r="A46" s="17" t="s">
        <v>9</v>
      </c>
      <c r="B46" s="76" t="s">
        <v>183</v>
      </c>
      <c r="C46" s="77" t="s">
        <v>147</v>
      </c>
      <c r="D46" s="87">
        <f t="shared" si="0"/>
        <v>840394</v>
      </c>
      <c r="E46" s="87">
        <f t="shared" si="1"/>
        <v>594129</v>
      </c>
      <c r="F46" s="87">
        <v>127537</v>
      </c>
      <c r="G46" s="87">
        <v>0</v>
      </c>
      <c r="H46" s="87">
        <v>466000</v>
      </c>
      <c r="I46" s="87">
        <v>135</v>
      </c>
      <c r="J46" s="87" t="s">
        <v>170</v>
      </c>
      <c r="K46" s="87">
        <v>457</v>
      </c>
      <c r="L46" s="87">
        <v>246265</v>
      </c>
      <c r="M46" s="87">
        <f t="shared" si="2"/>
        <v>112076</v>
      </c>
      <c r="N46" s="87">
        <f t="shared" si="3"/>
        <v>44056</v>
      </c>
      <c r="O46" s="87">
        <v>22026</v>
      </c>
      <c r="P46" s="87">
        <v>22026</v>
      </c>
      <c r="Q46" s="87">
        <v>0</v>
      </c>
      <c r="R46" s="87">
        <v>4</v>
      </c>
      <c r="S46" s="87" t="s">
        <v>170</v>
      </c>
      <c r="T46" s="87">
        <v>0</v>
      </c>
      <c r="U46" s="87">
        <v>68020</v>
      </c>
      <c r="V46" s="87">
        <f t="shared" si="12"/>
        <v>952470</v>
      </c>
      <c r="W46" s="87">
        <f t="shared" si="12"/>
        <v>638185</v>
      </c>
      <c r="X46" s="87">
        <f t="shared" si="12"/>
        <v>149563</v>
      </c>
      <c r="Y46" s="87">
        <f t="shared" si="12"/>
        <v>22026</v>
      </c>
      <c r="Z46" s="87">
        <f t="shared" si="12"/>
        <v>466000</v>
      </c>
      <c r="AA46" s="87">
        <f t="shared" si="12"/>
        <v>139</v>
      </c>
      <c r="AB46" s="87" t="s">
        <v>90</v>
      </c>
      <c r="AC46" s="87">
        <f t="shared" si="12"/>
        <v>457</v>
      </c>
      <c r="AD46" s="87">
        <f t="shared" si="12"/>
        <v>314285</v>
      </c>
    </row>
    <row r="47" spans="1:30" ht="13.5">
      <c r="A47" s="17" t="s">
        <v>9</v>
      </c>
      <c r="B47" s="76" t="s">
        <v>184</v>
      </c>
      <c r="C47" s="77" t="s">
        <v>185</v>
      </c>
      <c r="D47" s="87">
        <f t="shared" si="0"/>
        <v>120347</v>
      </c>
      <c r="E47" s="87">
        <f t="shared" si="1"/>
        <v>1191</v>
      </c>
      <c r="F47" s="87">
        <v>0</v>
      </c>
      <c r="G47" s="87">
        <v>1184</v>
      </c>
      <c r="H47" s="87">
        <v>0</v>
      </c>
      <c r="I47" s="87">
        <v>0</v>
      </c>
      <c r="J47" s="87" t="s">
        <v>170</v>
      </c>
      <c r="K47" s="87">
        <v>7</v>
      </c>
      <c r="L47" s="87">
        <v>119156</v>
      </c>
      <c r="M47" s="87">
        <f t="shared" si="2"/>
        <v>95819</v>
      </c>
      <c r="N47" s="87">
        <f t="shared" si="3"/>
        <v>16104</v>
      </c>
      <c r="O47" s="87">
        <v>8043</v>
      </c>
      <c r="P47" s="87">
        <v>8043</v>
      </c>
      <c r="Q47" s="87">
        <v>0</v>
      </c>
      <c r="R47" s="87">
        <v>0</v>
      </c>
      <c r="S47" s="87" t="s">
        <v>170</v>
      </c>
      <c r="T47" s="87">
        <v>18</v>
      </c>
      <c r="U47" s="87">
        <v>79715</v>
      </c>
      <c r="V47" s="87">
        <f t="shared" si="12"/>
        <v>216166</v>
      </c>
      <c r="W47" s="87">
        <f t="shared" si="12"/>
        <v>17295</v>
      </c>
      <c r="X47" s="87">
        <f t="shared" si="12"/>
        <v>8043</v>
      </c>
      <c r="Y47" s="87">
        <f t="shared" si="12"/>
        <v>9227</v>
      </c>
      <c r="Z47" s="87">
        <f t="shared" si="12"/>
        <v>0</v>
      </c>
      <c r="AA47" s="87">
        <f t="shared" si="12"/>
        <v>0</v>
      </c>
      <c r="AB47" s="87" t="s">
        <v>90</v>
      </c>
      <c r="AC47" s="87">
        <f t="shared" si="12"/>
        <v>25</v>
      </c>
      <c r="AD47" s="87">
        <f t="shared" si="12"/>
        <v>198871</v>
      </c>
    </row>
    <row r="48" spans="1:30" ht="13.5">
      <c r="A48" s="17" t="s">
        <v>9</v>
      </c>
      <c r="B48" s="76" t="s">
        <v>186</v>
      </c>
      <c r="C48" s="77" t="s">
        <v>187</v>
      </c>
      <c r="D48" s="87">
        <f t="shared" si="0"/>
        <v>82780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 t="s">
        <v>170</v>
      </c>
      <c r="K48" s="87">
        <v>0</v>
      </c>
      <c r="L48" s="87">
        <v>82780</v>
      </c>
      <c r="M48" s="87">
        <f t="shared" si="2"/>
        <v>10607</v>
      </c>
      <c r="N48" s="87">
        <f t="shared" si="3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170</v>
      </c>
      <c r="T48" s="87">
        <v>0</v>
      </c>
      <c r="U48" s="87">
        <v>10607</v>
      </c>
      <c r="V48" s="87">
        <f t="shared" si="12"/>
        <v>93387</v>
      </c>
      <c r="W48" s="87">
        <f t="shared" si="12"/>
        <v>0</v>
      </c>
      <c r="X48" s="87">
        <f t="shared" si="12"/>
        <v>0</v>
      </c>
      <c r="Y48" s="87">
        <f t="shared" si="12"/>
        <v>0</v>
      </c>
      <c r="Z48" s="87">
        <f t="shared" si="12"/>
        <v>0</v>
      </c>
      <c r="AA48" s="87">
        <f t="shared" si="12"/>
        <v>0</v>
      </c>
      <c r="AB48" s="87" t="s">
        <v>90</v>
      </c>
      <c r="AC48" s="87">
        <f t="shared" si="12"/>
        <v>0</v>
      </c>
      <c r="AD48" s="87">
        <f t="shared" si="12"/>
        <v>93387</v>
      </c>
    </row>
    <row r="49" spans="1:30" ht="13.5">
      <c r="A49" s="17" t="s">
        <v>9</v>
      </c>
      <c r="B49" s="76" t="s">
        <v>188</v>
      </c>
      <c r="C49" s="77" t="s">
        <v>8</v>
      </c>
      <c r="D49" s="87">
        <f t="shared" si="0"/>
        <v>71073</v>
      </c>
      <c r="E49" s="87">
        <f t="shared" si="1"/>
        <v>581</v>
      </c>
      <c r="F49" s="87">
        <v>0</v>
      </c>
      <c r="G49" s="87">
        <v>581</v>
      </c>
      <c r="H49" s="87">
        <v>0</v>
      </c>
      <c r="I49" s="87">
        <v>0</v>
      </c>
      <c r="J49" s="87" t="s">
        <v>170</v>
      </c>
      <c r="K49" s="87">
        <v>0</v>
      </c>
      <c r="L49" s="87">
        <v>70492</v>
      </c>
      <c r="M49" s="87">
        <f t="shared" si="2"/>
        <v>82095</v>
      </c>
      <c r="N49" s="87">
        <f t="shared" si="3"/>
        <v>30957</v>
      </c>
      <c r="O49" s="87">
        <v>10018</v>
      </c>
      <c r="P49" s="87">
        <v>143</v>
      </c>
      <c r="Q49" s="87">
        <v>17000</v>
      </c>
      <c r="R49" s="87">
        <v>3786</v>
      </c>
      <c r="S49" s="87" t="s">
        <v>170</v>
      </c>
      <c r="T49" s="87">
        <v>10</v>
      </c>
      <c r="U49" s="87">
        <v>51138</v>
      </c>
      <c r="V49" s="87">
        <f t="shared" si="12"/>
        <v>153168</v>
      </c>
      <c r="W49" s="87">
        <f t="shared" si="12"/>
        <v>31538</v>
      </c>
      <c r="X49" s="87">
        <f t="shared" si="12"/>
        <v>10018</v>
      </c>
      <c r="Y49" s="87">
        <f t="shared" si="12"/>
        <v>724</v>
      </c>
      <c r="Z49" s="87">
        <f t="shared" si="12"/>
        <v>17000</v>
      </c>
      <c r="AA49" s="87">
        <f t="shared" si="12"/>
        <v>3786</v>
      </c>
      <c r="AB49" s="87" t="s">
        <v>90</v>
      </c>
      <c r="AC49" s="87">
        <f t="shared" si="12"/>
        <v>10</v>
      </c>
      <c r="AD49" s="87">
        <f t="shared" si="12"/>
        <v>121630</v>
      </c>
    </row>
    <row r="50" spans="1:30" ht="13.5">
      <c r="A50" s="17" t="s">
        <v>9</v>
      </c>
      <c r="B50" s="76" t="s">
        <v>189</v>
      </c>
      <c r="C50" s="77" t="s">
        <v>190</v>
      </c>
      <c r="D50" s="87">
        <f t="shared" si="0"/>
        <v>109321</v>
      </c>
      <c r="E50" s="87">
        <f t="shared" si="1"/>
        <v>214</v>
      </c>
      <c r="F50" s="87">
        <v>0</v>
      </c>
      <c r="G50" s="87">
        <v>0</v>
      </c>
      <c r="H50" s="87">
        <v>0</v>
      </c>
      <c r="I50" s="87">
        <v>40</v>
      </c>
      <c r="J50" s="87" t="s">
        <v>170</v>
      </c>
      <c r="K50" s="87">
        <v>174</v>
      </c>
      <c r="L50" s="87">
        <v>109107</v>
      </c>
      <c r="M50" s="87">
        <f t="shared" si="2"/>
        <v>55414</v>
      </c>
      <c r="N50" s="87">
        <f t="shared" si="3"/>
        <v>19866</v>
      </c>
      <c r="O50" s="87">
        <v>9929</v>
      </c>
      <c r="P50" s="87">
        <v>9929</v>
      </c>
      <c r="Q50" s="87">
        <v>0</v>
      </c>
      <c r="R50" s="87">
        <v>8</v>
      </c>
      <c r="S50" s="87" t="s">
        <v>170</v>
      </c>
      <c r="T50" s="87">
        <v>0</v>
      </c>
      <c r="U50" s="87">
        <v>35548</v>
      </c>
      <c r="V50" s="87">
        <f t="shared" si="12"/>
        <v>164735</v>
      </c>
      <c r="W50" s="87">
        <f t="shared" si="12"/>
        <v>20080</v>
      </c>
      <c r="X50" s="87">
        <f t="shared" si="12"/>
        <v>9929</v>
      </c>
      <c r="Y50" s="87">
        <f t="shared" si="12"/>
        <v>9929</v>
      </c>
      <c r="Z50" s="87">
        <f t="shared" si="12"/>
        <v>0</v>
      </c>
      <c r="AA50" s="87">
        <f t="shared" si="12"/>
        <v>48</v>
      </c>
      <c r="AB50" s="87" t="s">
        <v>90</v>
      </c>
      <c r="AC50" s="87">
        <f t="shared" si="12"/>
        <v>174</v>
      </c>
      <c r="AD50" s="87">
        <f t="shared" si="12"/>
        <v>144655</v>
      </c>
    </row>
    <row r="51" spans="1:30" ht="13.5">
      <c r="A51" s="17" t="s">
        <v>9</v>
      </c>
      <c r="B51" s="76" t="s">
        <v>191</v>
      </c>
      <c r="C51" s="77" t="s">
        <v>192</v>
      </c>
      <c r="D51" s="87">
        <f t="shared" si="0"/>
        <v>119413</v>
      </c>
      <c r="E51" s="87">
        <f t="shared" si="1"/>
        <v>29901</v>
      </c>
      <c r="F51" s="87">
        <v>4405</v>
      </c>
      <c r="G51" s="87">
        <v>0</v>
      </c>
      <c r="H51" s="87">
        <v>22300</v>
      </c>
      <c r="I51" s="87">
        <v>221</v>
      </c>
      <c r="J51" s="87" t="s">
        <v>170</v>
      </c>
      <c r="K51" s="87">
        <v>2975</v>
      </c>
      <c r="L51" s="87">
        <v>89512</v>
      </c>
      <c r="M51" s="87">
        <f t="shared" si="2"/>
        <v>24328</v>
      </c>
      <c r="N51" s="87">
        <f t="shared" si="3"/>
        <v>6902</v>
      </c>
      <c r="O51" s="87">
        <v>3442</v>
      </c>
      <c r="P51" s="87">
        <v>3442</v>
      </c>
      <c r="Q51" s="87">
        <v>0</v>
      </c>
      <c r="R51" s="87">
        <v>0</v>
      </c>
      <c r="S51" s="87" t="s">
        <v>170</v>
      </c>
      <c r="T51" s="87">
        <v>18</v>
      </c>
      <c r="U51" s="87">
        <v>17426</v>
      </c>
      <c r="V51" s="87">
        <f t="shared" si="12"/>
        <v>143741</v>
      </c>
      <c r="W51" s="87">
        <f t="shared" si="12"/>
        <v>36803</v>
      </c>
      <c r="X51" s="87">
        <f t="shared" si="12"/>
        <v>7847</v>
      </c>
      <c r="Y51" s="87">
        <f t="shared" si="12"/>
        <v>3442</v>
      </c>
      <c r="Z51" s="87">
        <f t="shared" si="12"/>
        <v>22300</v>
      </c>
      <c r="AA51" s="87">
        <f t="shared" si="12"/>
        <v>221</v>
      </c>
      <c r="AB51" s="87" t="s">
        <v>90</v>
      </c>
      <c r="AC51" s="87">
        <f t="shared" si="12"/>
        <v>2993</v>
      </c>
      <c r="AD51" s="87">
        <f t="shared" si="12"/>
        <v>106938</v>
      </c>
    </row>
    <row r="52" spans="1:30" ht="13.5">
      <c r="A52" s="17" t="s">
        <v>9</v>
      </c>
      <c r="B52" s="76" t="s">
        <v>193</v>
      </c>
      <c r="C52" s="77" t="s">
        <v>194</v>
      </c>
      <c r="D52" s="87">
        <f t="shared" si="0"/>
        <v>216247</v>
      </c>
      <c r="E52" s="87">
        <f t="shared" si="1"/>
        <v>352</v>
      </c>
      <c r="F52" s="87">
        <v>0</v>
      </c>
      <c r="G52" s="87">
        <v>0</v>
      </c>
      <c r="H52" s="87">
        <v>0</v>
      </c>
      <c r="I52" s="87">
        <v>320</v>
      </c>
      <c r="J52" s="87" t="s">
        <v>170</v>
      </c>
      <c r="K52" s="87">
        <v>32</v>
      </c>
      <c r="L52" s="87">
        <v>215895</v>
      </c>
      <c r="M52" s="87">
        <f t="shared" si="2"/>
        <v>26421</v>
      </c>
      <c r="N52" s="87">
        <f t="shared" si="3"/>
        <v>3240</v>
      </c>
      <c r="O52" s="87">
        <v>1612</v>
      </c>
      <c r="P52" s="87">
        <v>1612</v>
      </c>
      <c r="Q52" s="87">
        <v>0</v>
      </c>
      <c r="R52" s="87">
        <v>0</v>
      </c>
      <c r="S52" s="87" t="s">
        <v>170</v>
      </c>
      <c r="T52" s="87">
        <v>16</v>
      </c>
      <c r="U52" s="87">
        <v>23181</v>
      </c>
      <c r="V52" s="87">
        <f t="shared" si="12"/>
        <v>242668</v>
      </c>
      <c r="W52" s="87">
        <f t="shared" si="12"/>
        <v>3592</v>
      </c>
      <c r="X52" s="87">
        <f t="shared" si="12"/>
        <v>1612</v>
      </c>
      <c r="Y52" s="87">
        <f t="shared" si="12"/>
        <v>1612</v>
      </c>
      <c r="Z52" s="87">
        <f t="shared" si="12"/>
        <v>0</v>
      </c>
      <c r="AA52" s="87">
        <f t="shared" si="12"/>
        <v>320</v>
      </c>
      <c r="AB52" s="87" t="s">
        <v>90</v>
      </c>
      <c r="AC52" s="87">
        <f t="shared" si="12"/>
        <v>48</v>
      </c>
      <c r="AD52" s="87">
        <f t="shared" si="12"/>
        <v>239076</v>
      </c>
    </row>
    <row r="53" spans="1:30" ht="13.5">
      <c r="A53" s="17" t="s">
        <v>9</v>
      </c>
      <c r="B53" s="76" t="s">
        <v>195</v>
      </c>
      <c r="C53" s="77" t="s">
        <v>196</v>
      </c>
      <c r="D53" s="87">
        <f aca="true" t="shared" si="13" ref="D53:D95">E53+L53</f>
        <v>618042</v>
      </c>
      <c r="E53" s="87">
        <f aca="true" t="shared" si="14" ref="E53:E95">F53+G53+H53+I53+K53</f>
        <v>452032</v>
      </c>
      <c r="F53" s="87">
        <v>110071</v>
      </c>
      <c r="G53" s="87">
        <v>22025</v>
      </c>
      <c r="H53" s="87">
        <v>283300</v>
      </c>
      <c r="I53" s="87">
        <v>1646</v>
      </c>
      <c r="J53" s="87" t="s">
        <v>170</v>
      </c>
      <c r="K53" s="87">
        <v>34990</v>
      </c>
      <c r="L53" s="87">
        <v>166010</v>
      </c>
      <c r="M53" s="87">
        <f aca="true" t="shared" si="15" ref="M53:M95">N53+U53</f>
        <v>44975</v>
      </c>
      <c r="N53" s="87">
        <f aca="true" t="shared" si="16" ref="N53:N95">O53+P53+Q53+R53+T53</f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170</v>
      </c>
      <c r="T53" s="87">
        <v>0</v>
      </c>
      <c r="U53" s="87">
        <v>44975</v>
      </c>
      <c r="V53" s="87">
        <f t="shared" si="12"/>
        <v>663017</v>
      </c>
      <c r="W53" s="87">
        <f t="shared" si="12"/>
        <v>452032</v>
      </c>
      <c r="X53" s="87">
        <f t="shared" si="12"/>
        <v>110071</v>
      </c>
      <c r="Y53" s="87">
        <f t="shared" si="12"/>
        <v>22025</v>
      </c>
      <c r="Z53" s="87">
        <f t="shared" si="12"/>
        <v>283300</v>
      </c>
      <c r="AA53" s="87">
        <f t="shared" si="12"/>
        <v>1646</v>
      </c>
      <c r="AB53" s="87" t="s">
        <v>90</v>
      </c>
      <c r="AC53" s="87">
        <f t="shared" si="12"/>
        <v>34990</v>
      </c>
      <c r="AD53" s="87">
        <f t="shared" si="12"/>
        <v>210985</v>
      </c>
    </row>
    <row r="54" spans="1:30" ht="13.5">
      <c r="A54" s="17" t="s">
        <v>9</v>
      </c>
      <c r="B54" s="76" t="s">
        <v>197</v>
      </c>
      <c r="C54" s="77" t="s">
        <v>198</v>
      </c>
      <c r="D54" s="87">
        <f t="shared" si="13"/>
        <v>170689</v>
      </c>
      <c r="E54" s="87">
        <f t="shared" si="14"/>
        <v>10304</v>
      </c>
      <c r="F54" s="87">
        <v>0</v>
      </c>
      <c r="G54" s="87">
        <v>6545</v>
      </c>
      <c r="H54" s="87">
        <v>720</v>
      </c>
      <c r="I54" s="87">
        <v>1917</v>
      </c>
      <c r="J54" s="87" t="s">
        <v>170</v>
      </c>
      <c r="K54" s="87">
        <v>1122</v>
      </c>
      <c r="L54" s="87">
        <v>160385</v>
      </c>
      <c r="M54" s="87">
        <f t="shared" si="15"/>
        <v>64556</v>
      </c>
      <c r="N54" s="87">
        <f t="shared" si="16"/>
        <v>26204</v>
      </c>
      <c r="O54" s="87">
        <v>8971</v>
      </c>
      <c r="P54" s="87">
        <v>727</v>
      </c>
      <c r="Q54" s="87">
        <v>13500</v>
      </c>
      <c r="R54" s="87">
        <v>24</v>
      </c>
      <c r="S54" s="87" t="s">
        <v>170</v>
      </c>
      <c r="T54" s="87">
        <v>2982</v>
      </c>
      <c r="U54" s="87">
        <v>38352</v>
      </c>
      <c r="V54" s="87">
        <f t="shared" si="12"/>
        <v>235245</v>
      </c>
      <c r="W54" s="87">
        <f t="shared" si="12"/>
        <v>36508</v>
      </c>
      <c r="X54" s="87">
        <f t="shared" si="12"/>
        <v>8971</v>
      </c>
      <c r="Y54" s="87">
        <f t="shared" si="12"/>
        <v>7272</v>
      </c>
      <c r="Z54" s="87">
        <f t="shared" si="12"/>
        <v>14220</v>
      </c>
      <c r="AA54" s="87">
        <f t="shared" si="12"/>
        <v>1941</v>
      </c>
      <c r="AB54" s="87" t="s">
        <v>90</v>
      </c>
      <c r="AC54" s="87">
        <f t="shared" si="12"/>
        <v>4104</v>
      </c>
      <c r="AD54" s="87">
        <f t="shared" si="12"/>
        <v>198737</v>
      </c>
    </row>
    <row r="55" spans="1:30" ht="13.5">
      <c r="A55" s="17" t="s">
        <v>9</v>
      </c>
      <c r="B55" s="76" t="s">
        <v>199</v>
      </c>
      <c r="C55" s="77" t="s">
        <v>148</v>
      </c>
      <c r="D55" s="87">
        <f t="shared" si="13"/>
        <v>85061</v>
      </c>
      <c r="E55" s="87">
        <f t="shared" si="14"/>
        <v>628</v>
      </c>
      <c r="F55" s="87">
        <v>0</v>
      </c>
      <c r="G55" s="87">
        <v>628</v>
      </c>
      <c r="H55" s="87">
        <v>0</v>
      </c>
      <c r="I55" s="87">
        <v>0</v>
      </c>
      <c r="J55" s="87" t="s">
        <v>170</v>
      </c>
      <c r="K55" s="87">
        <v>0</v>
      </c>
      <c r="L55" s="87">
        <v>84433</v>
      </c>
      <c r="M55" s="87">
        <f t="shared" si="15"/>
        <v>62740</v>
      </c>
      <c r="N55" s="87">
        <f t="shared" si="16"/>
        <v>5156</v>
      </c>
      <c r="O55" s="87">
        <v>2569</v>
      </c>
      <c r="P55" s="87">
        <v>2569</v>
      </c>
      <c r="Q55" s="87">
        <v>0</v>
      </c>
      <c r="R55" s="87">
        <v>0</v>
      </c>
      <c r="S55" s="87" t="s">
        <v>170</v>
      </c>
      <c r="T55" s="87">
        <v>18</v>
      </c>
      <c r="U55" s="87">
        <v>57584</v>
      </c>
      <c r="V55" s="87">
        <f t="shared" si="12"/>
        <v>147801</v>
      </c>
      <c r="W55" s="87">
        <f t="shared" si="12"/>
        <v>5784</v>
      </c>
      <c r="X55" s="87">
        <f t="shared" si="12"/>
        <v>2569</v>
      </c>
      <c r="Y55" s="87">
        <f t="shared" si="12"/>
        <v>3197</v>
      </c>
      <c r="Z55" s="87">
        <f t="shared" si="12"/>
        <v>0</v>
      </c>
      <c r="AA55" s="87">
        <f t="shared" si="12"/>
        <v>0</v>
      </c>
      <c r="AB55" s="87" t="s">
        <v>90</v>
      </c>
      <c r="AC55" s="87">
        <f t="shared" si="12"/>
        <v>18</v>
      </c>
      <c r="AD55" s="87">
        <f t="shared" si="12"/>
        <v>142017</v>
      </c>
    </row>
    <row r="56" spans="1:30" ht="13.5">
      <c r="A56" s="17" t="s">
        <v>9</v>
      </c>
      <c r="B56" s="76" t="s">
        <v>200</v>
      </c>
      <c r="C56" s="77" t="s">
        <v>201</v>
      </c>
      <c r="D56" s="87">
        <f t="shared" si="13"/>
        <v>73273</v>
      </c>
      <c r="E56" s="87">
        <f t="shared" si="14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170</v>
      </c>
      <c r="K56" s="87">
        <v>0</v>
      </c>
      <c r="L56" s="87">
        <v>73273</v>
      </c>
      <c r="M56" s="87">
        <f t="shared" si="15"/>
        <v>57798</v>
      </c>
      <c r="N56" s="87">
        <f t="shared" si="16"/>
        <v>7672</v>
      </c>
      <c r="O56" s="87">
        <v>3836</v>
      </c>
      <c r="P56" s="87">
        <v>3836</v>
      </c>
      <c r="Q56" s="87">
        <v>0</v>
      </c>
      <c r="R56" s="87">
        <v>0</v>
      </c>
      <c r="S56" s="87" t="s">
        <v>170</v>
      </c>
      <c r="T56" s="87">
        <v>0</v>
      </c>
      <c r="U56" s="87">
        <v>50126</v>
      </c>
      <c r="V56" s="87">
        <f t="shared" si="12"/>
        <v>131071</v>
      </c>
      <c r="W56" s="87">
        <f t="shared" si="12"/>
        <v>7672</v>
      </c>
      <c r="X56" s="87">
        <f t="shared" si="12"/>
        <v>3836</v>
      </c>
      <c r="Y56" s="87">
        <f t="shared" si="12"/>
        <v>3836</v>
      </c>
      <c r="Z56" s="87">
        <f t="shared" si="12"/>
        <v>0</v>
      </c>
      <c r="AA56" s="87">
        <f t="shared" si="12"/>
        <v>0</v>
      </c>
      <c r="AB56" s="87" t="s">
        <v>90</v>
      </c>
      <c r="AC56" s="87">
        <f t="shared" si="12"/>
        <v>0</v>
      </c>
      <c r="AD56" s="87">
        <f t="shared" si="12"/>
        <v>123399</v>
      </c>
    </row>
    <row r="57" spans="1:30" ht="13.5">
      <c r="A57" s="17" t="s">
        <v>9</v>
      </c>
      <c r="B57" s="76" t="s">
        <v>202</v>
      </c>
      <c r="C57" s="77" t="s">
        <v>203</v>
      </c>
      <c r="D57" s="87">
        <f t="shared" si="13"/>
        <v>68604</v>
      </c>
      <c r="E57" s="87">
        <f t="shared" si="14"/>
        <v>126</v>
      </c>
      <c r="F57" s="87">
        <v>0</v>
      </c>
      <c r="G57" s="87">
        <v>0</v>
      </c>
      <c r="H57" s="87">
        <v>0</v>
      </c>
      <c r="I57" s="87">
        <v>100</v>
      </c>
      <c r="J57" s="87" t="s">
        <v>170</v>
      </c>
      <c r="K57" s="87">
        <v>26</v>
      </c>
      <c r="L57" s="87">
        <v>68478</v>
      </c>
      <c r="M57" s="87">
        <f t="shared" si="15"/>
        <v>13658</v>
      </c>
      <c r="N57" s="87">
        <f t="shared" si="16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170</v>
      </c>
      <c r="T57" s="87">
        <v>0</v>
      </c>
      <c r="U57" s="87">
        <v>13658</v>
      </c>
      <c r="V57" s="87">
        <f t="shared" si="12"/>
        <v>82262</v>
      </c>
      <c r="W57" s="87">
        <f t="shared" si="12"/>
        <v>126</v>
      </c>
      <c r="X57" s="87">
        <f t="shared" si="12"/>
        <v>0</v>
      </c>
      <c r="Y57" s="87">
        <f t="shared" si="12"/>
        <v>0</v>
      </c>
      <c r="Z57" s="87">
        <f t="shared" si="12"/>
        <v>0</v>
      </c>
      <c r="AA57" s="87">
        <f t="shared" si="12"/>
        <v>100</v>
      </c>
      <c r="AB57" s="87" t="s">
        <v>90</v>
      </c>
      <c r="AC57" s="87">
        <f t="shared" si="12"/>
        <v>26</v>
      </c>
      <c r="AD57" s="87">
        <f t="shared" si="12"/>
        <v>82136</v>
      </c>
    </row>
    <row r="58" spans="1:30" ht="13.5">
      <c r="A58" s="17" t="s">
        <v>9</v>
      </c>
      <c r="B58" s="76" t="s">
        <v>204</v>
      </c>
      <c r="C58" s="77" t="s">
        <v>205</v>
      </c>
      <c r="D58" s="87">
        <f t="shared" si="13"/>
        <v>36271</v>
      </c>
      <c r="E58" s="87">
        <f t="shared" si="14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170</v>
      </c>
      <c r="K58" s="87">
        <v>0</v>
      </c>
      <c r="L58" s="87">
        <v>36271</v>
      </c>
      <c r="M58" s="87">
        <f t="shared" si="15"/>
        <v>29065</v>
      </c>
      <c r="N58" s="87">
        <f t="shared" si="16"/>
        <v>3882</v>
      </c>
      <c r="O58" s="87">
        <v>1941</v>
      </c>
      <c r="P58" s="87">
        <v>1941</v>
      </c>
      <c r="Q58" s="87">
        <v>0</v>
      </c>
      <c r="R58" s="87">
        <v>0</v>
      </c>
      <c r="S58" s="87" t="s">
        <v>170</v>
      </c>
      <c r="T58" s="87">
        <v>0</v>
      </c>
      <c r="U58" s="87">
        <v>25183</v>
      </c>
      <c r="V58" s="87">
        <f t="shared" si="12"/>
        <v>65336</v>
      </c>
      <c r="W58" s="87">
        <f t="shared" si="12"/>
        <v>3882</v>
      </c>
      <c r="X58" s="87">
        <f t="shared" si="12"/>
        <v>1941</v>
      </c>
      <c r="Y58" s="87">
        <f t="shared" si="12"/>
        <v>1941</v>
      </c>
      <c r="Z58" s="87">
        <f t="shared" si="12"/>
        <v>0</v>
      </c>
      <c r="AA58" s="87">
        <f t="shared" si="12"/>
        <v>0</v>
      </c>
      <c r="AB58" s="87" t="s">
        <v>90</v>
      </c>
      <c r="AC58" s="87">
        <f t="shared" si="12"/>
        <v>0</v>
      </c>
      <c r="AD58" s="87">
        <f t="shared" si="12"/>
        <v>61454</v>
      </c>
    </row>
    <row r="59" spans="1:30" ht="13.5">
      <c r="A59" s="17" t="s">
        <v>9</v>
      </c>
      <c r="B59" s="76" t="s">
        <v>206</v>
      </c>
      <c r="C59" s="77" t="s">
        <v>207</v>
      </c>
      <c r="D59" s="87">
        <f t="shared" si="13"/>
        <v>64169</v>
      </c>
      <c r="E59" s="87">
        <f t="shared" si="14"/>
        <v>1679</v>
      </c>
      <c r="F59" s="87">
        <v>0</v>
      </c>
      <c r="G59" s="87">
        <v>0</v>
      </c>
      <c r="H59" s="87">
        <v>0</v>
      </c>
      <c r="I59" s="87">
        <v>747</v>
      </c>
      <c r="J59" s="87" t="s">
        <v>170</v>
      </c>
      <c r="K59" s="87">
        <v>932</v>
      </c>
      <c r="L59" s="87">
        <v>62490</v>
      </c>
      <c r="M59" s="87">
        <f t="shared" si="15"/>
        <v>15701</v>
      </c>
      <c r="N59" s="87">
        <f t="shared" si="16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170</v>
      </c>
      <c r="T59" s="87">
        <v>0</v>
      </c>
      <c r="U59" s="87">
        <v>15701</v>
      </c>
      <c r="V59" s="87">
        <f t="shared" si="12"/>
        <v>79870</v>
      </c>
      <c r="W59" s="87">
        <f t="shared" si="12"/>
        <v>1679</v>
      </c>
      <c r="X59" s="87">
        <f t="shared" si="12"/>
        <v>0</v>
      </c>
      <c r="Y59" s="87">
        <f t="shared" si="12"/>
        <v>0</v>
      </c>
      <c r="Z59" s="87">
        <f t="shared" si="12"/>
        <v>0</v>
      </c>
      <c r="AA59" s="87">
        <f t="shared" si="12"/>
        <v>747</v>
      </c>
      <c r="AB59" s="87" t="s">
        <v>90</v>
      </c>
      <c r="AC59" s="87">
        <f t="shared" si="12"/>
        <v>932</v>
      </c>
      <c r="AD59" s="87">
        <f t="shared" si="12"/>
        <v>78191</v>
      </c>
    </row>
    <row r="60" spans="1:30" ht="13.5">
      <c r="A60" s="17" t="s">
        <v>9</v>
      </c>
      <c r="B60" s="76" t="s">
        <v>208</v>
      </c>
      <c r="C60" s="77" t="s">
        <v>209</v>
      </c>
      <c r="D60" s="87">
        <f t="shared" si="13"/>
        <v>91977</v>
      </c>
      <c r="E60" s="87">
        <f t="shared" si="14"/>
        <v>0</v>
      </c>
      <c r="F60" s="87">
        <v>0</v>
      </c>
      <c r="G60" s="87">
        <v>0</v>
      </c>
      <c r="H60" s="87">
        <v>0</v>
      </c>
      <c r="I60" s="87">
        <v>0</v>
      </c>
      <c r="J60" s="87" t="s">
        <v>170</v>
      </c>
      <c r="K60" s="87">
        <v>0</v>
      </c>
      <c r="L60" s="87">
        <v>91977</v>
      </c>
      <c r="M60" s="87">
        <f t="shared" si="15"/>
        <v>47830</v>
      </c>
      <c r="N60" s="87">
        <f t="shared" si="16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170</v>
      </c>
      <c r="T60" s="87">
        <v>0</v>
      </c>
      <c r="U60" s="87">
        <v>47830</v>
      </c>
      <c r="V60" s="87">
        <f t="shared" si="12"/>
        <v>139807</v>
      </c>
      <c r="W60" s="87">
        <f t="shared" si="12"/>
        <v>0</v>
      </c>
      <c r="X60" s="87">
        <f t="shared" si="12"/>
        <v>0</v>
      </c>
      <c r="Y60" s="87">
        <f t="shared" si="12"/>
        <v>0</v>
      </c>
      <c r="Z60" s="87">
        <f t="shared" si="12"/>
        <v>0</v>
      </c>
      <c r="AA60" s="87">
        <f t="shared" si="12"/>
        <v>0</v>
      </c>
      <c r="AB60" s="87" t="s">
        <v>90</v>
      </c>
      <c r="AC60" s="87">
        <f t="shared" si="12"/>
        <v>0</v>
      </c>
      <c r="AD60" s="87">
        <f t="shared" si="12"/>
        <v>139807</v>
      </c>
    </row>
    <row r="61" spans="1:30" ht="13.5">
      <c r="A61" s="17" t="s">
        <v>9</v>
      </c>
      <c r="B61" s="76" t="s">
        <v>210</v>
      </c>
      <c r="C61" s="77" t="s">
        <v>211</v>
      </c>
      <c r="D61" s="87">
        <f t="shared" si="13"/>
        <v>45461</v>
      </c>
      <c r="E61" s="87">
        <f t="shared" si="14"/>
        <v>0</v>
      </c>
      <c r="F61" s="87">
        <v>0</v>
      </c>
      <c r="G61" s="87">
        <v>0</v>
      </c>
      <c r="H61" s="87">
        <v>0</v>
      </c>
      <c r="I61" s="87">
        <v>0</v>
      </c>
      <c r="J61" s="87" t="s">
        <v>170</v>
      </c>
      <c r="K61" s="87">
        <v>0</v>
      </c>
      <c r="L61" s="87">
        <v>45461</v>
      </c>
      <c r="M61" s="87">
        <f t="shared" si="15"/>
        <v>16478</v>
      </c>
      <c r="N61" s="87">
        <f t="shared" si="16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170</v>
      </c>
      <c r="T61" s="87">
        <v>0</v>
      </c>
      <c r="U61" s="87">
        <v>16478</v>
      </c>
      <c r="V61" s="87">
        <f t="shared" si="12"/>
        <v>61939</v>
      </c>
      <c r="W61" s="87">
        <f t="shared" si="12"/>
        <v>0</v>
      </c>
      <c r="X61" s="87">
        <f t="shared" si="12"/>
        <v>0</v>
      </c>
      <c r="Y61" s="87">
        <f t="shared" si="12"/>
        <v>0</v>
      </c>
      <c r="Z61" s="87">
        <f t="shared" si="12"/>
        <v>0</v>
      </c>
      <c r="AA61" s="87">
        <f t="shared" si="12"/>
        <v>0</v>
      </c>
      <c r="AB61" s="87" t="s">
        <v>90</v>
      </c>
      <c r="AC61" s="87">
        <f t="shared" si="12"/>
        <v>0</v>
      </c>
      <c r="AD61" s="87">
        <f t="shared" si="12"/>
        <v>61939</v>
      </c>
    </row>
    <row r="62" spans="1:30" ht="13.5">
      <c r="A62" s="17" t="s">
        <v>9</v>
      </c>
      <c r="B62" s="76" t="s">
        <v>212</v>
      </c>
      <c r="C62" s="77" t="s">
        <v>213</v>
      </c>
      <c r="D62" s="87">
        <f t="shared" si="13"/>
        <v>73974</v>
      </c>
      <c r="E62" s="87">
        <f t="shared" si="14"/>
        <v>405</v>
      </c>
      <c r="F62" s="87">
        <v>0</v>
      </c>
      <c r="G62" s="87">
        <v>0</v>
      </c>
      <c r="H62" s="87">
        <v>0</v>
      </c>
      <c r="I62" s="87">
        <v>0</v>
      </c>
      <c r="J62" s="87" t="s">
        <v>170</v>
      </c>
      <c r="K62" s="87">
        <v>405</v>
      </c>
      <c r="L62" s="87">
        <v>73569</v>
      </c>
      <c r="M62" s="87">
        <f t="shared" si="15"/>
        <v>42181</v>
      </c>
      <c r="N62" s="87">
        <f t="shared" si="16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170</v>
      </c>
      <c r="T62" s="87">
        <v>0</v>
      </c>
      <c r="U62" s="87">
        <v>42181</v>
      </c>
      <c r="V62" s="87">
        <f t="shared" si="12"/>
        <v>116155</v>
      </c>
      <c r="W62" s="87">
        <f t="shared" si="12"/>
        <v>405</v>
      </c>
      <c r="X62" s="87">
        <f t="shared" si="12"/>
        <v>0</v>
      </c>
      <c r="Y62" s="87">
        <f t="shared" si="12"/>
        <v>0</v>
      </c>
      <c r="Z62" s="87">
        <f t="shared" si="12"/>
        <v>0</v>
      </c>
      <c r="AA62" s="87">
        <f t="shared" si="12"/>
        <v>0</v>
      </c>
      <c r="AB62" s="87" t="s">
        <v>90</v>
      </c>
      <c r="AC62" s="87">
        <f t="shared" si="12"/>
        <v>405</v>
      </c>
      <c r="AD62" s="87">
        <f t="shared" si="12"/>
        <v>115750</v>
      </c>
    </row>
    <row r="63" spans="1:30" ht="13.5">
      <c r="A63" s="17" t="s">
        <v>9</v>
      </c>
      <c r="B63" s="76" t="s">
        <v>214</v>
      </c>
      <c r="C63" s="77" t="s">
        <v>215</v>
      </c>
      <c r="D63" s="87">
        <f t="shared" si="13"/>
        <v>60346</v>
      </c>
      <c r="E63" s="87">
        <f t="shared" si="14"/>
        <v>23</v>
      </c>
      <c r="F63" s="87">
        <v>0</v>
      </c>
      <c r="G63" s="87">
        <v>0</v>
      </c>
      <c r="H63" s="87">
        <v>0</v>
      </c>
      <c r="I63" s="87">
        <v>0</v>
      </c>
      <c r="J63" s="87" t="s">
        <v>170</v>
      </c>
      <c r="K63" s="87">
        <v>23</v>
      </c>
      <c r="L63" s="87">
        <v>60323</v>
      </c>
      <c r="M63" s="87">
        <f t="shared" si="15"/>
        <v>24882</v>
      </c>
      <c r="N63" s="87">
        <f t="shared" si="16"/>
        <v>10</v>
      </c>
      <c r="O63" s="87">
        <v>0</v>
      </c>
      <c r="P63" s="87">
        <v>0</v>
      </c>
      <c r="Q63" s="87">
        <v>0</v>
      </c>
      <c r="R63" s="87">
        <v>0</v>
      </c>
      <c r="S63" s="87" t="s">
        <v>170</v>
      </c>
      <c r="T63" s="87">
        <v>10</v>
      </c>
      <c r="U63" s="87">
        <v>24872</v>
      </c>
      <c r="V63" s="87">
        <f t="shared" si="12"/>
        <v>85228</v>
      </c>
      <c r="W63" s="87">
        <f t="shared" si="12"/>
        <v>33</v>
      </c>
      <c r="X63" s="87">
        <f t="shared" si="12"/>
        <v>0</v>
      </c>
      <c r="Y63" s="87">
        <f t="shared" si="12"/>
        <v>0</v>
      </c>
      <c r="Z63" s="87">
        <f t="shared" si="12"/>
        <v>0</v>
      </c>
      <c r="AA63" s="87">
        <f t="shared" si="12"/>
        <v>0</v>
      </c>
      <c r="AB63" s="87" t="s">
        <v>90</v>
      </c>
      <c r="AC63" s="87">
        <f t="shared" si="12"/>
        <v>33</v>
      </c>
      <c r="AD63" s="87">
        <f t="shared" si="12"/>
        <v>85195</v>
      </c>
    </row>
    <row r="64" spans="1:30" ht="13.5">
      <c r="A64" s="17" t="s">
        <v>9</v>
      </c>
      <c r="B64" s="76" t="s">
        <v>216</v>
      </c>
      <c r="C64" s="77" t="s">
        <v>217</v>
      </c>
      <c r="D64" s="87">
        <f t="shared" si="13"/>
        <v>139551</v>
      </c>
      <c r="E64" s="87">
        <f t="shared" si="14"/>
        <v>15</v>
      </c>
      <c r="F64" s="87">
        <v>0</v>
      </c>
      <c r="G64" s="87">
        <v>0</v>
      </c>
      <c r="H64" s="87">
        <v>0</v>
      </c>
      <c r="I64" s="87">
        <v>15</v>
      </c>
      <c r="J64" s="87" t="s">
        <v>170</v>
      </c>
      <c r="K64" s="87">
        <v>0</v>
      </c>
      <c r="L64" s="87">
        <v>139536</v>
      </c>
      <c r="M64" s="87">
        <f t="shared" si="15"/>
        <v>61133</v>
      </c>
      <c r="N64" s="87">
        <f t="shared" si="16"/>
        <v>12074</v>
      </c>
      <c r="O64" s="87">
        <v>5912</v>
      </c>
      <c r="P64" s="87">
        <v>6162</v>
      </c>
      <c r="Q64" s="87">
        <v>0</v>
      </c>
      <c r="R64" s="87">
        <v>0</v>
      </c>
      <c r="S64" s="87" t="s">
        <v>170</v>
      </c>
      <c r="T64" s="87">
        <v>0</v>
      </c>
      <c r="U64" s="87">
        <v>49059</v>
      </c>
      <c r="V64" s="87">
        <f t="shared" si="12"/>
        <v>200684</v>
      </c>
      <c r="W64" s="87">
        <f t="shared" si="12"/>
        <v>12089</v>
      </c>
      <c r="X64" s="87">
        <f t="shared" si="12"/>
        <v>5912</v>
      </c>
      <c r="Y64" s="87">
        <f t="shared" si="12"/>
        <v>6162</v>
      </c>
      <c r="Z64" s="87">
        <f t="shared" si="12"/>
        <v>0</v>
      </c>
      <c r="AA64" s="87">
        <f t="shared" si="12"/>
        <v>15</v>
      </c>
      <c r="AB64" s="87" t="s">
        <v>90</v>
      </c>
      <c r="AC64" s="87">
        <f t="shared" si="12"/>
        <v>0</v>
      </c>
      <c r="AD64" s="87">
        <f t="shared" si="12"/>
        <v>188595</v>
      </c>
    </row>
    <row r="65" spans="1:30" ht="13.5">
      <c r="A65" s="17" t="s">
        <v>9</v>
      </c>
      <c r="B65" s="76" t="s">
        <v>218</v>
      </c>
      <c r="C65" s="77" t="s">
        <v>219</v>
      </c>
      <c r="D65" s="87">
        <f t="shared" si="13"/>
        <v>512917</v>
      </c>
      <c r="E65" s="87">
        <f t="shared" si="14"/>
        <v>279910</v>
      </c>
      <c r="F65" s="87">
        <v>95788</v>
      </c>
      <c r="G65" s="87">
        <v>0</v>
      </c>
      <c r="H65" s="87">
        <v>161700</v>
      </c>
      <c r="I65" s="87">
        <v>22218</v>
      </c>
      <c r="J65" s="87" t="s">
        <v>170</v>
      </c>
      <c r="K65" s="87">
        <v>204</v>
      </c>
      <c r="L65" s="87">
        <v>233007</v>
      </c>
      <c r="M65" s="87">
        <f t="shared" si="15"/>
        <v>39581</v>
      </c>
      <c r="N65" s="87">
        <f t="shared" si="16"/>
        <v>0</v>
      </c>
      <c r="O65" s="87">
        <v>0</v>
      </c>
      <c r="P65" s="87">
        <v>0</v>
      </c>
      <c r="Q65" s="87">
        <v>0</v>
      </c>
      <c r="R65" s="87">
        <v>0</v>
      </c>
      <c r="S65" s="87" t="s">
        <v>170</v>
      </c>
      <c r="T65" s="87">
        <v>0</v>
      </c>
      <c r="U65" s="87">
        <v>39581</v>
      </c>
      <c r="V65" s="87">
        <f t="shared" si="12"/>
        <v>552498</v>
      </c>
      <c r="W65" s="87">
        <f t="shared" si="12"/>
        <v>279910</v>
      </c>
      <c r="X65" s="87">
        <f t="shared" si="12"/>
        <v>95788</v>
      </c>
      <c r="Y65" s="87">
        <f t="shared" si="12"/>
        <v>0</v>
      </c>
      <c r="Z65" s="87">
        <f t="shared" si="12"/>
        <v>161700</v>
      </c>
      <c r="AA65" s="87">
        <f t="shared" si="12"/>
        <v>22218</v>
      </c>
      <c r="AB65" s="87" t="s">
        <v>90</v>
      </c>
      <c r="AC65" s="87">
        <f t="shared" si="12"/>
        <v>204</v>
      </c>
      <c r="AD65" s="87">
        <f t="shared" si="12"/>
        <v>272588</v>
      </c>
    </row>
    <row r="66" spans="1:30" ht="13.5">
      <c r="A66" s="17" t="s">
        <v>9</v>
      </c>
      <c r="B66" s="76" t="s">
        <v>220</v>
      </c>
      <c r="C66" s="77" t="s">
        <v>221</v>
      </c>
      <c r="D66" s="87">
        <f t="shared" si="13"/>
        <v>619556</v>
      </c>
      <c r="E66" s="87">
        <f t="shared" si="14"/>
        <v>515275</v>
      </c>
      <c r="F66" s="87">
        <v>138630</v>
      </c>
      <c r="G66" s="87">
        <v>0</v>
      </c>
      <c r="H66" s="87">
        <v>374500</v>
      </c>
      <c r="I66" s="87">
        <v>2145</v>
      </c>
      <c r="J66" s="87" t="s">
        <v>170</v>
      </c>
      <c r="K66" s="87">
        <v>0</v>
      </c>
      <c r="L66" s="87">
        <v>104281</v>
      </c>
      <c r="M66" s="87">
        <f t="shared" si="15"/>
        <v>64301</v>
      </c>
      <c r="N66" s="87">
        <f t="shared" si="16"/>
        <v>7732</v>
      </c>
      <c r="O66" s="87">
        <v>3863</v>
      </c>
      <c r="P66" s="87">
        <v>3863</v>
      </c>
      <c r="Q66" s="87">
        <v>0</v>
      </c>
      <c r="R66" s="87">
        <v>6</v>
      </c>
      <c r="S66" s="87" t="s">
        <v>170</v>
      </c>
      <c r="T66" s="87">
        <v>0</v>
      </c>
      <c r="U66" s="87">
        <v>56569</v>
      </c>
      <c r="V66" s="87">
        <f t="shared" si="12"/>
        <v>683857</v>
      </c>
      <c r="W66" s="87">
        <f t="shared" si="12"/>
        <v>523007</v>
      </c>
      <c r="X66" s="87">
        <f t="shared" si="12"/>
        <v>142493</v>
      </c>
      <c r="Y66" s="87">
        <f t="shared" si="12"/>
        <v>3863</v>
      </c>
      <c r="Z66" s="87">
        <f t="shared" si="12"/>
        <v>374500</v>
      </c>
      <c r="AA66" s="87">
        <f t="shared" si="12"/>
        <v>2151</v>
      </c>
      <c r="AB66" s="87" t="s">
        <v>90</v>
      </c>
      <c r="AC66" s="87">
        <f t="shared" si="12"/>
        <v>0</v>
      </c>
      <c r="AD66" s="87">
        <f t="shared" si="12"/>
        <v>160850</v>
      </c>
    </row>
    <row r="67" spans="1:30" ht="13.5">
      <c r="A67" s="17" t="s">
        <v>9</v>
      </c>
      <c r="B67" s="76" t="s">
        <v>222</v>
      </c>
      <c r="C67" s="77" t="s">
        <v>223</v>
      </c>
      <c r="D67" s="87">
        <f t="shared" si="13"/>
        <v>218829</v>
      </c>
      <c r="E67" s="87">
        <f t="shared" si="14"/>
        <v>44150</v>
      </c>
      <c r="F67" s="87">
        <v>0</v>
      </c>
      <c r="G67" s="87">
        <v>3990</v>
      </c>
      <c r="H67" s="87">
        <v>0</v>
      </c>
      <c r="I67" s="87">
        <v>40160</v>
      </c>
      <c r="J67" s="87" t="s">
        <v>170</v>
      </c>
      <c r="K67" s="87">
        <v>0</v>
      </c>
      <c r="L67" s="87">
        <v>174679</v>
      </c>
      <c r="M67" s="87">
        <f t="shared" si="15"/>
        <v>101557</v>
      </c>
      <c r="N67" s="87">
        <f t="shared" si="16"/>
        <v>17300</v>
      </c>
      <c r="O67" s="87">
        <v>8650</v>
      </c>
      <c r="P67" s="87">
        <v>8650</v>
      </c>
      <c r="Q67" s="87">
        <v>0</v>
      </c>
      <c r="R67" s="87">
        <v>0</v>
      </c>
      <c r="S67" s="87" t="s">
        <v>170</v>
      </c>
      <c r="T67" s="87">
        <v>0</v>
      </c>
      <c r="U67" s="87">
        <v>84257</v>
      </c>
      <c r="V67" s="87">
        <f t="shared" si="12"/>
        <v>320386</v>
      </c>
      <c r="W67" s="87">
        <f t="shared" si="12"/>
        <v>61450</v>
      </c>
      <c r="X67" s="87">
        <f t="shared" si="12"/>
        <v>8650</v>
      </c>
      <c r="Y67" s="87">
        <f t="shared" si="12"/>
        <v>12640</v>
      </c>
      <c r="Z67" s="87">
        <f t="shared" si="12"/>
        <v>0</v>
      </c>
      <c r="AA67" s="87">
        <f t="shared" si="12"/>
        <v>40160</v>
      </c>
      <c r="AB67" s="87" t="s">
        <v>90</v>
      </c>
      <c r="AC67" s="87">
        <f t="shared" si="12"/>
        <v>0</v>
      </c>
      <c r="AD67" s="87">
        <f t="shared" si="12"/>
        <v>258936</v>
      </c>
    </row>
    <row r="68" spans="1:30" ht="13.5">
      <c r="A68" s="17" t="s">
        <v>9</v>
      </c>
      <c r="B68" s="76" t="s">
        <v>224</v>
      </c>
      <c r="C68" s="77" t="s">
        <v>225</v>
      </c>
      <c r="D68" s="87">
        <f t="shared" si="13"/>
        <v>634993</v>
      </c>
      <c r="E68" s="87">
        <f t="shared" si="14"/>
        <v>334157</v>
      </c>
      <c r="F68" s="87">
        <v>61218</v>
      </c>
      <c r="G68" s="87">
        <v>0</v>
      </c>
      <c r="H68" s="87">
        <v>204000</v>
      </c>
      <c r="I68" s="87">
        <v>66919</v>
      </c>
      <c r="J68" s="87" t="s">
        <v>170</v>
      </c>
      <c r="K68" s="87">
        <v>2020</v>
      </c>
      <c r="L68" s="87">
        <v>300836</v>
      </c>
      <c r="M68" s="87">
        <f t="shared" si="15"/>
        <v>127338</v>
      </c>
      <c r="N68" s="87">
        <f t="shared" si="16"/>
        <v>18</v>
      </c>
      <c r="O68" s="87">
        <v>0</v>
      </c>
      <c r="P68" s="87">
        <v>0</v>
      </c>
      <c r="Q68" s="87">
        <v>0</v>
      </c>
      <c r="R68" s="87">
        <v>0</v>
      </c>
      <c r="S68" s="87" t="s">
        <v>170</v>
      </c>
      <c r="T68" s="87">
        <v>18</v>
      </c>
      <c r="U68" s="87">
        <v>127320</v>
      </c>
      <c r="V68" s="87">
        <f t="shared" si="12"/>
        <v>762331</v>
      </c>
      <c r="W68" s="87">
        <f t="shared" si="12"/>
        <v>334175</v>
      </c>
      <c r="X68" s="87">
        <f t="shared" si="12"/>
        <v>61218</v>
      </c>
      <c r="Y68" s="87">
        <f t="shared" si="12"/>
        <v>0</v>
      </c>
      <c r="Z68" s="87">
        <f t="shared" si="12"/>
        <v>204000</v>
      </c>
      <c r="AA68" s="87">
        <f t="shared" si="12"/>
        <v>66919</v>
      </c>
      <c r="AB68" s="87" t="s">
        <v>90</v>
      </c>
      <c r="AC68" s="87">
        <f t="shared" si="12"/>
        <v>2038</v>
      </c>
      <c r="AD68" s="87">
        <f t="shared" si="12"/>
        <v>428156</v>
      </c>
    </row>
    <row r="69" spans="1:30" ht="13.5">
      <c r="A69" s="17" t="s">
        <v>9</v>
      </c>
      <c r="B69" s="76" t="s">
        <v>226</v>
      </c>
      <c r="C69" s="77" t="s">
        <v>227</v>
      </c>
      <c r="D69" s="87">
        <f t="shared" si="13"/>
        <v>375811</v>
      </c>
      <c r="E69" s="87">
        <f t="shared" si="14"/>
        <v>238172</v>
      </c>
      <c r="F69" s="87">
        <v>67927</v>
      </c>
      <c r="G69" s="87">
        <v>1816</v>
      </c>
      <c r="H69" s="87">
        <v>152990</v>
      </c>
      <c r="I69" s="87">
        <v>6483</v>
      </c>
      <c r="J69" s="87" t="s">
        <v>170</v>
      </c>
      <c r="K69" s="87">
        <v>8956</v>
      </c>
      <c r="L69" s="87">
        <v>137639</v>
      </c>
      <c r="M69" s="87">
        <f t="shared" si="15"/>
        <v>116560</v>
      </c>
      <c r="N69" s="87">
        <f t="shared" si="16"/>
        <v>31974</v>
      </c>
      <c r="O69" s="87">
        <v>9690</v>
      </c>
      <c r="P69" s="87">
        <v>15710</v>
      </c>
      <c r="Q69" s="87">
        <v>1020</v>
      </c>
      <c r="R69" s="87">
        <v>0</v>
      </c>
      <c r="S69" s="87" t="s">
        <v>170</v>
      </c>
      <c r="T69" s="87">
        <v>5554</v>
      </c>
      <c r="U69" s="87">
        <v>84586</v>
      </c>
      <c r="V69" s="87">
        <f t="shared" si="12"/>
        <v>492371</v>
      </c>
      <c r="W69" s="87">
        <f t="shared" si="12"/>
        <v>270146</v>
      </c>
      <c r="X69" s="87">
        <f t="shared" si="12"/>
        <v>77617</v>
      </c>
      <c r="Y69" s="87">
        <f t="shared" si="12"/>
        <v>17526</v>
      </c>
      <c r="Z69" s="87">
        <f t="shared" si="12"/>
        <v>154010</v>
      </c>
      <c r="AA69" s="87">
        <f t="shared" si="12"/>
        <v>6483</v>
      </c>
      <c r="AB69" s="87" t="s">
        <v>90</v>
      </c>
      <c r="AC69" s="87">
        <f t="shared" si="12"/>
        <v>14510</v>
      </c>
      <c r="AD69" s="87">
        <f t="shared" si="12"/>
        <v>222225</v>
      </c>
    </row>
    <row r="70" spans="1:30" ht="13.5">
      <c r="A70" s="17" t="s">
        <v>9</v>
      </c>
      <c r="B70" s="76" t="s">
        <v>228</v>
      </c>
      <c r="C70" s="77" t="s">
        <v>229</v>
      </c>
      <c r="D70" s="87">
        <f t="shared" si="13"/>
        <v>1039864</v>
      </c>
      <c r="E70" s="87">
        <f t="shared" si="14"/>
        <v>921231</v>
      </c>
      <c r="F70" s="87">
        <v>216710</v>
      </c>
      <c r="G70" s="87">
        <v>1379</v>
      </c>
      <c r="H70" s="87">
        <v>661000</v>
      </c>
      <c r="I70" s="87">
        <v>3867</v>
      </c>
      <c r="J70" s="87" t="s">
        <v>170</v>
      </c>
      <c r="K70" s="87">
        <v>38275</v>
      </c>
      <c r="L70" s="87">
        <v>118633</v>
      </c>
      <c r="M70" s="87">
        <f t="shared" si="15"/>
        <v>65928</v>
      </c>
      <c r="N70" s="87">
        <f t="shared" si="16"/>
        <v>10158</v>
      </c>
      <c r="O70" s="87">
        <v>5079</v>
      </c>
      <c r="P70" s="87">
        <v>5079</v>
      </c>
      <c r="Q70" s="87">
        <v>0</v>
      </c>
      <c r="R70" s="87">
        <v>0</v>
      </c>
      <c r="S70" s="87" t="s">
        <v>170</v>
      </c>
      <c r="T70" s="87">
        <v>0</v>
      </c>
      <c r="U70" s="87">
        <v>55770</v>
      </c>
      <c r="V70" s="87">
        <f t="shared" si="12"/>
        <v>1105792</v>
      </c>
      <c r="W70" s="87">
        <f t="shared" si="12"/>
        <v>931389</v>
      </c>
      <c r="X70" s="87">
        <f t="shared" si="12"/>
        <v>221789</v>
      </c>
      <c r="Y70" s="87">
        <f t="shared" si="12"/>
        <v>6458</v>
      </c>
      <c r="Z70" s="87">
        <f t="shared" si="12"/>
        <v>661000</v>
      </c>
      <c r="AA70" s="87">
        <f t="shared" si="12"/>
        <v>3867</v>
      </c>
      <c r="AB70" s="87" t="s">
        <v>90</v>
      </c>
      <c r="AC70" s="87">
        <f aca="true" t="shared" si="17" ref="V70:AD84">K70+T70</f>
        <v>38275</v>
      </c>
      <c r="AD70" s="87">
        <f t="shared" si="17"/>
        <v>174403</v>
      </c>
    </row>
    <row r="71" spans="1:30" ht="13.5">
      <c r="A71" s="17" t="s">
        <v>9</v>
      </c>
      <c r="B71" s="76" t="s">
        <v>230</v>
      </c>
      <c r="C71" s="77" t="s">
        <v>231</v>
      </c>
      <c r="D71" s="87">
        <f t="shared" si="13"/>
        <v>216358</v>
      </c>
      <c r="E71" s="87">
        <f t="shared" si="14"/>
        <v>15232</v>
      </c>
      <c r="F71" s="87">
        <v>0</v>
      </c>
      <c r="G71" s="87">
        <v>0</v>
      </c>
      <c r="H71" s="87">
        <v>10900</v>
      </c>
      <c r="I71" s="87">
        <v>2440</v>
      </c>
      <c r="J71" s="87" t="s">
        <v>170</v>
      </c>
      <c r="K71" s="87">
        <v>1892</v>
      </c>
      <c r="L71" s="87">
        <v>201126</v>
      </c>
      <c r="M71" s="87">
        <f t="shared" si="15"/>
        <v>50656</v>
      </c>
      <c r="N71" s="87">
        <f t="shared" si="16"/>
        <v>0</v>
      </c>
      <c r="O71" s="87">
        <v>0</v>
      </c>
      <c r="P71" s="87">
        <v>0</v>
      </c>
      <c r="Q71" s="87">
        <v>0</v>
      </c>
      <c r="R71" s="87">
        <v>0</v>
      </c>
      <c r="S71" s="87" t="s">
        <v>170</v>
      </c>
      <c r="T71" s="87">
        <v>0</v>
      </c>
      <c r="U71" s="87">
        <v>50656</v>
      </c>
      <c r="V71" s="87">
        <f t="shared" si="17"/>
        <v>267014</v>
      </c>
      <c r="W71" s="87">
        <f t="shared" si="17"/>
        <v>15232</v>
      </c>
      <c r="X71" s="87">
        <f t="shared" si="17"/>
        <v>0</v>
      </c>
      <c r="Y71" s="87">
        <f t="shared" si="17"/>
        <v>0</v>
      </c>
      <c r="Z71" s="87">
        <f t="shared" si="17"/>
        <v>10900</v>
      </c>
      <c r="AA71" s="87">
        <f t="shared" si="17"/>
        <v>2440</v>
      </c>
      <c r="AB71" s="87" t="s">
        <v>90</v>
      </c>
      <c r="AC71" s="87">
        <f t="shared" si="17"/>
        <v>1892</v>
      </c>
      <c r="AD71" s="87">
        <f t="shared" si="17"/>
        <v>251782</v>
      </c>
    </row>
    <row r="72" spans="1:30" ht="13.5">
      <c r="A72" s="17" t="s">
        <v>9</v>
      </c>
      <c r="B72" s="76" t="s">
        <v>232</v>
      </c>
      <c r="C72" s="77" t="s">
        <v>233</v>
      </c>
      <c r="D72" s="87">
        <f t="shared" si="13"/>
        <v>162677</v>
      </c>
      <c r="E72" s="87">
        <f t="shared" si="14"/>
        <v>17262</v>
      </c>
      <c r="F72" s="87">
        <v>0</v>
      </c>
      <c r="G72" s="87">
        <v>5150</v>
      </c>
      <c r="H72" s="87">
        <v>10400</v>
      </c>
      <c r="I72" s="87">
        <v>481</v>
      </c>
      <c r="J72" s="87" t="s">
        <v>170</v>
      </c>
      <c r="K72" s="87">
        <v>1231</v>
      </c>
      <c r="L72" s="87">
        <v>145415</v>
      </c>
      <c r="M72" s="87">
        <f t="shared" si="15"/>
        <v>37618</v>
      </c>
      <c r="N72" s="87">
        <f t="shared" si="16"/>
        <v>0</v>
      </c>
      <c r="O72" s="87">
        <v>0</v>
      </c>
      <c r="P72" s="87">
        <v>0</v>
      </c>
      <c r="Q72" s="87">
        <v>0</v>
      </c>
      <c r="R72" s="87">
        <v>0</v>
      </c>
      <c r="S72" s="87" t="s">
        <v>170</v>
      </c>
      <c r="T72" s="87">
        <v>0</v>
      </c>
      <c r="U72" s="87">
        <v>37618</v>
      </c>
      <c r="V72" s="87">
        <f t="shared" si="17"/>
        <v>200295</v>
      </c>
      <c r="W72" s="87">
        <f t="shared" si="17"/>
        <v>17262</v>
      </c>
      <c r="X72" s="87">
        <f t="shared" si="17"/>
        <v>0</v>
      </c>
      <c r="Y72" s="87">
        <f t="shared" si="17"/>
        <v>5150</v>
      </c>
      <c r="Z72" s="87">
        <f t="shared" si="17"/>
        <v>10400</v>
      </c>
      <c r="AA72" s="87">
        <f t="shared" si="17"/>
        <v>481</v>
      </c>
      <c r="AB72" s="87" t="s">
        <v>90</v>
      </c>
      <c r="AC72" s="87">
        <f t="shared" si="17"/>
        <v>1231</v>
      </c>
      <c r="AD72" s="87">
        <f t="shared" si="17"/>
        <v>183033</v>
      </c>
    </row>
    <row r="73" spans="1:30" ht="13.5">
      <c r="A73" s="17" t="s">
        <v>9</v>
      </c>
      <c r="B73" s="76" t="s">
        <v>234</v>
      </c>
      <c r="C73" s="77" t="s">
        <v>235</v>
      </c>
      <c r="D73" s="87">
        <f t="shared" si="13"/>
        <v>101992</v>
      </c>
      <c r="E73" s="87">
        <f t="shared" si="14"/>
        <v>3000</v>
      </c>
      <c r="F73" s="87">
        <v>0</v>
      </c>
      <c r="G73" s="87">
        <v>3000</v>
      </c>
      <c r="H73" s="87">
        <v>0</v>
      </c>
      <c r="I73" s="87">
        <v>0</v>
      </c>
      <c r="J73" s="87" t="s">
        <v>170</v>
      </c>
      <c r="K73" s="87">
        <v>0</v>
      </c>
      <c r="L73" s="87">
        <v>98992</v>
      </c>
      <c r="M73" s="87">
        <f t="shared" si="15"/>
        <v>21889</v>
      </c>
      <c r="N73" s="87">
        <f t="shared" si="16"/>
        <v>0</v>
      </c>
      <c r="O73" s="87">
        <v>0</v>
      </c>
      <c r="P73" s="87">
        <v>0</v>
      </c>
      <c r="Q73" s="87">
        <v>0</v>
      </c>
      <c r="R73" s="87">
        <v>0</v>
      </c>
      <c r="S73" s="87" t="s">
        <v>170</v>
      </c>
      <c r="T73" s="87">
        <v>0</v>
      </c>
      <c r="U73" s="87">
        <v>21889</v>
      </c>
      <c r="V73" s="87">
        <f t="shared" si="17"/>
        <v>123881</v>
      </c>
      <c r="W73" s="87">
        <f t="shared" si="17"/>
        <v>3000</v>
      </c>
      <c r="X73" s="87">
        <f t="shared" si="17"/>
        <v>0</v>
      </c>
      <c r="Y73" s="87">
        <f t="shared" si="17"/>
        <v>3000</v>
      </c>
      <c r="Z73" s="87">
        <f t="shared" si="17"/>
        <v>0</v>
      </c>
      <c r="AA73" s="87">
        <f t="shared" si="17"/>
        <v>0</v>
      </c>
      <c r="AB73" s="87" t="s">
        <v>90</v>
      </c>
      <c r="AC73" s="87">
        <f t="shared" si="17"/>
        <v>0</v>
      </c>
      <c r="AD73" s="87">
        <f t="shared" si="17"/>
        <v>120881</v>
      </c>
    </row>
    <row r="74" spans="1:30" ht="13.5">
      <c r="A74" s="17" t="s">
        <v>9</v>
      </c>
      <c r="B74" s="76" t="s">
        <v>236</v>
      </c>
      <c r="C74" s="77" t="s">
        <v>237</v>
      </c>
      <c r="D74" s="87">
        <f t="shared" si="13"/>
        <v>45404</v>
      </c>
      <c r="E74" s="87">
        <f t="shared" si="14"/>
        <v>0</v>
      </c>
      <c r="F74" s="87">
        <v>0</v>
      </c>
      <c r="G74" s="87">
        <v>0</v>
      </c>
      <c r="H74" s="87">
        <v>0</v>
      </c>
      <c r="I74" s="87">
        <v>0</v>
      </c>
      <c r="J74" s="87" t="s">
        <v>170</v>
      </c>
      <c r="K74" s="87">
        <v>0</v>
      </c>
      <c r="L74" s="87">
        <v>45404</v>
      </c>
      <c r="M74" s="87">
        <f t="shared" si="15"/>
        <v>5559</v>
      </c>
      <c r="N74" s="87">
        <f t="shared" si="16"/>
        <v>0</v>
      </c>
      <c r="O74" s="87">
        <v>0</v>
      </c>
      <c r="P74" s="87">
        <v>0</v>
      </c>
      <c r="Q74" s="87">
        <v>0</v>
      </c>
      <c r="R74" s="87">
        <v>0</v>
      </c>
      <c r="S74" s="87" t="s">
        <v>170</v>
      </c>
      <c r="T74" s="87">
        <v>0</v>
      </c>
      <c r="U74" s="87">
        <v>5559</v>
      </c>
      <c r="V74" s="87">
        <f t="shared" si="17"/>
        <v>50963</v>
      </c>
      <c r="W74" s="87">
        <f t="shared" si="17"/>
        <v>0</v>
      </c>
      <c r="X74" s="87">
        <f t="shared" si="17"/>
        <v>0</v>
      </c>
      <c r="Y74" s="87">
        <f t="shared" si="17"/>
        <v>0</v>
      </c>
      <c r="Z74" s="87">
        <f t="shared" si="17"/>
        <v>0</v>
      </c>
      <c r="AA74" s="87">
        <f t="shared" si="17"/>
        <v>0</v>
      </c>
      <c r="AB74" s="87" t="s">
        <v>90</v>
      </c>
      <c r="AC74" s="87">
        <f t="shared" si="17"/>
        <v>0</v>
      </c>
      <c r="AD74" s="87">
        <f t="shared" si="17"/>
        <v>50963</v>
      </c>
    </row>
    <row r="75" spans="1:30" ht="13.5">
      <c r="A75" s="17" t="s">
        <v>9</v>
      </c>
      <c r="B75" s="76" t="s">
        <v>238</v>
      </c>
      <c r="C75" s="77" t="s">
        <v>239</v>
      </c>
      <c r="D75" s="87">
        <f t="shared" si="13"/>
        <v>76793</v>
      </c>
      <c r="E75" s="87">
        <f t="shared" si="14"/>
        <v>153</v>
      </c>
      <c r="F75" s="87">
        <v>0</v>
      </c>
      <c r="G75" s="87">
        <v>0</v>
      </c>
      <c r="H75" s="87">
        <v>0</v>
      </c>
      <c r="I75" s="87">
        <v>153</v>
      </c>
      <c r="J75" s="87" t="s">
        <v>170</v>
      </c>
      <c r="K75" s="87">
        <v>0</v>
      </c>
      <c r="L75" s="87">
        <v>76640</v>
      </c>
      <c r="M75" s="87">
        <f t="shared" si="15"/>
        <v>17221</v>
      </c>
      <c r="N75" s="87">
        <f t="shared" si="16"/>
        <v>0</v>
      </c>
      <c r="O75" s="87">
        <v>0</v>
      </c>
      <c r="P75" s="87">
        <v>0</v>
      </c>
      <c r="Q75" s="87">
        <v>0</v>
      </c>
      <c r="R75" s="87">
        <v>0</v>
      </c>
      <c r="S75" s="87" t="s">
        <v>170</v>
      </c>
      <c r="T75" s="87">
        <v>0</v>
      </c>
      <c r="U75" s="87">
        <v>17221</v>
      </c>
      <c r="V75" s="87">
        <f t="shared" si="17"/>
        <v>94014</v>
      </c>
      <c r="W75" s="87">
        <f t="shared" si="17"/>
        <v>153</v>
      </c>
      <c r="X75" s="87">
        <f t="shared" si="17"/>
        <v>0</v>
      </c>
      <c r="Y75" s="87">
        <f t="shared" si="17"/>
        <v>0</v>
      </c>
      <c r="Z75" s="87">
        <f t="shared" si="17"/>
        <v>0</v>
      </c>
      <c r="AA75" s="87">
        <f t="shared" si="17"/>
        <v>153</v>
      </c>
      <c r="AB75" s="87" t="s">
        <v>90</v>
      </c>
      <c r="AC75" s="87">
        <f t="shared" si="17"/>
        <v>0</v>
      </c>
      <c r="AD75" s="87">
        <f t="shared" si="17"/>
        <v>93861</v>
      </c>
    </row>
    <row r="76" spans="1:30" ht="13.5">
      <c r="A76" s="17" t="s">
        <v>9</v>
      </c>
      <c r="B76" s="78" t="s">
        <v>240</v>
      </c>
      <c r="C76" s="79" t="s">
        <v>241</v>
      </c>
      <c r="D76" s="87">
        <f t="shared" si="13"/>
        <v>2547</v>
      </c>
      <c r="E76" s="87">
        <f t="shared" si="14"/>
        <v>2547</v>
      </c>
      <c r="F76" s="87">
        <v>0</v>
      </c>
      <c r="G76" s="87">
        <v>0</v>
      </c>
      <c r="H76" s="87">
        <v>0</v>
      </c>
      <c r="I76" s="87">
        <v>2547</v>
      </c>
      <c r="J76" s="87">
        <v>158688</v>
      </c>
      <c r="K76" s="87">
        <v>0</v>
      </c>
      <c r="L76" s="87">
        <v>0</v>
      </c>
      <c r="M76" s="87">
        <f t="shared" si="15"/>
        <v>0</v>
      </c>
      <c r="N76" s="87">
        <f t="shared" si="16"/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  <c r="U76" s="87">
        <v>0</v>
      </c>
      <c r="V76" s="87">
        <f t="shared" si="17"/>
        <v>2547</v>
      </c>
      <c r="W76" s="87">
        <f t="shared" si="17"/>
        <v>2547</v>
      </c>
      <c r="X76" s="87">
        <f t="shared" si="17"/>
        <v>0</v>
      </c>
      <c r="Y76" s="87">
        <f t="shared" si="17"/>
        <v>0</v>
      </c>
      <c r="Z76" s="87">
        <f t="shared" si="17"/>
        <v>0</v>
      </c>
      <c r="AA76" s="87">
        <f t="shared" si="17"/>
        <v>2547</v>
      </c>
      <c r="AB76" s="87">
        <f aca="true" t="shared" si="18" ref="AB76:AB95">J76+S76</f>
        <v>158688</v>
      </c>
      <c r="AC76" s="87">
        <f t="shared" si="17"/>
        <v>0</v>
      </c>
      <c r="AD76" s="87">
        <f t="shared" si="17"/>
        <v>0</v>
      </c>
    </row>
    <row r="77" spans="1:30" ht="13.5">
      <c r="A77" s="17" t="s">
        <v>9</v>
      </c>
      <c r="B77" s="78" t="s">
        <v>242</v>
      </c>
      <c r="C77" s="79" t="s">
        <v>243</v>
      </c>
      <c r="D77" s="87">
        <f t="shared" si="13"/>
        <v>0</v>
      </c>
      <c r="E77" s="87">
        <f t="shared" si="14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0</v>
      </c>
      <c r="L77" s="87">
        <v>0</v>
      </c>
      <c r="M77" s="87">
        <f t="shared" si="15"/>
        <v>12921</v>
      </c>
      <c r="N77" s="87">
        <f t="shared" si="16"/>
        <v>12921</v>
      </c>
      <c r="O77" s="87">
        <v>0</v>
      </c>
      <c r="P77" s="87">
        <v>0</v>
      </c>
      <c r="Q77" s="87">
        <v>3000</v>
      </c>
      <c r="R77" s="87">
        <v>0</v>
      </c>
      <c r="S77" s="87">
        <v>222649</v>
      </c>
      <c r="T77" s="87">
        <v>9921</v>
      </c>
      <c r="U77" s="87">
        <v>0</v>
      </c>
      <c r="V77" s="87">
        <f t="shared" si="17"/>
        <v>12921</v>
      </c>
      <c r="W77" s="87">
        <f t="shared" si="17"/>
        <v>12921</v>
      </c>
      <c r="X77" s="87">
        <f t="shared" si="17"/>
        <v>0</v>
      </c>
      <c r="Y77" s="87">
        <f t="shared" si="17"/>
        <v>0</v>
      </c>
      <c r="Z77" s="87">
        <f t="shared" si="17"/>
        <v>3000</v>
      </c>
      <c r="AA77" s="87">
        <f t="shared" si="17"/>
        <v>0</v>
      </c>
      <c r="AB77" s="87">
        <f t="shared" si="18"/>
        <v>222649</v>
      </c>
      <c r="AC77" s="87">
        <f t="shared" si="17"/>
        <v>9921</v>
      </c>
      <c r="AD77" s="87">
        <f t="shared" si="17"/>
        <v>0</v>
      </c>
    </row>
    <row r="78" spans="1:30" ht="13.5">
      <c r="A78" s="17" t="s">
        <v>9</v>
      </c>
      <c r="B78" s="78" t="s">
        <v>244</v>
      </c>
      <c r="C78" s="79" t="s">
        <v>245</v>
      </c>
      <c r="D78" s="87">
        <f t="shared" si="13"/>
        <v>0</v>
      </c>
      <c r="E78" s="87">
        <f t="shared" si="14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f t="shared" si="15"/>
        <v>6713</v>
      </c>
      <c r="N78" s="87">
        <f t="shared" si="16"/>
        <v>6713</v>
      </c>
      <c r="O78" s="87">
        <v>0</v>
      </c>
      <c r="P78" s="87">
        <v>0</v>
      </c>
      <c r="Q78" s="87">
        <v>0</v>
      </c>
      <c r="R78" s="87">
        <v>932</v>
      </c>
      <c r="S78" s="87">
        <v>101313</v>
      </c>
      <c r="T78" s="87">
        <v>5781</v>
      </c>
      <c r="U78" s="87">
        <v>0</v>
      </c>
      <c r="V78" s="87">
        <f t="shared" si="17"/>
        <v>6713</v>
      </c>
      <c r="W78" s="87">
        <f t="shared" si="17"/>
        <v>6713</v>
      </c>
      <c r="X78" s="87">
        <f t="shared" si="17"/>
        <v>0</v>
      </c>
      <c r="Y78" s="87">
        <f t="shared" si="17"/>
        <v>0</v>
      </c>
      <c r="Z78" s="87">
        <f t="shared" si="17"/>
        <v>0</v>
      </c>
      <c r="AA78" s="87">
        <f t="shared" si="17"/>
        <v>932</v>
      </c>
      <c r="AB78" s="87">
        <f t="shared" si="18"/>
        <v>101313</v>
      </c>
      <c r="AC78" s="87">
        <f t="shared" si="17"/>
        <v>5781</v>
      </c>
      <c r="AD78" s="87">
        <f t="shared" si="17"/>
        <v>0</v>
      </c>
    </row>
    <row r="79" spans="1:30" ht="13.5">
      <c r="A79" s="17" t="s">
        <v>9</v>
      </c>
      <c r="B79" s="78" t="s">
        <v>246</v>
      </c>
      <c r="C79" s="79" t="s">
        <v>247</v>
      </c>
      <c r="D79" s="87">
        <f t="shared" si="13"/>
        <v>0</v>
      </c>
      <c r="E79" s="87">
        <f t="shared" si="14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f t="shared" si="15"/>
        <v>16667</v>
      </c>
      <c r="N79" s="87">
        <f t="shared" si="16"/>
        <v>16667</v>
      </c>
      <c r="O79" s="87">
        <v>0</v>
      </c>
      <c r="P79" s="87">
        <v>567</v>
      </c>
      <c r="Q79" s="87">
        <v>16100</v>
      </c>
      <c r="R79" s="87">
        <v>0</v>
      </c>
      <c r="S79" s="87">
        <v>365242</v>
      </c>
      <c r="T79" s="87">
        <v>0</v>
      </c>
      <c r="U79" s="87">
        <v>0</v>
      </c>
      <c r="V79" s="87">
        <f t="shared" si="17"/>
        <v>16667</v>
      </c>
      <c r="W79" s="87">
        <f t="shared" si="17"/>
        <v>16667</v>
      </c>
      <c r="X79" s="87">
        <f t="shared" si="17"/>
        <v>0</v>
      </c>
      <c r="Y79" s="87">
        <f t="shared" si="17"/>
        <v>567</v>
      </c>
      <c r="Z79" s="87">
        <f t="shared" si="17"/>
        <v>16100</v>
      </c>
      <c r="AA79" s="87">
        <f t="shared" si="17"/>
        <v>0</v>
      </c>
      <c r="AB79" s="87">
        <f t="shared" si="18"/>
        <v>365242</v>
      </c>
      <c r="AC79" s="87">
        <f t="shared" si="17"/>
        <v>0</v>
      </c>
      <c r="AD79" s="87">
        <f t="shared" si="17"/>
        <v>0</v>
      </c>
    </row>
    <row r="80" spans="1:30" ht="13.5">
      <c r="A80" s="17" t="s">
        <v>9</v>
      </c>
      <c r="B80" s="78" t="s">
        <v>248</v>
      </c>
      <c r="C80" s="79" t="s">
        <v>249</v>
      </c>
      <c r="D80" s="87">
        <f t="shared" si="13"/>
        <v>0</v>
      </c>
      <c r="E80" s="87">
        <f t="shared" si="14"/>
        <v>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f t="shared" si="15"/>
        <v>8440</v>
      </c>
      <c r="N80" s="87">
        <f t="shared" si="16"/>
        <v>6232</v>
      </c>
      <c r="O80" s="87">
        <v>0</v>
      </c>
      <c r="P80" s="87">
        <v>0</v>
      </c>
      <c r="Q80" s="87">
        <v>0</v>
      </c>
      <c r="R80" s="87">
        <v>6232</v>
      </c>
      <c r="S80" s="87">
        <v>256195</v>
      </c>
      <c r="T80" s="87">
        <v>0</v>
      </c>
      <c r="U80" s="87">
        <v>2208</v>
      </c>
      <c r="V80" s="87">
        <f t="shared" si="17"/>
        <v>8440</v>
      </c>
      <c r="W80" s="87">
        <f t="shared" si="17"/>
        <v>6232</v>
      </c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6232</v>
      </c>
      <c r="AB80" s="87">
        <f t="shared" si="18"/>
        <v>256195</v>
      </c>
      <c r="AC80" s="87">
        <f t="shared" si="17"/>
        <v>0</v>
      </c>
      <c r="AD80" s="87">
        <f t="shared" si="17"/>
        <v>2208</v>
      </c>
    </row>
    <row r="81" spans="1:30" ht="13.5">
      <c r="A81" s="17" t="s">
        <v>9</v>
      </c>
      <c r="B81" s="78" t="s">
        <v>250</v>
      </c>
      <c r="C81" s="79" t="s">
        <v>251</v>
      </c>
      <c r="D81" s="87">
        <f t="shared" si="13"/>
        <v>20329</v>
      </c>
      <c r="E81" s="87">
        <f t="shared" si="14"/>
        <v>0</v>
      </c>
      <c r="F81" s="87">
        <v>0</v>
      </c>
      <c r="G81" s="87">
        <v>0</v>
      </c>
      <c r="H81" s="87">
        <v>0</v>
      </c>
      <c r="I81" s="87">
        <v>0</v>
      </c>
      <c r="J81" s="87">
        <v>180337</v>
      </c>
      <c r="K81" s="87">
        <v>0</v>
      </c>
      <c r="L81" s="87">
        <v>20329</v>
      </c>
      <c r="M81" s="87">
        <f t="shared" si="15"/>
        <v>0</v>
      </c>
      <c r="N81" s="87">
        <f t="shared" si="16"/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f t="shared" si="17"/>
        <v>20329</v>
      </c>
      <c r="W81" s="87">
        <f t="shared" si="17"/>
        <v>0</v>
      </c>
      <c r="X81" s="87">
        <f t="shared" si="17"/>
        <v>0</v>
      </c>
      <c r="Y81" s="87">
        <f t="shared" si="17"/>
        <v>0</v>
      </c>
      <c r="Z81" s="87">
        <f t="shared" si="17"/>
        <v>0</v>
      </c>
      <c r="AA81" s="87">
        <f t="shared" si="17"/>
        <v>0</v>
      </c>
      <c r="AB81" s="87">
        <f t="shared" si="18"/>
        <v>180337</v>
      </c>
      <c r="AC81" s="87">
        <f t="shared" si="17"/>
        <v>0</v>
      </c>
      <c r="AD81" s="87">
        <f t="shared" si="17"/>
        <v>20329</v>
      </c>
    </row>
    <row r="82" spans="1:30" ht="13.5">
      <c r="A82" s="17" t="s">
        <v>9</v>
      </c>
      <c r="B82" s="78" t="s">
        <v>252</v>
      </c>
      <c r="C82" s="79" t="s">
        <v>253</v>
      </c>
      <c r="D82" s="87">
        <f t="shared" si="13"/>
        <v>0</v>
      </c>
      <c r="E82" s="87">
        <f t="shared" si="14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f t="shared" si="15"/>
        <v>11974</v>
      </c>
      <c r="N82" s="87">
        <f t="shared" si="16"/>
        <v>6910</v>
      </c>
      <c r="O82" s="87">
        <v>0</v>
      </c>
      <c r="P82" s="87">
        <v>0</v>
      </c>
      <c r="Q82" s="87">
        <v>2300</v>
      </c>
      <c r="R82" s="87">
        <v>3750</v>
      </c>
      <c r="S82" s="87">
        <v>245026</v>
      </c>
      <c r="T82" s="87">
        <v>860</v>
      </c>
      <c r="U82" s="87">
        <v>5064</v>
      </c>
      <c r="V82" s="87">
        <f t="shared" si="17"/>
        <v>11974</v>
      </c>
      <c r="W82" s="87">
        <f t="shared" si="17"/>
        <v>6910</v>
      </c>
      <c r="X82" s="87">
        <f t="shared" si="17"/>
        <v>0</v>
      </c>
      <c r="Y82" s="87">
        <f t="shared" si="17"/>
        <v>0</v>
      </c>
      <c r="Z82" s="87">
        <f t="shared" si="17"/>
        <v>2300</v>
      </c>
      <c r="AA82" s="87">
        <f t="shared" si="17"/>
        <v>3750</v>
      </c>
      <c r="AB82" s="87">
        <f t="shared" si="18"/>
        <v>245026</v>
      </c>
      <c r="AC82" s="87">
        <f t="shared" si="17"/>
        <v>860</v>
      </c>
      <c r="AD82" s="87">
        <f t="shared" si="17"/>
        <v>5064</v>
      </c>
    </row>
    <row r="83" spans="1:30" ht="13.5">
      <c r="A83" s="17" t="s">
        <v>9</v>
      </c>
      <c r="B83" s="78" t="s">
        <v>254</v>
      </c>
      <c r="C83" s="79" t="s">
        <v>255</v>
      </c>
      <c r="D83" s="87">
        <f t="shared" si="13"/>
        <v>0</v>
      </c>
      <c r="E83" s="87">
        <f t="shared" si="14"/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87">
        <f t="shared" si="15"/>
        <v>0</v>
      </c>
      <c r="N83" s="87">
        <f t="shared" si="16"/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f t="shared" si="17"/>
        <v>0</v>
      </c>
      <c r="W83" s="87">
        <f t="shared" si="17"/>
        <v>0</v>
      </c>
      <c r="X83" s="87">
        <f t="shared" si="17"/>
        <v>0</v>
      </c>
      <c r="Y83" s="87">
        <f t="shared" si="17"/>
        <v>0</v>
      </c>
      <c r="Z83" s="87">
        <f t="shared" si="17"/>
        <v>0</v>
      </c>
      <c r="AA83" s="87">
        <f t="shared" si="17"/>
        <v>0</v>
      </c>
      <c r="AB83" s="87">
        <f t="shared" si="18"/>
        <v>0</v>
      </c>
      <c r="AC83" s="87">
        <f t="shared" si="17"/>
        <v>0</v>
      </c>
      <c r="AD83" s="87">
        <f t="shared" si="17"/>
        <v>0</v>
      </c>
    </row>
    <row r="84" spans="1:30" ht="13.5">
      <c r="A84" s="17" t="s">
        <v>9</v>
      </c>
      <c r="B84" s="78" t="s">
        <v>256</v>
      </c>
      <c r="C84" s="79" t="s">
        <v>257</v>
      </c>
      <c r="D84" s="87">
        <f t="shared" si="13"/>
        <v>920562</v>
      </c>
      <c r="E84" s="87">
        <f t="shared" si="14"/>
        <v>920562</v>
      </c>
      <c r="F84" s="87">
        <v>163900</v>
      </c>
      <c r="G84" s="87">
        <v>0</v>
      </c>
      <c r="H84" s="87">
        <v>649600</v>
      </c>
      <c r="I84" s="87">
        <v>51730</v>
      </c>
      <c r="J84" s="87">
        <v>1095905</v>
      </c>
      <c r="K84" s="87">
        <v>55332</v>
      </c>
      <c r="L84" s="87">
        <v>0</v>
      </c>
      <c r="M84" s="87">
        <f t="shared" si="15"/>
        <v>290470</v>
      </c>
      <c r="N84" s="87">
        <f t="shared" si="16"/>
        <v>290470</v>
      </c>
      <c r="O84" s="87">
        <v>0</v>
      </c>
      <c r="P84" s="87">
        <v>0</v>
      </c>
      <c r="Q84" s="87">
        <v>255100</v>
      </c>
      <c r="R84" s="87">
        <v>4068</v>
      </c>
      <c r="S84" s="87">
        <v>260142</v>
      </c>
      <c r="T84" s="87">
        <v>31302</v>
      </c>
      <c r="U84" s="87">
        <v>0</v>
      </c>
      <c r="V84" s="87">
        <f t="shared" si="17"/>
        <v>1211032</v>
      </c>
      <c r="W84" s="87">
        <f t="shared" si="17"/>
        <v>1211032</v>
      </c>
      <c r="X84" s="87">
        <f t="shared" si="17"/>
        <v>163900</v>
      </c>
      <c r="Y84" s="87">
        <f t="shared" si="17"/>
        <v>0</v>
      </c>
      <c r="Z84" s="87">
        <f t="shared" si="17"/>
        <v>904700</v>
      </c>
      <c r="AA84" s="87">
        <f t="shared" si="17"/>
        <v>55798</v>
      </c>
      <c r="AB84" s="87">
        <f t="shared" si="18"/>
        <v>1356047</v>
      </c>
      <c r="AC84" s="87">
        <f t="shared" si="17"/>
        <v>86634</v>
      </c>
      <c r="AD84" s="87">
        <f t="shared" si="17"/>
        <v>0</v>
      </c>
    </row>
    <row r="85" spans="1:30" ht="13.5">
      <c r="A85" s="17" t="s">
        <v>9</v>
      </c>
      <c r="B85" s="78" t="s">
        <v>258</v>
      </c>
      <c r="C85" s="79" t="s">
        <v>259</v>
      </c>
      <c r="D85" s="87">
        <f t="shared" si="13"/>
        <v>3238784</v>
      </c>
      <c r="E85" s="87">
        <f t="shared" si="14"/>
        <v>3143918</v>
      </c>
      <c r="F85" s="87">
        <v>803124</v>
      </c>
      <c r="G85" s="87">
        <v>0</v>
      </c>
      <c r="H85" s="87">
        <v>2297100</v>
      </c>
      <c r="I85" s="87">
        <v>40717</v>
      </c>
      <c r="J85" s="87">
        <v>642934</v>
      </c>
      <c r="K85" s="87">
        <v>2977</v>
      </c>
      <c r="L85" s="87">
        <v>94866</v>
      </c>
      <c r="M85" s="87">
        <f t="shared" si="15"/>
        <v>15191</v>
      </c>
      <c r="N85" s="87">
        <f t="shared" si="16"/>
        <v>10656</v>
      </c>
      <c r="O85" s="87">
        <v>0</v>
      </c>
      <c r="P85" s="87">
        <v>0</v>
      </c>
      <c r="Q85" s="87">
        <v>0</v>
      </c>
      <c r="R85" s="87">
        <v>10656</v>
      </c>
      <c r="S85" s="87">
        <v>395807</v>
      </c>
      <c r="T85" s="87">
        <v>0</v>
      </c>
      <c r="U85" s="87">
        <v>4535</v>
      </c>
      <c r="V85" s="87">
        <f aca="true" t="shared" si="19" ref="V85:V95">D85+M85</f>
        <v>3253975</v>
      </c>
      <c r="W85" s="87">
        <f aca="true" t="shared" si="20" ref="W85:W95">E85+N85</f>
        <v>3154574</v>
      </c>
      <c r="X85" s="87">
        <f aca="true" t="shared" si="21" ref="X85:X95">F85+O85</f>
        <v>803124</v>
      </c>
      <c r="Y85" s="87">
        <f aca="true" t="shared" si="22" ref="Y85:Y95">G85+P85</f>
        <v>0</v>
      </c>
      <c r="Z85" s="87">
        <f aca="true" t="shared" si="23" ref="Z85:Z95">H85+Q85</f>
        <v>2297100</v>
      </c>
      <c r="AA85" s="87">
        <f aca="true" t="shared" si="24" ref="AA85:AA95">I85+R85</f>
        <v>51373</v>
      </c>
      <c r="AB85" s="87">
        <f t="shared" si="18"/>
        <v>1038741</v>
      </c>
      <c r="AC85" s="87">
        <f aca="true" t="shared" si="25" ref="AC85:AC95">K85+T85</f>
        <v>2977</v>
      </c>
      <c r="AD85" s="87">
        <f aca="true" t="shared" si="26" ref="AD85:AD95">L85+U85</f>
        <v>99401</v>
      </c>
    </row>
    <row r="86" spans="1:30" ht="13.5">
      <c r="A86" s="17" t="s">
        <v>9</v>
      </c>
      <c r="B86" s="78" t="s">
        <v>260</v>
      </c>
      <c r="C86" s="79" t="s">
        <v>261</v>
      </c>
      <c r="D86" s="87">
        <f t="shared" si="13"/>
        <v>0</v>
      </c>
      <c r="E86" s="87">
        <f t="shared" si="14"/>
        <v>0</v>
      </c>
      <c r="F86" s="87">
        <v>0</v>
      </c>
      <c r="G86" s="87">
        <v>0</v>
      </c>
      <c r="H86" s="87">
        <v>0</v>
      </c>
      <c r="I86" s="87">
        <v>0</v>
      </c>
      <c r="J86" s="87">
        <v>208502</v>
      </c>
      <c r="K86" s="87">
        <v>0</v>
      </c>
      <c r="L86" s="87">
        <v>0</v>
      </c>
      <c r="M86" s="87">
        <f t="shared" si="15"/>
        <v>0</v>
      </c>
      <c r="N86" s="87">
        <f t="shared" si="16"/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f t="shared" si="19"/>
        <v>0</v>
      </c>
      <c r="W86" s="87">
        <f t="shared" si="20"/>
        <v>0</v>
      </c>
      <c r="X86" s="87">
        <f t="shared" si="21"/>
        <v>0</v>
      </c>
      <c r="Y86" s="87">
        <f t="shared" si="22"/>
        <v>0</v>
      </c>
      <c r="Z86" s="87">
        <f t="shared" si="23"/>
        <v>0</v>
      </c>
      <c r="AA86" s="87">
        <f t="shared" si="24"/>
        <v>0</v>
      </c>
      <c r="AB86" s="87">
        <f t="shared" si="18"/>
        <v>208502</v>
      </c>
      <c r="AC86" s="87">
        <f t="shared" si="25"/>
        <v>0</v>
      </c>
      <c r="AD86" s="87">
        <f t="shared" si="26"/>
        <v>0</v>
      </c>
    </row>
    <row r="87" spans="1:30" ht="13.5">
      <c r="A87" s="17" t="s">
        <v>9</v>
      </c>
      <c r="B87" s="78" t="s">
        <v>262</v>
      </c>
      <c r="C87" s="79" t="s">
        <v>263</v>
      </c>
      <c r="D87" s="87">
        <f t="shared" si="13"/>
        <v>433457</v>
      </c>
      <c r="E87" s="87">
        <f t="shared" si="14"/>
        <v>418297</v>
      </c>
      <c r="F87" s="87">
        <v>49</v>
      </c>
      <c r="G87" s="87">
        <v>603</v>
      </c>
      <c r="H87" s="87">
        <v>0</v>
      </c>
      <c r="I87" s="87">
        <v>376852</v>
      </c>
      <c r="J87" s="87">
        <v>279729</v>
      </c>
      <c r="K87" s="87">
        <v>40793</v>
      </c>
      <c r="L87" s="87">
        <v>15160</v>
      </c>
      <c r="M87" s="87">
        <f t="shared" si="15"/>
        <v>0</v>
      </c>
      <c r="N87" s="87">
        <f t="shared" si="16"/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f t="shared" si="19"/>
        <v>433457</v>
      </c>
      <c r="W87" s="87">
        <f t="shared" si="20"/>
        <v>418297</v>
      </c>
      <c r="X87" s="87">
        <f t="shared" si="21"/>
        <v>49</v>
      </c>
      <c r="Y87" s="87">
        <f t="shared" si="22"/>
        <v>603</v>
      </c>
      <c r="Z87" s="87">
        <f t="shared" si="23"/>
        <v>0</v>
      </c>
      <c r="AA87" s="87">
        <f t="shared" si="24"/>
        <v>376852</v>
      </c>
      <c r="AB87" s="87">
        <f t="shared" si="18"/>
        <v>279729</v>
      </c>
      <c r="AC87" s="87">
        <f t="shared" si="25"/>
        <v>40793</v>
      </c>
      <c r="AD87" s="87">
        <f t="shared" si="26"/>
        <v>15160</v>
      </c>
    </row>
    <row r="88" spans="1:30" ht="13.5">
      <c r="A88" s="17" t="s">
        <v>9</v>
      </c>
      <c r="B88" s="78" t="s">
        <v>264</v>
      </c>
      <c r="C88" s="79" t="s">
        <v>265</v>
      </c>
      <c r="D88" s="87">
        <f t="shared" si="13"/>
        <v>151698</v>
      </c>
      <c r="E88" s="87">
        <f t="shared" si="14"/>
        <v>151698</v>
      </c>
      <c r="F88" s="87">
        <v>0</v>
      </c>
      <c r="G88" s="87">
        <v>0</v>
      </c>
      <c r="H88" s="87">
        <v>0</v>
      </c>
      <c r="I88" s="87">
        <v>151698</v>
      </c>
      <c r="J88" s="87">
        <v>664322</v>
      </c>
      <c r="K88" s="87">
        <v>0</v>
      </c>
      <c r="L88" s="87">
        <v>0</v>
      </c>
      <c r="M88" s="87">
        <f t="shared" si="15"/>
        <v>45937</v>
      </c>
      <c r="N88" s="87">
        <f t="shared" si="16"/>
        <v>45937</v>
      </c>
      <c r="O88" s="87">
        <v>0</v>
      </c>
      <c r="P88" s="87">
        <v>0</v>
      </c>
      <c r="Q88" s="87">
        <v>0</v>
      </c>
      <c r="R88" s="87">
        <v>45937</v>
      </c>
      <c r="S88" s="87">
        <v>318420</v>
      </c>
      <c r="T88" s="87">
        <v>0</v>
      </c>
      <c r="U88" s="87">
        <v>0</v>
      </c>
      <c r="V88" s="87">
        <f t="shared" si="19"/>
        <v>197635</v>
      </c>
      <c r="W88" s="87">
        <f t="shared" si="20"/>
        <v>197635</v>
      </c>
      <c r="X88" s="87">
        <f t="shared" si="21"/>
        <v>0</v>
      </c>
      <c r="Y88" s="87">
        <f t="shared" si="22"/>
        <v>0</v>
      </c>
      <c r="Z88" s="87">
        <f t="shared" si="23"/>
        <v>0</v>
      </c>
      <c r="AA88" s="87">
        <f t="shared" si="24"/>
        <v>197635</v>
      </c>
      <c r="AB88" s="87">
        <f t="shared" si="18"/>
        <v>982742</v>
      </c>
      <c r="AC88" s="87">
        <f t="shared" si="25"/>
        <v>0</v>
      </c>
      <c r="AD88" s="87">
        <f t="shared" si="26"/>
        <v>0</v>
      </c>
    </row>
    <row r="89" spans="1:30" ht="13.5">
      <c r="A89" s="17" t="s">
        <v>9</v>
      </c>
      <c r="B89" s="78" t="s">
        <v>266</v>
      </c>
      <c r="C89" s="79" t="s">
        <v>267</v>
      </c>
      <c r="D89" s="87">
        <f t="shared" si="13"/>
        <v>2874618</v>
      </c>
      <c r="E89" s="87">
        <f t="shared" si="14"/>
        <v>2737419</v>
      </c>
      <c r="F89" s="87">
        <v>574309</v>
      </c>
      <c r="G89" s="87">
        <v>158807</v>
      </c>
      <c r="H89" s="87">
        <v>1799800</v>
      </c>
      <c r="I89" s="87">
        <v>202612</v>
      </c>
      <c r="J89" s="87">
        <v>833107</v>
      </c>
      <c r="K89" s="87">
        <v>1891</v>
      </c>
      <c r="L89" s="87">
        <v>137199</v>
      </c>
      <c r="M89" s="87">
        <f t="shared" si="15"/>
        <v>0</v>
      </c>
      <c r="N89" s="87">
        <f t="shared" si="16"/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f t="shared" si="19"/>
        <v>2874618</v>
      </c>
      <c r="W89" s="87">
        <f t="shared" si="20"/>
        <v>2737419</v>
      </c>
      <c r="X89" s="87">
        <f t="shared" si="21"/>
        <v>574309</v>
      </c>
      <c r="Y89" s="87">
        <f t="shared" si="22"/>
        <v>158807</v>
      </c>
      <c r="Z89" s="87">
        <f t="shared" si="23"/>
        <v>1799800</v>
      </c>
      <c r="AA89" s="87">
        <f t="shared" si="24"/>
        <v>202612</v>
      </c>
      <c r="AB89" s="87">
        <f t="shared" si="18"/>
        <v>833107</v>
      </c>
      <c r="AC89" s="87">
        <f t="shared" si="25"/>
        <v>1891</v>
      </c>
      <c r="AD89" s="87">
        <f t="shared" si="26"/>
        <v>137199</v>
      </c>
    </row>
    <row r="90" spans="1:30" ht="13.5">
      <c r="A90" s="17" t="s">
        <v>9</v>
      </c>
      <c r="B90" s="78" t="s">
        <v>268</v>
      </c>
      <c r="C90" s="79" t="s">
        <v>269</v>
      </c>
      <c r="D90" s="87">
        <f t="shared" si="13"/>
        <v>90711</v>
      </c>
      <c r="E90" s="87">
        <f t="shared" si="14"/>
        <v>90711</v>
      </c>
      <c r="F90" s="87">
        <v>0</v>
      </c>
      <c r="G90" s="87">
        <v>616</v>
      </c>
      <c r="H90" s="87">
        <v>37500</v>
      </c>
      <c r="I90" s="87">
        <v>27970</v>
      </c>
      <c r="J90" s="87">
        <v>176730</v>
      </c>
      <c r="K90" s="87">
        <v>24625</v>
      </c>
      <c r="L90" s="87">
        <v>0</v>
      </c>
      <c r="M90" s="87">
        <f t="shared" si="15"/>
        <v>0</v>
      </c>
      <c r="N90" s="87">
        <f t="shared" si="16"/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f t="shared" si="19"/>
        <v>90711</v>
      </c>
      <c r="W90" s="87">
        <f t="shared" si="20"/>
        <v>90711</v>
      </c>
      <c r="X90" s="87">
        <f t="shared" si="21"/>
        <v>0</v>
      </c>
      <c r="Y90" s="87">
        <f t="shared" si="22"/>
        <v>616</v>
      </c>
      <c r="Z90" s="87">
        <f t="shared" si="23"/>
        <v>37500</v>
      </c>
      <c r="AA90" s="87">
        <f t="shared" si="24"/>
        <v>27970</v>
      </c>
      <c r="AB90" s="87">
        <f t="shared" si="18"/>
        <v>176730</v>
      </c>
      <c r="AC90" s="87">
        <f t="shared" si="25"/>
        <v>24625</v>
      </c>
      <c r="AD90" s="87">
        <f t="shared" si="26"/>
        <v>0</v>
      </c>
    </row>
    <row r="91" spans="1:30" ht="13.5">
      <c r="A91" s="17" t="s">
        <v>9</v>
      </c>
      <c r="B91" s="78" t="s">
        <v>270</v>
      </c>
      <c r="C91" s="79" t="s">
        <v>271</v>
      </c>
      <c r="D91" s="87">
        <f t="shared" si="13"/>
        <v>46831</v>
      </c>
      <c r="E91" s="87">
        <f t="shared" si="14"/>
        <v>35633</v>
      </c>
      <c r="F91" s="87">
        <v>0</v>
      </c>
      <c r="G91" s="87">
        <v>744</v>
      </c>
      <c r="H91" s="87">
        <v>34000</v>
      </c>
      <c r="I91" s="87">
        <v>889</v>
      </c>
      <c r="J91" s="87">
        <v>109814</v>
      </c>
      <c r="K91" s="87">
        <v>0</v>
      </c>
      <c r="L91" s="87">
        <v>11198</v>
      </c>
      <c r="M91" s="87">
        <f t="shared" si="15"/>
        <v>0</v>
      </c>
      <c r="N91" s="87">
        <f t="shared" si="16"/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f t="shared" si="19"/>
        <v>46831</v>
      </c>
      <c r="W91" s="87">
        <f t="shared" si="20"/>
        <v>35633</v>
      </c>
      <c r="X91" s="87">
        <f t="shared" si="21"/>
        <v>0</v>
      </c>
      <c r="Y91" s="87">
        <f t="shared" si="22"/>
        <v>744</v>
      </c>
      <c r="Z91" s="87">
        <f t="shared" si="23"/>
        <v>34000</v>
      </c>
      <c r="AA91" s="87">
        <f t="shared" si="24"/>
        <v>889</v>
      </c>
      <c r="AB91" s="87">
        <f t="shared" si="18"/>
        <v>109814</v>
      </c>
      <c r="AC91" s="87">
        <f t="shared" si="25"/>
        <v>0</v>
      </c>
      <c r="AD91" s="87">
        <f t="shared" si="26"/>
        <v>11198</v>
      </c>
    </row>
    <row r="92" spans="1:30" ht="13.5">
      <c r="A92" s="17" t="s">
        <v>9</v>
      </c>
      <c r="B92" s="78" t="s">
        <v>272</v>
      </c>
      <c r="C92" s="79" t="s">
        <v>273</v>
      </c>
      <c r="D92" s="87">
        <f t="shared" si="13"/>
        <v>67689</v>
      </c>
      <c r="E92" s="87">
        <f t="shared" si="14"/>
        <v>12464</v>
      </c>
      <c r="F92" s="87">
        <v>0</v>
      </c>
      <c r="G92" s="87">
        <v>12464</v>
      </c>
      <c r="H92" s="87">
        <v>0</v>
      </c>
      <c r="I92" s="87">
        <v>0</v>
      </c>
      <c r="J92" s="87">
        <v>628739</v>
      </c>
      <c r="K92" s="87">
        <v>0</v>
      </c>
      <c r="L92" s="87">
        <v>55225</v>
      </c>
      <c r="M92" s="87">
        <f t="shared" si="15"/>
        <v>0</v>
      </c>
      <c r="N92" s="87">
        <f t="shared" si="16"/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>
        <v>0</v>
      </c>
      <c r="U92" s="87">
        <v>0</v>
      </c>
      <c r="V92" s="87">
        <f t="shared" si="19"/>
        <v>67689</v>
      </c>
      <c r="W92" s="87">
        <f t="shared" si="20"/>
        <v>12464</v>
      </c>
      <c r="X92" s="87">
        <f t="shared" si="21"/>
        <v>0</v>
      </c>
      <c r="Y92" s="87">
        <f t="shared" si="22"/>
        <v>12464</v>
      </c>
      <c r="Z92" s="87">
        <f t="shared" si="23"/>
        <v>0</v>
      </c>
      <c r="AA92" s="87">
        <f t="shared" si="24"/>
        <v>0</v>
      </c>
      <c r="AB92" s="87">
        <f t="shared" si="18"/>
        <v>628739</v>
      </c>
      <c r="AC92" s="87">
        <f t="shared" si="25"/>
        <v>0</v>
      </c>
      <c r="AD92" s="87">
        <f t="shared" si="26"/>
        <v>55225</v>
      </c>
    </row>
    <row r="93" spans="1:30" ht="13.5">
      <c r="A93" s="17" t="s">
        <v>9</v>
      </c>
      <c r="B93" s="78" t="s">
        <v>274</v>
      </c>
      <c r="C93" s="79" t="s">
        <v>275</v>
      </c>
      <c r="D93" s="87">
        <f t="shared" si="13"/>
        <v>35219</v>
      </c>
      <c r="E93" s="87">
        <f t="shared" si="14"/>
        <v>33054</v>
      </c>
      <c r="F93" s="87">
        <v>0</v>
      </c>
      <c r="G93" s="87">
        <v>33054</v>
      </c>
      <c r="H93" s="87">
        <v>0</v>
      </c>
      <c r="I93" s="87">
        <v>0</v>
      </c>
      <c r="J93" s="87">
        <v>35199</v>
      </c>
      <c r="K93" s="87">
        <v>0</v>
      </c>
      <c r="L93" s="87">
        <v>2165</v>
      </c>
      <c r="M93" s="87">
        <f t="shared" si="15"/>
        <v>2165</v>
      </c>
      <c r="N93" s="87">
        <f t="shared" si="16"/>
        <v>0</v>
      </c>
      <c r="O93" s="87">
        <v>0</v>
      </c>
      <c r="P93" s="87">
        <v>0</v>
      </c>
      <c r="Q93" s="87">
        <v>0</v>
      </c>
      <c r="R93" s="87">
        <v>0</v>
      </c>
      <c r="S93" s="87">
        <v>395659</v>
      </c>
      <c r="T93" s="87">
        <v>0</v>
      </c>
      <c r="U93" s="87">
        <v>2165</v>
      </c>
      <c r="V93" s="87">
        <f t="shared" si="19"/>
        <v>37384</v>
      </c>
      <c r="W93" s="87">
        <f t="shared" si="20"/>
        <v>33054</v>
      </c>
      <c r="X93" s="87">
        <f t="shared" si="21"/>
        <v>0</v>
      </c>
      <c r="Y93" s="87">
        <f t="shared" si="22"/>
        <v>33054</v>
      </c>
      <c r="Z93" s="87">
        <f t="shared" si="23"/>
        <v>0</v>
      </c>
      <c r="AA93" s="87">
        <f t="shared" si="24"/>
        <v>0</v>
      </c>
      <c r="AB93" s="87">
        <f t="shared" si="18"/>
        <v>430858</v>
      </c>
      <c r="AC93" s="87">
        <f t="shared" si="25"/>
        <v>0</v>
      </c>
      <c r="AD93" s="87">
        <f t="shared" si="26"/>
        <v>4330</v>
      </c>
    </row>
    <row r="94" spans="1:30" ht="13.5">
      <c r="A94" s="17" t="s">
        <v>9</v>
      </c>
      <c r="B94" s="78" t="s">
        <v>276</v>
      </c>
      <c r="C94" s="79" t="s">
        <v>277</v>
      </c>
      <c r="D94" s="87">
        <f t="shared" si="13"/>
        <v>0</v>
      </c>
      <c r="E94" s="87">
        <f t="shared" si="14"/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f t="shared" si="15"/>
        <v>588794</v>
      </c>
      <c r="N94" s="87">
        <f t="shared" si="16"/>
        <v>588794</v>
      </c>
      <c r="O94" s="87">
        <v>109049</v>
      </c>
      <c r="P94" s="87">
        <v>188045</v>
      </c>
      <c r="Q94" s="87">
        <v>291700</v>
      </c>
      <c r="R94" s="87">
        <v>0</v>
      </c>
      <c r="S94" s="87">
        <v>123982</v>
      </c>
      <c r="T94" s="87">
        <v>0</v>
      </c>
      <c r="U94" s="87">
        <v>0</v>
      </c>
      <c r="V94" s="87">
        <f t="shared" si="19"/>
        <v>588794</v>
      </c>
      <c r="W94" s="87">
        <f t="shared" si="20"/>
        <v>588794</v>
      </c>
      <c r="X94" s="87">
        <f t="shared" si="21"/>
        <v>109049</v>
      </c>
      <c r="Y94" s="87">
        <f t="shared" si="22"/>
        <v>188045</v>
      </c>
      <c r="Z94" s="87">
        <f t="shared" si="23"/>
        <v>291700</v>
      </c>
      <c r="AA94" s="87">
        <f t="shared" si="24"/>
        <v>0</v>
      </c>
      <c r="AB94" s="87">
        <f t="shared" si="18"/>
        <v>123982</v>
      </c>
      <c r="AC94" s="87">
        <f t="shared" si="25"/>
        <v>0</v>
      </c>
      <c r="AD94" s="87">
        <f t="shared" si="26"/>
        <v>0</v>
      </c>
    </row>
    <row r="95" spans="1:30" ht="13.5">
      <c r="A95" s="17" t="s">
        <v>9</v>
      </c>
      <c r="B95" s="78" t="s">
        <v>286</v>
      </c>
      <c r="C95" s="79" t="s">
        <v>287</v>
      </c>
      <c r="D95" s="87">
        <f t="shared" si="13"/>
        <v>761334</v>
      </c>
      <c r="E95" s="87">
        <f t="shared" si="14"/>
        <v>708785</v>
      </c>
      <c r="F95" s="87">
        <v>0</v>
      </c>
      <c r="G95" s="87">
        <v>0</v>
      </c>
      <c r="H95" s="87">
        <v>499500</v>
      </c>
      <c r="I95" s="87">
        <v>188101</v>
      </c>
      <c r="J95" s="87">
        <v>701189</v>
      </c>
      <c r="K95" s="87">
        <v>21184</v>
      </c>
      <c r="L95" s="87">
        <v>52549</v>
      </c>
      <c r="M95" s="87">
        <f t="shared" si="15"/>
        <v>42933</v>
      </c>
      <c r="N95" s="87">
        <f t="shared" si="16"/>
        <v>20270</v>
      </c>
      <c r="O95" s="87">
        <v>0</v>
      </c>
      <c r="P95" s="87">
        <v>0</v>
      </c>
      <c r="Q95" s="87">
        <v>11300</v>
      </c>
      <c r="R95" s="87">
        <v>8970</v>
      </c>
      <c r="S95" s="87">
        <v>241126</v>
      </c>
      <c r="T95" s="87">
        <v>0</v>
      </c>
      <c r="U95" s="87">
        <v>22663</v>
      </c>
      <c r="V95" s="87">
        <f t="shared" si="19"/>
        <v>804267</v>
      </c>
      <c r="W95" s="87">
        <f t="shared" si="20"/>
        <v>729055</v>
      </c>
      <c r="X95" s="87">
        <f t="shared" si="21"/>
        <v>0</v>
      </c>
      <c r="Y95" s="87">
        <f t="shared" si="22"/>
        <v>0</v>
      </c>
      <c r="Z95" s="87">
        <f t="shared" si="23"/>
        <v>510800</v>
      </c>
      <c r="AA95" s="87">
        <f t="shared" si="24"/>
        <v>197071</v>
      </c>
      <c r="AB95" s="87">
        <f t="shared" si="18"/>
        <v>942315</v>
      </c>
      <c r="AC95" s="87">
        <f t="shared" si="25"/>
        <v>21184</v>
      </c>
      <c r="AD95" s="87">
        <f t="shared" si="26"/>
        <v>75212</v>
      </c>
    </row>
    <row r="96" spans="1:30" ht="13.5">
      <c r="A96" s="95" t="s">
        <v>171</v>
      </c>
      <c r="B96" s="96"/>
      <c r="C96" s="97"/>
      <c r="D96" s="87">
        <f aca="true" t="shared" si="27" ref="D96:AD96">SUM(D7:D95)</f>
        <v>49058564</v>
      </c>
      <c r="E96" s="87">
        <f t="shared" si="27"/>
        <v>26118025</v>
      </c>
      <c r="F96" s="87">
        <f t="shared" si="27"/>
        <v>5574192</v>
      </c>
      <c r="G96" s="87">
        <f t="shared" si="27"/>
        <v>283764</v>
      </c>
      <c r="H96" s="87">
        <f t="shared" si="27"/>
        <v>16149810</v>
      </c>
      <c r="I96" s="87">
        <f t="shared" si="27"/>
        <v>2525343</v>
      </c>
      <c r="J96" s="87">
        <f t="shared" si="27"/>
        <v>5715195</v>
      </c>
      <c r="K96" s="87">
        <f t="shared" si="27"/>
        <v>1584916</v>
      </c>
      <c r="L96" s="87">
        <f t="shared" si="27"/>
        <v>22940539</v>
      </c>
      <c r="M96" s="87">
        <f t="shared" si="27"/>
        <v>7799517</v>
      </c>
      <c r="N96" s="87">
        <f t="shared" si="27"/>
        <v>1933290</v>
      </c>
      <c r="O96" s="87">
        <f t="shared" si="27"/>
        <v>265440</v>
      </c>
      <c r="P96" s="87">
        <f t="shared" si="27"/>
        <v>336754</v>
      </c>
      <c r="Q96" s="87">
        <f t="shared" si="27"/>
        <v>611020</v>
      </c>
      <c r="R96" s="87">
        <f t="shared" si="27"/>
        <v>609135</v>
      </c>
      <c r="S96" s="87">
        <f t="shared" si="27"/>
        <v>2925561</v>
      </c>
      <c r="T96" s="87">
        <f t="shared" si="27"/>
        <v>110941</v>
      </c>
      <c r="U96" s="87">
        <f t="shared" si="27"/>
        <v>5866227</v>
      </c>
      <c r="V96" s="87">
        <f t="shared" si="27"/>
        <v>56858081</v>
      </c>
      <c r="W96" s="87">
        <f t="shared" si="27"/>
        <v>28051315</v>
      </c>
      <c r="X96" s="87">
        <f t="shared" si="27"/>
        <v>5839632</v>
      </c>
      <c r="Y96" s="87">
        <f t="shared" si="27"/>
        <v>620518</v>
      </c>
      <c r="Z96" s="87">
        <f t="shared" si="27"/>
        <v>16760830</v>
      </c>
      <c r="AA96" s="87">
        <f t="shared" si="27"/>
        <v>3134478</v>
      </c>
      <c r="AB96" s="87">
        <f t="shared" si="27"/>
        <v>8640756</v>
      </c>
      <c r="AC96" s="87">
        <f t="shared" si="27"/>
        <v>1695857</v>
      </c>
      <c r="AD96" s="87">
        <f t="shared" si="27"/>
        <v>28806766</v>
      </c>
    </row>
  </sheetData>
  <mergeCells count="4">
    <mergeCell ref="A2:A6"/>
    <mergeCell ref="B2:B6"/>
    <mergeCell ref="C2:C6"/>
    <mergeCell ref="A96:C9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96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285</v>
      </c>
    </row>
    <row r="2" spans="1:60" s="70" customFormat="1" ht="22.5" customHeight="1">
      <c r="A2" s="107" t="s">
        <v>149</v>
      </c>
      <c r="B2" s="109" t="s">
        <v>91</v>
      </c>
      <c r="C2" s="105" t="s">
        <v>128</v>
      </c>
      <c r="D2" s="25" t="s">
        <v>129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150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151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130</v>
      </c>
      <c r="E3" s="26"/>
      <c r="F3" s="26"/>
      <c r="G3" s="26"/>
      <c r="H3" s="26"/>
      <c r="I3" s="29"/>
      <c r="J3" s="91" t="s">
        <v>131</v>
      </c>
      <c r="K3" s="28" t="s">
        <v>152</v>
      </c>
      <c r="L3" s="26"/>
      <c r="M3" s="26"/>
      <c r="N3" s="26"/>
      <c r="O3" s="26"/>
      <c r="P3" s="26"/>
      <c r="Q3" s="26"/>
      <c r="R3" s="26"/>
      <c r="S3" s="29"/>
      <c r="T3" s="105" t="s">
        <v>132</v>
      </c>
      <c r="U3" s="105" t="s">
        <v>133</v>
      </c>
      <c r="V3" s="27" t="s">
        <v>153</v>
      </c>
      <c r="W3" s="28" t="s">
        <v>134</v>
      </c>
      <c r="X3" s="26"/>
      <c r="Y3" s="26"/>
      <c r="Z3" s="26"/>
      <c r="AA3" s="26"/>
      <c r="AB3" s="29"/>
      <c r="AC3" s="91" t="s">
        <v>135</v>
      </c>
      <c r="AD3" s="28" t="s">
        <v>152</v>
      </c>
      <c r="AE3" s="26"/>
      <c r="AF3" s="26"/>
      <c r="AG3" s="26"/>
      <c r="AH3" s="26"/>
      <c r="AI3" s="26"/>
      <c r="AJ3" s="26"/>
      <c r="AK3" s="26"/>
      <c r="AL3" s="29"/>
      <c r="AM3" s="105" t="s">
        <v>132</v>
      </c>
      <c r="AN3" s="105" t="s">
        <v>133</v>
      </c>
      <c r="AO3" s="27" t="s">
        <v>153</v>
      </c>
      <c r="AP3" s="28" t="s">
        <v>134</v>
      </c>
      <c r="AQ3" s="26"/>
      <c r="AR3" s="26"/>
      <c r="AS3" s="26"/>
      <c r="AT3" s="26"/>
      <c r="AU3" s="29"/>
      <c r="AV3" s="91" t="s">
        <v>135</v>
      </c>
      <c r="AW3" s="28" t="s">
        <v>152</v>
      </c>
      <c r="AX3" s="26"/>
      <c r="AY3" s="26"/>
      <c r="AZ3" s="26"/>
      <c r="BA3" s="26"/>
      <c r="BB3" s="26"/>
      <c r="BC3" s="26"/>
      <c r="BD3" s="26"/>
      <c r="BE3" s="29"/>
      <c r="BF3" s="105" t="s">
        <v>132</v>
      </c>
      <c r="BG3" s="105" t="s">
        <v>133</v>
      </c>
      <c r="BH3" s="27" t="s">
        <v>153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154</v>
      </c>
      <c r="F4" s="31"/>
      <c r="G4" s="32"/>
      <c r="H4" s="29"/>
      <c r="I4" s="93" t="s">
        <v>136</v>
      </c>
      <c r="J4" s="92"/>
      <c r="K4" s="27" t="s">
        <v>3</v>
      </c>
      <c r="L4" s="105" t="s">
        <v>137</v>
      </c>
      <c r="M4" s="28" t="s">
        <v>155</v>
      </c>
      <c r="N4" s="26"/>
      <c r="O4" s="26"/>
      <c r="P4" s="29"/>
      <c r="Q4" s="105" t="s">
        <v>138</v>
      </c>
      <c r="R4" s="105" t="s">
        <v>139</v>
      </c>
      <c r="S4" s="105" t="s">
        <v>140</v>
      </c>
      <c r="T4" s="106"/>
      <c r="U4" s="106"/>
      <c r="V4" s="34"/>
      <c r="W4" s="27" t="s">
        <v>3</v>
      </c>
      <c r="X4" s="30" t="s">
        <v>154</v>
      </c>
      <c r="Y4" s="31"/>
      <c r="Z4" s="32"/>
      <c r="AA4" s="29"/>
      <c r="AB4" s="93" t="s">
        <v>136</v>
      </c>
      <c r="AC4" s="92"/>
      <c r="AD4" s="27" t="s">
        <v>3</v>
      </c>
      <c r="AE4" s="105" t="s">
        <v>137</v>
      </c>
      <c r="AF4" s="28" t="s">
        <v>155</v>
      </c>
      <c r="AG4" s="26"/>
      <c r="AH4" s="26"/>
      <c r="AI4" s="29"/>
      <c r="AJ4" s="105" t="s">
        <v>138</v>
      </c>
      <c r="AK4" s="105" t="s">
        <v>139</v>
      </c>
      <c r="AL4" s="105" t="s">
        <v>140</v>
      </c>
      <c r="AM4" s="106"/>
      <c r="AN4" s="106"/>
      <c r="AO4" s="34"/>
      <c r="AP4" s="27" t="s">
        <v>3</v>
      </c>
      <c r="AQ4" s="30" t="s">
        <v>154</v>
      </c>
      <c r="AR4" s="31"/>
      <c r="AS4" s="32"/>
      <c r="AT4" s="29"/>
      <c r="AU4" s="93" t="s">
        <v>136</v>
      </c>
      <c r="AV4" s="92"/>
      <c r="AW4" s="27" t="s">
        <v>3</v>
      </c>
      <c r="AX4" s="105" t="s">
        <v>137</v>
      </c>
      <c r="AY4" s="28" t="s">
        <v>155</v>
      </c>
      <c r="AZ4" s="26"/>
      <c r="BA4" s="26"/>
      <c r="BB4" s="29"/>
      <c r="BC4" s="105" t="s">
        <v>138</v>
      </c>
      <c r="BD4" s="105" t="s">
        <v>139</v>
      </c>
      <c r="BE4" s="105" t="s">
        <v>140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141</v>
      </c>
      <c r="G5" s="33" t="s">
        <v>142</v>
      </c>
      <c r="H5" s="33" t="s">
        <v>143</v>
      </c>
      <c r="I5" s="94"/>
      <c r="J5" s="92"/>
      <c r="K5" s="34"/>
      <c r="L5" s="106"/>
      <c r="M5" s="27" t="s">
        <v>3</v>
      </c>
      <c r="N5" s="24" t="s">
        <v>144</v>
      </c>
      <c r="O5" s="24" t="s">
        <v>145</v>
      </c>
      <c r="P5" s="24" t="s">
        <v>146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141</v>
      </c>
      <c r="Z5" s="33" t="s">
        <v>142</v>
      </c>
      <c r="AA5" s="33" t="s">
        <v>143</v>
      </c>
      <c r="AB5" s="94"/>
      <c r="AC5" s="92"/>
      <c r="AD5" s="34"/>
      <c r="AE5" s="106"/>
      <c r="AF5" s="27" t="s">
        <v>3</v>
      </c>
      <c r="AG5" s="24" t="s">
        <v>144</v>
      </c>
      <c r="AH5" s="24" t="s">
        <v>145</v>
      </c>
      <c r="AI5" s="24" t="s">
        <v>146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141</v>
      </c>
      <c r="AS5" s="33" t="s">
        <v>142</v>
      </c>
      <c r="AT5" s="33" t="s">
        <v>143</v>
      </c>
      <c r="AU5" s="94"/>
      <c r="AV5" s="92"/>
      <c r="AW5" s="34"/>
      <c r="AX5" s="106"/>
      <c r="AY5" s="27" t="s">
        <v>3</v>
      </c>
      <c r="AZ5" s="24" t="s">
        <v>144</v>
      </c>
      <c r="BA5" s="24" t="s">
        <v>145</v>
      </c>
      <c r="BB5" s="24" t="s">
        <v>146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9</v>
      </c>
      <c r="B7" s="76" t="s">
        <v>10</v>
      </c>
      <c r="C7" s="77" t="s">
        <v>11</v>
      </c>
      <c r="D7" s="87">
        <f aca="true" t="shared" si="0" ref="D7:D48">E7+I7</f>
        <v>3078091</v>
      </c>
      <c r="E7" s="87">
        <f aca="true" t="shared" si="1" ref="E7:E48">SUM(F7:H7)</f>
        <v>3070111</v>
      </c>
      <c r="F7" s="87">
        <v>3070111</v>
      </c>
      <c r="G7" s="87">
        <v>0</v>
      </c>
      <c r="H7" s="87">
        <v>0</v>
      </c>
      <c r="I7" s="87">
        <v>7980</v>
      </c>
      <c r="J7" s="87">
        <v>56296</v>
      </c>
      <c r="K7" s="87">
        <f aca="true" t="shared" si="2" ref="K7:K48">L7+M7+Q7+R7+S7</f>
        <v>1405708</v>
      </c>
      <c r="L7" s="87">
        <v>908397</v>
      </c>
      <c r="M7" s="88">
        <f aca="true" t="shared" si="3" ref="M7:M48">SUM(N7:P7)</f>
        <v>248322</v>
      </c>
      <c r="N7" s="87">
        <v>54841</v>
      </c>
      <c r="O7" s="87">
        <v>193481</v>
      </c>
      <c r="P7" s="87">
        <v>0</v>
      </c>
      <c r="Q7" s="87">
        <v>31651</v>
      </c>
      <c r="R7" s="87">
        <v>159201</v>
      </c>
      <c r="S7" s="87">
        <v>58137</v>
      </c>
      <c r="T7" s="87">
        <v>133360</v>
      </c>
      <c r="U7" s="87">
        <v>566692</v>
      </c>
      <c r="V7" s="87">
        <f aca="true" t="shared" si="4" ref="V7:V48">D7+K7+U7</f>
        <v>5050491</v>
      </c>
      <c r="W7" s="87">
        <f aca="true" t="shared" si="5" ref="W7:W48">X7+AB7</f>
        <v>0</v>
      </c>
      <c r="X7" s="87">
        <f aca="true" t="shared" si="6" ref="X7:X48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504</v>
      </c>
      <c r="AD7" s="87">
        <f aca="true" t="shared" si="7" ref="AD7:AD48">AE7+AF7+AJ7+AK7+AL7</f>
        <v>301351</v>
      </c>
      <c r="AE7" s="87">
        <v>61572</v>
      </c>
      <c r="AF7" s="88">
        <f aca="true" t="shared" si="8" ref="AF7:AF48">SUM(AG7:AI7)</f>
        <v>45753</v>
      </c>
      <c r="AG7" s="87">
        <v>45753</v>
      </c>
      <c r="AH7" s="87">
        <v>0</v>
      </c>
      <c r="AI7" s="87">
        <v>0</v>
      </c>
      <c r="AJ7" s="87">
        <v>0</v>
      </c>
      <c r="AK7" s="87">
        <v>176968</v>
      </c>
      <c r="AL7" s="87">
        <v>17058</v>
      </c>
      <c r="AM7" s="87">
        <v>159645</v>
      </c>
      <c r="AN7" s="87">
        <v>0</v>
      </c>
      <c r="AO7" s="87">
        <f aca="true" t="shared" si="9" ref="AO7:AO48">W7+AD7+AN7</f>
        <v>301351</v>
      </c>
      <c r="AP7" s="87">
        <f aca="true" t="shared" si="10" ref="AP7:AP20">D7+W7</f>
        <v>3078091</v>
      </c>
      <c r="AQ7" s="87">
        <f aca="true" t="shared" si="11" ref="AQ7:AQ20">E7+X7</f>
        <v>3070111</v>
      </c>
      <c r="AR7" s="87">
        <f aca="true" t="shared" si="12" ref="AR7:AR20">F7+Y7</f>
        <v>3070111</v>
      </c>
      <c r="AS7" s="87">
        <f aca="true" t="shared" si="13" ref="AS7:AS20">G7+Z7</f>
        <v>0</v>
      </c>
      <c r="AT7" s="87">
        <f aca="true" t="shared" si="14" ref="AT7:AT70">H7+AA7</f>
        <v>0</v>
      </c>
      <c r="AU7" s="87">
        <f aca="true" t="shared" si="15" ref="AU7:AV70">I7+AB7</f>
        <v>7980</v>
      </c>
      <c r="AV7" s="87">
        <f t="shared" si="15"/>
        <v>56800</v>
      </c>
      <c r="AW7" s="87">
        <f aca="true" t="shared" si="16" ref="AW7:AW47">K7+AD7</f>
        <v>1707059</v>
      </c>
      <c r="AX7" s="87">
        <f aca="true" t="shared" si="17" ref="AX7:AX47">L7+AE7</f>
        <v>969969</v>
      </c>
      <c r="AY7" s="87">
        <f aca="true" t="shared" si="18" ref="AY7:AY47">M7+AF7</f>
        <v>294075</v>
      </c>
      <c r="AZ7" s="87">
        <f aca="true" t="shared" si="19" ref="AZ7:AZ47">N7+AG7</f>
        <v>100594</v>
      </c>
      <c r="BA7" s="87">
        <f aca="true" t="shared" si="20" ref="BA7:BA47">O7+AH7</f>
        <v>193481</v>
      </c>
      <c r="BB7" s="87">
        <f aca="true" t="shared" si="21" ref="BB7:BB47">P7+AI7</f>
        <v>0</v>
      </c>
      <c r="BC7" s="87">
        <f aca="true" t="shared" si="22" ref="BC7:BC70">Q7+AJ7</f>
        <v>31651</v>
      </c>
      <c r="BD7" s="87">
        <f aca="true" t="shared" si="23" ref="BD7:BD70">R7+AK7</f>
        <v>336169</v>
      </c>
      <c r="BE7" s="87">
        <f aca="true" t="shared" si="24" ref="BE7:BF70">S7+AL7</f>
        <v>75195</v>
      </c>
      <c r="BF7" s="87">
        <f t="shared" si="24"/>
        <v>293005</v>
      </c>
      <c r="BG7" s="87">
        <f aca="true" t="shared" si="25" ref="BG7:BG70">U7+AN7</f>
        <v>566692</v>
      </c>
      <c r="BH7" s="87">
        <f aca="true" t="shared" si="26" ref="BH7:BH70">V7+AO7</f>
        <v>5351842</v>
      </c>
    </row>
    <row r="8" spans="1:60" ht="13.5">
      <c r="A8" s="17" t="s">
        <v>9</v>
      </c>
      <c r="B8" s="76" t="s">
        <v>12</v>
      </c>
      <c r="C8" s="77" t="s">
        <v>13</v>
      </c>
      <c r="D8" s="87">
        <f t="shared" si="0"/>
        <v>848234</v>
      </c>
      <c r="E8" s="87">
        <f t="shared" si="1"/>
        <v>848234</v>
      </c>
      <c r="F8" s="87">
        <v>848234</v>
      </c>
      <c r="G8" s="87">
        <v>0</v>
      </c>
      <c r="H8" s="87">
        <v>0</v>
      </c>
      <c r="I8" s="87">
        <v>0</v>
      </c>
      <c r="J8" s="87">
        <v>0</v>
      </c>
      <c r="K8" s="87">
        <f t="shared" si="2"/>
        <v>2388454</v>
      </c>
      <c r="L8" s="87">
        <v>1340558</v>
      </c>
      <c r="M8" s="88">
        <f t="shared" si="3"/>
        <v>351713</v>
      </c>
      <c r="N8" s="87">
        <v>58321</v>
      </c>
      <c r="O8" s="87">
        <v>256692</v>
      </c>
      <c r="P8" s="87">
        <v>36700</v>
      </c>
      <c r="Q8" s="87">
        <v>27905</v>
      </c>
      <c r="R8" s="87">
        <v>668278</v>
      </c>
      <c r="S8" s="87">
        <v>0</v>
      </c>
      <c r="T8" s="87">
        <v>0</v>
      </c>
      <c r="U8" s="87">
        <v>739619</v>
      </c>
      <c r="V8" s="87">
        <f t="shared" si="4"/>
        <v>3976307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646708</v>
      </c>
      <c r="AE8" s="87">
        <v>25251</v>
      </c>
      <c r="AF8" s="88">
        <f t="shared" si="8"/>
        <v>0</v>
      </c>
      <c r="AG8" s="87">
        <v>0</v>
      </c>
      <c r="AH8" s="87">
        <v>0</v>
      </c>
      <c r="AI8" s="87">
        <v>0</v>
      </c>
      <c r="AJ8" s="87">
        <v>0</v>
      </c>
      <c r="AK8" s="87">
        <v>621457</v>
      </c>
      <c r="AL8" s="87">
        <v>0</v>
      </c>
      <c r="AM8" s="87">
        <v>243945</v>
      </c>
      <c r="AN8" s="87">
        <v>193746</v>
      </c>
      <c r="AO8" s="87">
        <f t="shared" si="9"/>
        <v>840454</v>
      </c>
      <c r="AP8" s="87">
        <f t="shared" si="10"/>
        <v>848234</v>
      </c>
      <c r="AQ8" s="87">
        <f t="shared" si="11"/>
        <v>848234</v>
      </c>
      <c r="AR8" s="87">
        <f t="shared" si="12"/>
        <v>848234</v>
      </c>
      <c r="AS8" s="87">
        <f t="shared" si="13"/>
        <v>0</v>
      </c>
      <c r="AT8" s="87">
        <f t="shared" si="14"/>
        <v>0</v>
      </c>
      <c r="AU8" s="87">
        <f t="shared" si="15"/>
        <v>0</v>
      </c>
      <c r="AV8" s="87">
        <f t="shared" si="15"/>
        <v>0</v>
      </c>
      <c r="AW8" s="87">
        <f t="shared" si="16"/>
        <v>3035162</v>
      </c>
      <c r="AX8" s="87">
        <f t="shared" si="17"/>
        <v>1365809</v>
      </c>
      <c r="AY8" s="87">
        <f t="shared" si="18"/>
        <v>351713</v>
      </c>
      <c r="AZ8" s="87">
        <f t="shared" si="19"/>
        <v>58321</v>
      </c>
      <c r="BA8" s="87">
        <f t="shared" si="20"/>
        <v>256692</v>
      </c>
      <c r="BB8" s="87">
        <f t="shared" si="21"/>
        <v>36700</v>
      </c>
      <c r="BC8" s="87">
        <f t="shared" si="22"/>
        <v>27905</v>
      </c>
      <c r="BD8" s="87">
        <f t="shared" si="23"/>
        <v>1289735</v>
      </c>
      <c r="BE8" s="87">
        <f t="shared" si="24"/>
        <v>0</v>
      </c>
      <c r="BF8" s="87">
        <f t="shared" si="24"/>
        <v>243945</v>
      </c>
      <c r="BG8" s="87">
        <f t="shared" si="25"/>
        <v>933365</v>
      </c>
      <c r="BH8" s="87">
        <f t="shared" si="26"/>
        <v>4816761</v>
      </c>
    </row>
    <row r="9" spans="1:60" ht="13.5">
      <c r="A9" s="17" t="s">
        <v>9</v>
      </c>
      <c r="B9" s="76" t="s">
        <v>14</v>
      </c>
      <c r="C9" s="77" t="s">
        <v>15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5984</v>
      </c>
      <c r="K9" s="87">
        <f t="shared" si="2"/>
        <v>825858</v>
      </c>
      <c r="L9" s="87">
        <v>743420</v>
      </c>
      <c r="M9" s="88">
        <f t="shared" si="3"/>
        <v>32009</v>
      </c>
      <c r="N9" s="87">
        <v>28869</v>
      </c>
      <c r="O9" s="87">
        <v>0</v>
      </c>
      <c r="P9" s="87">
        <v>3140</v>
      </c>
      <c r="Q9" s="87">
        <v>33596</v>
      </c>
      <c r="R9" s="87">
        <v>16592</v>
      </c>
      <c r="S9" s="87">
        <v>241</v>
      </c>
      <c r="T9" s="87">
        <v>407257</v>
      </c>
      <c r="U9" s="87">
        <v>254705</v>
      </c>
      <c r="V9" s="87">
        <f t="shared" si="4"/>
        <v>1080563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0</v>
      </c>
      <c r="AE9" s="87">
        <v>0</v>
      </c>
      <c r="AF9" s="88">
        <f t="shared" si="8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145804</v>
      </c>
      <c r="AN9" s="87">
        <v>0</v>
      </c>
      <c r="AO9" s="87">
        <f t="shared" si="9"/>
        <v>0</v>
      </c>
      <c r="AP9" s="87">
        <f t="shared" si="10"/>
        <v>0</v>
      </c>
      <c r="AQ9" s="87">
        <f t="shared" si="11"/>
        <v>0</v>
      </c>
      <c r="AR9" s="87">
        <f t="shared" si="12"/>
        <v>0</v>
      </c>
      <c r="AS9" s="87">
        <f t="shared" si="13"/>
        <v>0</v>
      </c>
      <c r="AT9" s="87">
        <f t="shared" si="14"/>
        <v>0</v>
      </c>
      <c r="AU9" s="87">
        <f t="shared" si="15"/>
        <v>0</v>
      </c>
      <c r="AV9" s="87">
        <f t="shared" si="15"/>
        <v>5984</v>
      </c>
      <c r="AW9" s="87">
        <f t="shared" si="16"/>
        <v>825858</v>
      </c>
      <c r="AX9" s="87">
        <f t="shared" si="17"/>
        <v>743420</v>
      </c>
      <c r="AY9" s="87">
        <f t="shared" si="18"/>
        <v>32009</v>
      </c>
      <c r="AZ9" s="87">
        <f t="shared" si="19"/>
        <v>28869</v>
      </c>
      <c r="BA9" s="87">
        <f t="shared" si="20"/>
        <v>0</v>
      </c>
      <c r="BB9" s="87">
        <f t="shared" si="21"/>
        <v>3140</v>
      </c>
      <c r="BC9" s="87">
        <f t="shared" si="22"/>
        <v>33596</v>
      </c>
      <c r="BD9" s="87">
        <f t="shared" si="23"/>
        <v>16592</v>
      </c>
      <c r="BE9" s="87">
        <f t="shared" si="24"/>
        <v>241</v>
      </c>
      <c r="BF9" s="87">
        <f t="shared" si="24"/>
        <v>553061</v>
      </c>
      <c r="BG9" s="87">
        <f t="shared" si="25"/>
        <v>254705</v>
      </c>
      <c r="BH9" s="87">
        <f t="shared" si="26"/>
        <v>1080563</v>
      </c>
    </row>
    <row r="10" spans="1:60" ht="13.5">
      <c r="A10" s="17" t="s">
        <v>9</v>
      </c>
      <c r="B10" s="76" t="s">
        <v>16</v>
      </c>
      <c r="C10" s="77" t="s">
        <v>17</v>
      </c>
      <c r="D10" s="87">
        <f t="shared" si="0"/>
        <v>2087653</v>
      </c>
      <c r="E10" s="87">
        <f t="shared" si="1"/>
        <v>2068841</v>
      </c>
      <c r="F10" s="87">
        <v>1918841</v>
      </c>
      <c r="G10" s="87">
        <v>0</v>
      </c>
      <c r="H10" s="87">
        <v>150000</v>
      </c>
      <c r="I10" s="87">
        <v>18812</v>
      </c>
      <c r="J10" s="87">
        <v>0</v>
      </c>
      <c r="K10" s="87">
        <f t="shared" si="2"/>
        <v>1209271</v>
      </c>
      <c r="L10" s="87">
        <v>652540</v>
      </c>
      <c r="M10" s="88">
        <f t="shared" si="3"/>
        <v>342409</v>
      </c>
      <c r="N10" s="87">
        <v>29163</v>
      </c>
      <c r="O10" s="87">
        <v>274177</v>
      </c>
      <c r="P10" s="87">
        <v>39069</v>
      </c>
      <c r="Q10" s="87">
        <v>21410</v>
      </c>
      <c r="R10" s="87">
        <v>192912</v>
      </c>
      <c r="S10" s="87">
        <v>0</v>
      </c>
      <c r="T10" s="87">
        <v>0</v>
      </c>
      <c r="U10" s="87">
        <v>163155</v>
      </c>
      <c r="V10" s="87">
        <f t="shared" si="4"/>
        <v>3460079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0</v>
      </c>
      <c r="AE10" s="87">
        <v>0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157150</v>
      </c>
      <c r="AN10" s="87">
        <v>0</v>
      </c>
      <c r="AO10" s="87">
        <f t="shared" si="9"/>
        <v>0</v>
      </c>
      <c r="AP10" s="87">
        <f t="shared" si="10"/>
        <v>2087653</v>
      </c>
      <c r="AQ10" s="87">
        <f t="shared" si="11"/>
        <v>2068841</v>
      </c>
      <c r="AR10" s="87">
        <f t="shared" si="12"/>
        <v>1918841</v>
      </c>
      <c r="AS10" s="87">
        <f t="shared" si="13"/>
        <v>0</v>
      </c>
      <c r="AT10" s="87">
        <f t="shared" si="14"/>
        <v>150000</v>
      </c>
      <c r="AU10" s="87">
        <f t="shared" si="15"/>
        <v>18812</v>
      </c>
      <c r="AV10" s="87">
        <f t="shared" si="15"/>
        <v>0</v>
      </c>
      <c r="AW10" s="87">
        <f t="shared" si="16"/>
        <v>1209271</v>
      </c>
      <c r="AX10" s="87">
        <f t="shared" si="17"/>
        <v>652540</v>
      </c>
      <c r="AY10" s="87">
        <f t="shared" si="18"/>
        <v>342409</v>
      </c>
      <c r="AZ10" s="87">
        <f t="shared" si="19"/>
        <v>29163</v>
      </c>
      <c r="BA10" s="87">
        <f t="shared" si="20"/>
        <v>274177</v>
      </c>
      <c r="BB10" s="87">
        <f t="shared" si="21"/>
        <v>39069</v>
      </c>
      <c r="BC10" s="87">
        <f t="shared" si="22"/>
        <v>21410</v>
      </c>
      <c r="BD10" s="87">
        <f t="shared" si="23"/>
        <v>192912</v>
      </c>
      <c r="BE10" s="87">
        <f t="shared" si="24"/>
        <v>0</v>
      </c>
      <c r="BF10" s="87">
        <f t="shared" si="24"/>
        <v>157150</v>
      </c>
      <c r="BG10" s="87">
        <f t="shared" si="25"/>
        <v>163155</v>
      </c>
      <c r="BH10" s="87">
        <f t="shared" si="26"/>
        <v>3460079</v>
      </c>
    </row>
    <row r="11" spans="1:60" ht="13.5">
      <c r="A11" s="17" t="s">
        <v>9</v>
      </c>
      <c r="B11" s="76" t="s">
        <v>18</v>
      </c>
      <c r="C11" s="77" t="s">
        <v>19</v>
      </c>
      <c r="D11" s="87">
        <f t="shared" si="0"/>
        <v>135578</v>
      </c>
      <c r="E11" s="87">
        <f t="shared" si="1"/>
        <v>135578</v>
      </c>
      <c r="F11" s="87">
        <v>0</v>
      </c>
      <c r="G11" s="87">
        <v>0</v>
      </c>
      <c r="H11" s="87">
        <v>135578</v>
      </c>
      <c r="I11" s="87">
        <v>0</v>
      </c>
      <c r="J11" s="87">
        <v>101562</v>
      </c>
      <c r="K11" s="87">
        <f t="shared" si="2"/>
        <v>828908</v>
      </c>
      <c r="L11" s="87">
        <v>302176</v>
      </c>
      <c r="M11" s="88">
        <f t="shared" si="3"/>
        <v>63639</v>
      </c>
      <c r="N11" s="87">
        <v>50675</v>
      </c>
      <c r="O11" s="87">
        <v>0</v>
      </c>
      <c r="P11" s="87">
        <v>12964</v>
      </c>
      <c r="Q11" s="87">
        <v>21630</v>
      </c>
      <c r="R11" s="87">
        <v>200590</v>
      </c>
      <c r="S11" s="87">
        <v>240873</v>
      </c>
      <c r="T11" s="87">
        <v>417189</v>
      </c>
      <c r="U11" s="87">
        <v>0</v>
      </c>
      <c r="V11" s="87">
        <f t="shared" si="4"/>
        <v>964486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80127</v>
      </c>
      <c r="AD11" s="87">
        <f t="shared" si="7"/>
        <v>289821</v>
      </c>
      <c r="AE11" s="87">
        <v>49526</v>
      </c>
      <c r="AF11" s="88">
        <f t="shared" si="8"/>
        <v>52921</v>
      </c>
      <c r="AG11" s="87">
        <v>0</v>
      </c>
      <c r="AH11" s="87">
        <v>52921</v>
      </c>
      <c r="AI11" s="87">
        <v>0</v>
      </c>
      <c r="AJ11" s="87">
        <v>0</v>
      </c>
      <c r="AK11" s="87">
        <v>171245</v>
      </c>
      <c r="AL11" s="87">
        <v>16129</v>
      </c>
      <c r="AM11" s="87">
        <v>0</v>
      </c>
      <c r="AN11" s="87">
        <v>0</v>
      </c>
      <c r="AO11" s="87">
        <f t="shared" si="9"/>
        <v>289821</v>
      </c>
      <c r="AP11" s="87">
        <f t="shared" si="10"/>
        <v>135578</v>
      </c>
      <c r="AQ11" s="87">
        <f t="shared" si="11"/>
        <v>135578</v>
      </c>
      <c r="AR11" s="87">
        <f t="shared" si="12"/>
        <v>0</v>
      </c>
      <c r="AS11" s="87">
        <f t="shared" si="13"/>
        <v>0</v>
      </c>
      <c r="AT11" s="87">
        <f t="shared" si="14"/>
        <v>135578</v>
      </c>
      <c r="AU11" s="87">
        <f t="shared" si="15"/>
        <v>0</v>
      </c>
      <c r="AV11" s="87">
        <f t="shared" si="15"/>
        <v>181689</v>
      </c>
      <c r="AW11" s="87">
        <f t="shared" si="16"/>
        <v>1118729</v>
      </c>
      <c r="AX11" s="87">
        <f t="shared" si="17"/>
        <v>351702</v>
      </c>
      <c r="AY11" s="87">
        <f t="shared" si="18"/>
        <v>116560</v>
      </c>
      <c r="AZ11" s="87">
        <f t="shared" si="19"/>
        <v>50675</v>
      </c>
      <c r="BA11" s="87">
        <f t="shared" si="20"/>
        <v>52921</v>
      </c>
      <c r="BB11" s="87">
        <f t="shared" si="21"/>
        <v>12964</v>
      </c>
      <c r="BC11" s="87">
        <f t="shared" si="22"/>
        <v>21630</v>
      </c>
      <c r="BD11" s="87">
        <f t="shared" si="23"/>
        <v>371835</v>
      </c>
      <c r="BE11" s="87">
        <f t="shared" si="24"/>
        <v>257002</v>
      </c>
      <c r="BF11" s="87">
        <f t="shared" si="24"/>
        <v>417189</v>
      </c>
      <c r="BG11" s="87">
        <f t="shared" si="25"/>
        <v>0</v>
      </c>
      <c r="BH11" s="87">
        <f t="shared" si="26"/>
        <v>1254307</v>
      </c>
    </row>
    <row r="12" spans="1:60" ht="13.5">
      <c r="A12" s="17" t="s">
        <v>9</v>
      </c>
      <c r="B12" s="76" t="s">
        <v>20</v>
      </c>
      <c r="C12" s="77" t="s">
        <v>21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159305</v>
      </c>
      <c r="K12" s="87">
        <f t="shared" si="2"/>
        <v>288079</v>
      </c>
      <c r="L12" s="87">
        <v>64440</v>
      </c>
      <c r="M12" s="88">
        <f t="shared" si="3"/>
        <v>4548</v>
      </c>
      <c r="N12" s="87">
        <v>4548</v>
      </c>
      <c r="O12" s="87">
        <v>0</v>
      </c>
      <c r="P12" s="87">
        <v>0</v>
      </c>
      <c r="Q12" s="87">
        <v>0</v>
      </c>
      <c r="R12" s="87">
        <v>219091</v>
      </c>
      <c r="S12" s="87">
        <v>0</v>
      </c>
      <c r="T12" s="87">
        <v>298350</v>
      </c>
      <c r="U12" s="87">
        <v>18136</v>
      </c>
      <c r="V12" s="87">
        <f t="shared" si="4"/>
        <v>306215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90576</v>
      </c>
      <c r="AD12" s="87">
        <f t="shared" si="7"/>
        <v>133982</v>
      </c>
      <c r="AE12" s="87">
        <v>126089</v>
      </c>
      <c r="AF12" s="88">
        <f t="shared" si="8"/>
        <v>4116</v>
      </c>
      <c r="AG12" s="87">
        <v>4116</v>
      </c>
      <c r="AH12" s="87">
        <v>0</v>
      </c>
      <c r="AI12" s="87">
        <v>0</v>
      </c>
      <c r="AJ12" s="87">
        <v>3777</v>
      </c>
      <c r="AK12" s="87">
        <v>0</v>
      </c>
      <c r="AL12" s="87">
        <v>0</v>
      </c>
      <c r="AM12" s="87">
        <v>190752</v>
      </c>
      <c r="AN12" s="87">
        <v>7222</v>
      </c>
      <c r="AO12" s="87">
        <f t="shared" si="9"/>
        <v>141204</v>
      </c>
      <c r="AP12" s="87">
        <f t="shared" si="10"/>
        <v>0</v>
      </c>
      <c r="AQ12" s="87">
        <f t="shared" si="11"/>
        <v>0</v>
      </c>
      <c r="AR12" s="87">
        <f t="shared" si="12"/>
        <v>0</v>
      </c>
      <c r="AS12" s="87">
        <f t="shared" si="13"/>
        <v>0</v>
      </c>
      <c r="AT12" s="87">
        <f t="shared" si="14"/>
        <v>0</v>
      </c>
      <c r="AU12" s="87">
        <f t="shared" si="15"/>
        <v>0</v>
      </c>
      <c r="AV12" s="87">
        <f t="shared" si="15"/>
        <v>249881</v>
      </c>
      <c r="AW12" s="87">
        <f t="shared" si="16"/>
        <v>422061</v>
      </c>
      <c r="AX12" s="87">
        <f t="shared" si="17"/>
        <v>190529</v>
      </c>
      <c r="AY12" s="87">
        <f t="shared" si="18"/>
        <v>8664</v>
      </c>
      <c r="AZ12" s="87">
        <f t="shared" si="19"/>
        <v>8664</v>
      </c>
      <c r="BA12" s="87">
        <f t="shared" si="20"/>
        <v>0</v>
      </c>
      <c r="BB12" s="87">
        <f t="shared" si="21"/>
        <v>0</v>
      </c>
      <c r="BC12" s="87">
        <f t="shared" si="22"/>
        <v>3777</v>
      </c>
      <c r="BD12" s="87">
        <f t="shared" si="23"/>
        <v>219091</v>
      </c>
      <c r="BE12" s="87">
        <f t="shared" si="24"/>
        <v>0</v>
      </c>
      <c r="BF12" s="87">
        <f t="shared" si="24"/>
        <v>489102</v>
      </c>
      <c r="BG12" s="87">
        <f t="shared" si="25"/>
        <v>25358</v>
      </c>
      <c r="BH12" s="87">
        <f t="shared" si="26"/>
        <v>447419</v>
      </c>
    </row>
    <row r="13" spans="1:60" ht="13.5">
      <c r="A13" s="17" t="s">
        <v>9</v>
      </c>
      <c r="B13" s="76" t="s">
        <v>22</v>
      </c>
      <c r="C13" s="77" t="s">
        <v>23</v>
      </c>
      <c r="D13" s="87">
        <f t="shared" si="0"/>
        <v>5724266</v>
      </c>
      <c r="E13" s="87">
        <f t="shared" si="1"/>
        <v>5724266</v>
      </c>
      <c r="F13" s="87">
        <v>5724266</v>
      </c>
      <c r="G13" s="87">
        <v>0</v>
      </c>
      <c r="H13" s="87">
        <v>0</v>
      </c>
      <c r="I13" s="87">
        <v>0</v>
      </c>
      <c r="J13" s="87">
        <v>0</v>
      </c>
      <c r="K13" s="87">
        <f t="shared" si="2"/>
        <v>2226564</v>
      </c>
      <c r="L13" s="87">
        <v>452389</v>
      </c>
      <c r="M13" s="88">
        <f t="shared" si="3"/>
        <v>574349</v>
      </c>
      <c r="N13" s="87">
        <v>0</v>
      </c>
      <c r="O13" s="87">
        <v>434710</v>
      </c>
      <c r="P13" s="87">
        <v>139639</v>
      </c>
      <c r="Q13" s="87">
        <v>2799</v>
      </c>
      <c r="R13" s="87">
        <v>1182052</v>
      </c>
      <c r="S13" s="87">
        <v>14975</v>
      </c>
      <c r="T13" s="87">
        <v>0</v>
      </c>
      <c r="U13" s="87">
        <v>876554</v>
      </c>
      <c r="V13" s="87">
        <f t="shared" si="4"/>
        <v>8827384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317157</v>
      </c>
      <c r="AE13" s="87">
        <v>90416</v>
      </c>
      <c r="AF13" s="88">
        <f t="shared" si="8"/>
        <v>184645</v>
      </c>
      <c r="AG13" s="87">
        <v>0</v>
      </c>
      <c r="AH13" s="87">
        <v>184645</v>
      </c>
      <c r="AI13" s="87">
        <v>0</v>
      </c>
      <c r="AJ13" s="87">
        <v>0</v>
      </c>
      <c r="AK13" s="87">
        <v>41754</v>
      </c>
      <c r="AL13" s="87">
        <v>342</v>
      </c>
      <c r="AM13" s="87">
        <v>0</v>
      </c>
      <c r="AN13" s="87">
        <v>29</v>
      </c>
      <c r="AO13" s="87">
        <f t="shared" si="9"/>
        <v>317186</v>
      </c>
      <c r="AP13" s="87">
        <f t="shared" si="10"/>
        <v>5724266</v>
      </c>
      <c r="AQ13" s="87">
        <f t="shared" si="11"/>
        <v>5724266</v>
      </c>
      <c r="AR13" s="87">
        <f t="shared" si="12"/>
        <v>5724266</v>
      </c>
      <c r="AS13" s="87">
        <f t="shared" si="13"/>
        <v>0</v>
      </c>
      <c r="AT13" s="87">
        <f t="shared" si="14"/>
        <v>0</v>
      </c>
      <c r="AU13" s="87">
        <f t="shared" si="15"/>
        <v>0</v>
      </c>
      <c r="AV13" s="87">
        <f t="shared" si="15"/>
        <v>0</v>
      </c>
      <c r="AW13" s="87">
        <f t="shared" si="16"/>
        <v>2543721</v>
      </c>
      <c r="AX13" s="87">
        <f t="shared" si="17"/>
        <v>542805</v>
      </c>
      <c r="AY13" s="87">
        <f t="shared" si="18"/>
        <v>758994</v>
      </c>
      <c r="AZ13" s="87">
        <f t="shared" si="19"/>
        <v>0</v>
      </c>
      <c r="BA13" s="87">
        <f t="shared" si="20"/>
        <v>619355</v>
      </c>
      <c r="BB13" s="87">
        <f t="shared" si="21"/>
        <v>139639</v>
      </c>
      <c r="BC13" s="87">
        <f t="shared" si="22"/>
        <v>2799</v>
      </c>
      <c r="BD13" s="87">
        <f t="shared" si="23"/>
        <v>1223806</v>
      </c>
      <c r="BE13" s="87">
        <f t="shared" si="24"/>
        <v>15317</v>
      </c>
      <c r="BF13" s="87">
        <f t="shared" si="24"/>
        <v>0</v>
      </c>
      <c r="BG13" s="87">
        <f t="shared" si="25"/>
        <v>876583</v>
      </c>
      <c r="BH13" s="87">
        <f t="shared" si="26"/>
        <v>9144570</v>
      </c>
    </row>
    <row r="14" spans="1:60" ht="13.5">
      <c r="A14" s="17" t="s">
        <v>9</v>
      </c>
      <c r="B14" s="76" t="s">
        <v>24</v>
      </c>
      <c r="C14" s="77" t="s">
        <v>25</v>
      </c>
      <c r="D14" s="87">
        <f t="shared" si="0"/>
        <v>22499</v>
      </c>
      <c r="E14" s="87">
        <f t="shared" si="1"/>
        <v>22499</v>
      </c>
      <c r="F14" s="87">
        <v>22499</v>
      </c>
      <c r="G14" s="87">
        <v>0</v>
      </c>
      <c r="H14" s="87">
        <v>0</v>
      </c>
      <c r="I14" s="87">
        <v>0</v>
      </c>
      <c r="J14" s="87">
        <v>219644</v>
      </c>
      <c r="K14" s="87">
        <f t="shared" si="2"/>
        <v>42120</v>
      </c>
      <c r="L14" s="87">
        <v>24389</v>
      </c>
      <c r="M14" s="88">
        <f t="shared" si="3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17731</v>
      </c>
      <c r="S14" s="87">
        <v>0</v>
      </c>
      <c r="T14" s="87">
        <v>760339</v>
      </c>
      <c r="U14" s="87">
        <v>60262</v>
      </c>
      <c r="V14" s="87">
        <f t="shared" si="4"/>
        <v>124881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115025</v>
      </c>
      <c r="AD14" s="87">
        <f t="shared" si="7"/>
        <v>4249</v>
      </c>
      <c r="AE14" s="87">
        <v>4249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110513</v>
      </c>
      <c r="AN14" s="87">
        <v>41715</v>
      </c>
      <c r="AO14" s="87">
        <f t="shared" si="9"/>
        <v>45964</v>
      </c>
      <c r="AP14" s="87">
        <f t="shared" si="10"/>
        <v>22499</v>
      </c>
      <c r="AQ14" s="87">
        <f t="shared" si="11"/>
        <v>22499</v>
      </c>
      <c r="AR14" s="87">
        <f t="shared" si="12"/>
        <v>22499</v>
      </c>
      <c r="AS14" s="87">
        <f t="shared" si="13"/>
        <v>0</v>
      </c>
      <c r="AT14" s="87">
        <f t="shared" si="14"/>
        <v>0</v>
      </c>
      <c r="AU14" s="87">
        <f t="shared" si="15"/>
        <v>0</v>
      </c>
      <c r="AV14" s="87">
        <f t="shared" si="15"/>
        <v>334669</v>
      </c>
      <c r="AW14" s="87">
        <f t="shared" si="16"/>
        <v>46369</v>
      </c>
      <c r="AX14" s="87">
        <f t="shared" si="17"/>
        <v>28638</v>
      </c>
      <c r="AY14" s="87">
        <f t="shared" si="18"/>
        <v>0</v>
      </c>
      <c r="AZ14" s="87">
        <f t="shared" si="19"/>
        <v>0</v>
      </c>
      <c r="BA14" s="87">
        <f t="shared" si="20"/>
        <v>0</v>
      </c>
      <c r="BB14" s="87">
        <f t="shared" si="21"/>
        <v>0</v>
      </c>
      <c r="BC14" s="87">
        <f t="shared" si="22"/>
        <v>0</v>
      </c>
      <c r="BD14" s="87">
        <f t="shared" si="23"/>
        <v>17731</v>
      </c>
      <c r="BE14" s="87">
        <f t="shared" si="24"/>
        <v>0</v>
      </c>
      <c r="BF14" s="87">
        <f t="shared" si="24"/>
        <v>870852</v>
      </c>
      <c r="BG14" s="87">
        <f t="shared" si="25"/>
        <v>101977</v>
      </c>
      <c r="BH14" s="87">
        <f t="shared" si="26"/>
        <v>170845</v>
      </c>
    </row>
    <row r="15" spans="1:60" ht="13.5">
      <c r="A15" s="17" t="s">
        <v>9</v>
      </c>
      <c r="B15" s="76" t="s">
        <v>26</v>
      </c>
      <c r="C15" s="77" t="s">
        <v>27</v>
      </c>
      <c r="D15" s="87">
        <f t="shared" si="0"/>
        <v>334125</v>
      </c>
      <c r="E15" s="87">
        <f t="shared" si="1"/>
        <v>334125</v>
      </c>
      <c r="F15" s="87">
        <v>334125</v>
      </c>
      <c r="G15" s="87">
        <v>0</v>
      </c>
      <c r="H15" s="87">
        <v>0</v>
      </c>
      <c r="I15" s="87">
        <v>0</v>
      </c>
      <c r="J15" s="87">
        <v>0</v>
      </c>
      <c r="K15" s="87">
        <f t="shared" si="2"/>
        <v>416162</v>
      </c>
      <c r="L15" s="87">
        <v>249106</v>
      </c>
      <c r="M15" s="88">
        <f t="shared" si="3"/>
        <v>55852</v>
      </c>
      <c r="N15" s="87">
        <v>12301</v>
      </c>
      <c r="O15" s="87">
        <v>43551</v>
      </c>
      <c r="P15" s="87">
        <v>0</v>
      </c>
      <c r="Q15" s="87">
        <v>16543</v>
      </c>
      <c r="R15" s="87">
        <v>94604</v>
      </c>
      <c r="S15" s="87">
        <v>57</v>
      </c>
      <c r="T15" s="87">
        <v>0</v>
      </c>
      <c r="U15" s="87">
        <v>68622</v>
      </c>
      <c r="V15" s="87">
        <f t="shared" si="4"/>
        <v>818909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188735</v>
      </c>
      <c r="AE15" s="87">
        <v>78333</v>
      </c>
      <c r="AF15" s="88">
        <f t="shared" si="8"/>
        <v>6073</v>
      </c>
      <c r="AG15" s="87">
        <v>6073</v>
      </c>
      <c r="AH15" s="87">
        <v>0</v>
      </c>
      <c r="AI15" s="87">
        <v>0</v>
      </c>
      <c r="AJ15" s="87">
        <v>5219</v>
      </c>
      <c r="AK15" s="87">
        <v>99110</v>
      </c>
      <c r="AL15" s="87">
        <v>0</v>
      </c>
      <c r="AM15" s="87">
        <v>0</v>
      </c>
      <c r="AN15" s="87">
        <v>24192</v>
      </c>
      <c r="AO15" s="87">
        <f t="shared" si="9"/>
        <v>212927</v>
      </c>
      <c r="AP15" s="87">
        <f t="shared" si="10"/>
        <v>334125</v>
      </c>
      <c r="AQ15" s="87">
        <f t="shared" si="11"/>
        <v>334125</v>
      </c>
      <c r="AR15" s="87">
        <f t="shared" si="12"/>
        <v>334125</v>
      </c>
      <c r="AS15" s="87">
        <f t="shared" si="13"/>
        <v>0</v>
      </c>
      <c r="AT15" s="87">
        <f t="shared" si="14"/>
        <v>0</v>
      </c>
      <c r="AU15" s="87">
        <f t="shared" si="15"/>
        <v>0</v>
      </c>
      <c r="AV15" s="87">
        <f t="shared" si="15"/>
        <v>0</v>
      </c>
      <c r="AW15" s="87">
        <f t="shared" si="16"/>
        <v>604897</v>
      </c>
      <c r="AX15" s="87">
        <f t="shared" si="17"/>
        <v>327439</v>
      </c>
      <c r="AY15" s="87">
        <f t="shared" si="18"/>
        <v>61925</v>
      </c>
      <c r="AZ15" s="87">
        <f t="shared" si="19"/>
        <v>18374</v>
      </c>
      <c r="BA15" s="87">
        <f t="shared" si="20"/>
        <v>43551</v>
      </c>
      <c r="BB15" s="87">
        <f t="shared" si="21"/>
        <v>0</v>
      </c>
      <c r="BC15" s="87">
        <f t="shared" si="22"/>
        <v>21762</v>
      </c>
      <c r="BD15" s="87">
        <f t="shared" si="23"/>
        <v>193714</v>
      </c>
      <c r="BE15" s="87">
        <f t="shared" si="24"/>
        <v>57</v>
      </c>
      <c r="BF15" s="87">
        <f t="shared" si="24"/>
        <v>0</v>
      </c>
      <c r="BG15" s="87">
        <f t="shared" si="25"/>
        <v>92814</v>
      </c>
      <c r="BH15" s="87">
        <f t="shared" si="26"/>
        <v>1031836</v>
      </c>
    </row>
    <row r="16" spans="1:60" ht="13.5">
      <c r="A16" s="17" t="s">
        <v>9</v>
      </c>
      <c r="B16" s="76" t="s">
        <v>28</v>
      </c>
      <c r="C16" s="77" t="s">
        <v>29</v>
      </c>
      <c r="D16" s="87">
        <f t="shared" si="0"/>
        <v>266946</v>
      </c>
      <c r="E16" s="87">
        <f t="shared" si="1"/>
        <v>259229</v>
      </c>
      <c r="F16" s="87">
        <v>0</v>
      </c>
      <c r="G16" s="87">
        <v>241227</v>
      </c>
      <c r="H16" s="87">
        <v>18002</v>
      </c>
      <c r="I16" s="87">
        <v>7717</v>
      </c>
      <c r="J16" s="87">
        <v>0</v>
      </c>
      <c r="K16" s="87">
        <f t="shared" si="2"/>
        <v>654756</v>
      </c>
      <c r="L16" s="87">
        <v>121311</v>
      </c>
      <c r="M16" s="88">
        <f t="shared" si="3"/>
        <v>203744</v>
      </c>
      <c r="N16" s="87">
        <v>40103</v>
      </c>
      <c r="O16" s="87">
        <v>163561</v>
      </c>
      <c r="P16" s="87">
        <v>80</v>
      </c>
      <c r="Q16" s="87">
        <v>6561</v>
      </c>
      <c r="R16" s="87">
        <v>322985</v>
      </c>
      <c r="S16" s="87">
        <v>155</v>
      </c>
      <c r="T16" s="87">
        <v>0</v>
      </c>
      <c r="U16" s="87">
        <v>0</v>
      </c>
      <c r="V16" s="87">
        <f t="shared" si="4"/>
        <v>921702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133877</v>
      </c>
      <c r="AE16" s="87">
        <v>0</v>
      </c>
      <c r="AF16" s="88">
        <f t="shared" si="8"/>
        <v>75621</v>
      </c>
      <c r="AG16" s="87">
        <v>0</v>
      </c>
      <c r="AH16" s="87">
        <v>75621</v>
      </c>
      <c r="AI16" s="87">
        <v>0</v>
      </c>
      <c r="AJ16" s="87">
        <v>0</v>
      </c>
      <c r="AK16" s="87">
        <v>58256</v>
      </c>
      <c r="AL16" s="87">
        <v>0</v>
      </c>
      <c r="AM16" s="87">
        <v>0</v>
      </c>
      <c r="AN16" s="87">
        <v>148</v>
      </c>
      <c r="AO16" s="87">
        <f t="shared" si="9"/>
        <v>134025</v>
      </c>
      <c r="AP16" s="87">
        <f t="shared" si="10"/>
        <v>266946</v>
      </c>
      <c r="AQ16" s="87">
        <f t="shared" si="11"/>
        <v>259229</v>
      </c>
      <c r="AR16" s="87">
        <f t="shared" si="12"/>
        <v>0</v>
      </c>
      <c r="AS16" s="87">
        <f t="shared" si="13"/>
        <v>241227</v>
      </c>
      <c r="AT16" s="87">
        <f t="shared" si="14"/>
        <v>18002</v>
      </c>
      <c r="AU16" s="87">
        <f t="shared" si="15"/>
        <v>7717</v>
      </c>
      <c r="AV16" s="87">
        <f t="shared" si="15"/>
        <v>0</v>
      </c>
      <c r="AW16" s="87">
        <f t="shared" si="16"/>
        <v>788633</v>
      </c>
      <c r="AX16" s="87">
        <f t="shared" si="17"/>
        <v>121311</v>
      </c>
      <c r="AY16" s="87">
        <f t="shared" si="18"/>
        <v>279365</v>
      </c>
      <c r="AZ16" s="87">
        <f t="shared" si="19"/>
        <v>40103</v>
      </c>
      <c r="BA16" s="87">
        <f t="shared" si="20"/>
        <v>239182</v>
      </c>
      <c r="BB16" s="87">
        <f t="shared" si="21"/>
        <v>80</v>
      </c>
      <c r="BC16" s="87">
        <f t="shared" si="22"/>
        <v>6561</v>
      </c>
      <c r="BD16" s="87">
        <f t="shared" si="23"/>
        <v>381241</v>
      </c>
      <c r="BE16" s="87">
        <f t="shared" si="24"/>
        <v>155</v>
      </c>
      <c r="BF16" s="87">
        <f t="shared" si="24"/>
        <v>0</v>
      </c>
      <c r="BG16" s="87">
        <f t="shared" si="25"/>
        <v>148</v>
      </c>
      <c r="BH16" s="87">
        <f t="shared" si="26"/>
        <v>1055727</v>
      </c>
    </row>
    <row r="17" spans="1:60" ht="13.5">
      <c r="A17" s="17" t="s">
        <v>9</v>
      </c>
      <c r="B17" s="76" t="s">
        <v>30</v>
      </c>
      <c r="C17" s="77" t="s">
        <v>31</v>
      </c>
      <c r="D17" s="87">
        <f t="shared" si="0"/>
        <v>333415</v>
      </c>
      <c r="E17" s="87">
        <f t="shared" si="1"/>
        <v>325015</v>
      </c>
      <c r="F17" s="87">
        <v>324811</v>
      </c>
      <c r="G17" s="87">
        <v>204</v>
      </c>
      <c r="H17" s="87">
        <v>0</v>
      </c>
      <c r="I17" s="87">
        <v>8400</v>
      </c>
      <c r="J17" s="87">
        <v>10714</v>
      </c>
      <c r="K17" s="87">
        <f t="shared" si="2"/>
        <v>417882</v>
      </c>
      <c r="L17" s="87">
        <v>216325</v>
      </c>
      <c r="M17" s="88">
        <f t="shared" si="3"/>
        <v>66692</v>
      </c>
      <c r="N17" s="87">
        <v>12538</v>
      </c>
      <c r="O17" s="87">
        <v>45707</v>
      </c>
      <c r="P17" s="87">
        <v>8447</v>
      </c>
      <c r="Q17" s="87">
        <v>0</v>
      </c>
      <c r="R17" s="87">
        <v>134865</v>
      </c>
      <c r="S17" s="87">
        <v>0</v>
      </c>
      <c r="T17" s="87">
        <v>0</v>
      </c>
      <c r="U17" s="87">
        <v>7083</v>
      </c>
      <c r="V17" s="87">
        <f t="shared" si="4"/>
        <v>758380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3938</v>
      </c>
      <c r="AD17" s="87">
        <f t="shared" si="7"/>
        <v>66150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66150</v>
      </c>
      <c r="AL17" s="87">
        <v>0</v>
      </c>
      <c r="AM17" s="87">
        <v>0</v>
      </c>
      <c r="AN17" s="87">
        <v>0</v>
      </c>
      <c r="AO17" s="87">
        <f t="shared" si="9"/>
        <v>66150</v>
      </c>
      <c r="AP17" s="87">
        <f t="shared" si="10"/>
        <v>333415</v>
      </c>
      <c r="AQ17" s="87">
        <f t="shared" si="11"/>
        <v>325015</v>
      </c>
      <c r="AR17" s="87">
        <f t="shared" si="12"/>
        <v>324811</v>
      </c>
      <c r="AS17" s="87">
        <f t="shared" si="13"/>
        <v>204</v>
      </c>
      <c r="AT17" s="87">
        <f t="shared" si="14"/>
        <v>0</v>
      </c>
      <c r="AU17" s="87">
        <f t="shared" si="15"/>
        <v>8400</v>
      </c>
      <c r="AV17" s="87">
        <f t="shared" si="15"/>
        <v>14652</v>
      </c>
      <c r="AW17" s="87">
        <f t="shared" si="16"/>
        <v>484032</v>
      </c>
      <c r="AX17" s="87">
        <f t="shared" si="17"/>
        <v>216325</v>
      </c>
      <c r="AY17" s="87">
        <f t="shared" si="18"/>
        <v>66692</v>
      </c>
      <c r="AZ17" s="87">
        <f t="shared" si="19"/>
        <v>12538</v>
      </c>
      <c r="BA17" s="87">
        <f t="shared" si="20"/>
        <v>45707</v>
      </c>
      <c r="BB17" s="87">
        <f t="shared" si="21"/>
        <v>8447</v>
      </c>
      <c r="BC17" s="87">
        <f t="shared" si="22"/>
        <v>0</v>
      </c>
      <c r="BD17" s="87">
        <f t="shared" si="23"/>
        <v>201015</v>
      </c>
      <c r="BE17" s="87">
        <f t="shared" si="24"/>
        <v>0</v>
      </c>
      <c r="BF17" s="87">
        <f t="shared" si="24"/>
        <v>0</v>
      </c>
      <c r="BG17" s="87">
        <f t="shared" si="25"/>
        <v>7083</v>
      </c>
      <c r="BH17" s="87">
        <f t="shared" si="26"/>
        <v>824530</v>
      </c>
    </row>
    <row r="18" spans="1:60" ht="13.5">
      <c r="A18" s="17" t="s">
        <v>9</v>
      </c>
      <c r="B18" s="76" t="s">
        <v>32</v>
      </c>
      <c r="C18" s="77" t="s">
        <v>33</v>
      </c>
      <c r="D18" s="87">
        <f t="shared" si="0"/>
        <v>41417</v>
      </c>
      <c r="E18" s="87">
        <f t="shared" si="1"/>
        <v>41417</v>
      </c>
      <c r="F18" s="87">
        <v>41417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259751</v>
      </c>
      <c r="L18" s="87">
        <v>131405</v>
      </c>
      <c r="M18" s="88">
        <f t="shared" si="3"/>
        <v>103155</v>
      </c>
      <c r="N18" s="87">
        <v>4522</v>
      </c>
      <c r="O18" s="87">
        <v>97174</v>
      </c>
      <c r="P18" s="87">
        <v>1459</v>
      </c>
      <c r="Q18" s="87">
        <v>7191</v>
      </c>
      <c r="R18" s="87">
        <v>18000</v>
      </c>
      <c r="S18" s="87">
        <v>0</v>
      </c>
      <c r="T18" s="87">
        <v>0</v>
      </c>
      <c r="U18" s="87">
        <v>17604</v>
      </c>
      <c r="V18" s="87">
        <f t="shared" si="4"/>
        <v>318772</v>
      </c>
      <c r="W18" s="87">
        <f t="shared" si="5"/>
        <v>9450</v>
      </c>
      <c r="X18" s="87">
        <f t="shared" si="6"/>
        <v>9450</v>
      </c>
      <c r="Y18" s="87">
        <v>9450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59783</v>
      </c>
      <c r="AE18" s="87">
        <v>30582</v>
      </c>
      <c r="AF18" s="88">
        <f t="shared" si="8"/>
        <v>29201</v>
      </c>
      <c r="AG18" s="87">
        <v>0</v>
      </c>
      <c r="AH18" s="87">
        <v>29201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1919</v>
      </c>
      <c r="AO18" s="87">
        <f t="shared" si="9"/>
        <v>71152</v>
      </c>
      <c r="AP18" s="87">
        <f t="shared" si="10"/>
        <v>50867</v>
      </c>
      <c r="AQ18" s="87">
        <f t="shared" si="11"/>
        <v>50867</v>
      </c>
      <c r="AR18" s="87">
        <f t="shared" si="12"/>
        <v>50867</v>
      </c>
      <c r="AS18" s="87">
        <f t="shared" si="13"/>
        <v>0</v>
      </c>
      <c r="AT18" s="87">
        <f t="shared" si="14"/>
        <v>0</v>
      </c>
      <c r="AU18" s="87">
        <f t="shared" si="15"/>
        <v>0</v>
      </c>
      <c r="AV18" s="87">
        <f t="shared" si="15"/>
        <v>0</v>
      </c>
      <c r="AW18" s="87">
        <f t="shared" si="16"/>
        <v>319534</v>
      </c>
      <c r="AX18" s="87">
        <f t="shared" si="17"/>
        <v>161987</v>
      </c>
      <c r="AY18" s="87">
        <f t="shared" si="18"/>
        <v>132356</v>
      </c>
      <c r="AZ18" s="87">
        <f t="shared" si="19"/>
        <v>4522</v>
      </c>
      <c r="BA18" s="87">
        <f t="shared" si="20"/>
        <v>126375</v>
      </c>
      <c r="BB18" s="87">
        <f t="shared" si="21"/>
        <v>1459</v>
      </c>
      <c r="BC18" s="87">
        <f t="shared" si="22"/>
        <v>7191</v>
      </c>
      <c r="BD18" s="87">
        <f t="shared" si="23"/>
        <v>18000</v>
      </c>
      <c r="BE18" s="87">
        <f t="shared" si="24"/>
        <v>0</v>
      </c>
      <c r="BF18" s="87">
        <f t="shared" si="24"/>
        <v>0</v>
      </c>
      <c r="BG18" s="87">
        <f t="shared" si="25"/>
        <v>19523</v>
      </c>
      <c r="BH18" s="87">
        <f t="shared" si="26"/>
        <v>389924</v>
      </c>
    </row>
    <row r="19" spans="1:60" ht="13.5">
      <c r="A19" s="17" t="s">
        <v>9</v>
      </c>
      <c r="B19" s="76" t="s">
        <v>34</v>
      </c>
      <c r="C19" s="77" t="s">
        <v>35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17526</v>
      </c>
      <c r="K19" s="87">
        <f t="shared" si="2"/>
        <v>167340</v>
      </c>
      <c r="L19" s="87">
        <v>135148</v>
      </c>
      <c r="M19" s="88">
        <f t="shared" si="3"/>
        <v>5795</v>
      </c>
      <c r="N19" s="87">
        <v>5795</v>
      </c>
      <c r="O19" s="87">
        <v>0</v>
      </c>
      <c r="P19" s="87">
        <v>0</v>
      </c>
      <c r="Q19" s="87">
        <v>0</v>
      </c>
      <c r="R19" s="87">
        <v>26397</v>
      </c>
      <c r="S19" s="87">
        <v>0</v>
      </c>
      <c r="T19" s="87">
        <v>298436</v>
      </c>
      <c r="U19" s="87">
        <v>72046</v>
      </c>
      <c r="V19" s="87">
        <f t="shared" si="4"/>
        <v>239386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189</v>
      </c>
      <c r="AD19" s="87">
        <f t="shared" si="7"/>
        <v>4500</v>
      </c>
      <c r="AE19" s="87">
        <v>4500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120179</v>
      </c>
      <c r="AN19" s="87">
        <v>4704</v>
      </c>
      <c r="AO19" s="87">
        <f t="shared" si="9"/>
        <v>9204</v>
      </c>
      <c r="AP19" s="87">
        <f t="shared" si="10"/>
        <v>0</v>
      </c>
      <c r="AQ19" s="87">
        <f t="shared" si="11"/>
        <v>0</v>
      </c>
      <c r="AR19" s="87">
        <f t="shared" si="12"/>
        <v>0</v>
      </c>
      <c r="AS19" s="87">
        <f t="shared" si="13"/>
        <v>0</v>
      </c>
      <c r="AT19" s="87">
        <f t="shared" si="14"/>
        <v>0</v>
      </c>
      <c r="AU19" s="87">
        <f t="shared" si="15"/>
        <v>0</v>
      </c>
      <c r="AV19" s="87">
        <f t="shared" si="15"/>
        <v>17715</v>
      </c>
      <c r="AW19" s="87">
        <f t="shared" si="16"/>
        <v>171840</v>
      </c>
      <c r="AX19" s="87">
        <f t="shared" si="17"/>
        <v>139648</v>
      </c>
      <c r="AY19" s="87">
        <f t="shared" si="18"/>
        <v>5795</v>
      </c>
      <c r="AZ19" s="87">
        <f t="shared" si="19"/>
        <v>5795</v>
      </c>
      <c r="BA19" s="87">
        <f t="shared" si="20"/>
        <v>0</v>
      </c>
      <c r="BB19" s="87">
        <f t="shared" si="21"/>
        <v>0</v>
      </c>
      <c r="BC19" s="87">
        <f t="shared" si="22"/>
        <v>0</v>
      </c>
      <c r="BD19" s="87">
        <f t="shared" si="23"/>
        <v>26397</v>
      </c>
      <c r="BE19" s="87">
        <f t="shared" si="24"/>
        <v>0</v>
      </c>
      <c r="BF19" s="87">
        <f t="shared" si="24"/>
        <v>418615</v>
      </c>
      <c r="BG19" s="87">
        <f t="shared" si="25"/>
        <v>76750</v>
      </c>
      <c r="BH19" s="87">
        <f t="shared" si="26"/>
        <v>248590</v>
      </c>
    </row>
    <row r="20" spans="1:60" ht="13.5">
      <c r="A20" s="17" t="s">
        <v>9</v>
      </c>
      <c r="B20" s="76" t="s">
        <v>36</v>
      </c>
      <c r="C20" s="77" t="s">
        <v>37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11671</v>
      </c>
      <c r="K20" s="87">
        <f t="shared" si="2"/>
        <v>53248</v>
      </c>
      <c r="L20" s="87">
        <v>1977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14338</v>
      </c>
      <c r="S20" s="87">
        <v>36933</v>
      </c>
      <c r="T20" s="87">
        <v>31714</v>
      </c>
      <c r="U20" s="87">
        <v>0</v>
      </c>
      <c r="V20" s="87">
        <f t="shared" si="4"/>
        <v>53248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7411</v>
      </c>
      <c r="AD20" s="87">
        <f t="shared" si="7"/>
        <v>33448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31745</v>
      </c>
      <c r="AL20" s="87">
        <v>1703</v>
      </c>
      <c r="AM20" s="87">
        <v>0</v>
      </c>
      <c r="AN20" s="87">
        <v>0</v>
      </c>
      <c r="AO20" s="87">
        <f t="shared" si="9"/>
        <v>33448</v>
      </c>
      <c r="AP20" s="87">
        <f t="shared" si="10"/>
        <v>0</v>
      </c>
      <c r="AQ20" s="87">
        <f t="shared" si="11"/>
        <v>0</v>
      </c>
      <c r="AR20" s="87">
        <f t="shared" si="12"/>
        <v>0</v>
      </c>
      <c r="AS20" s="87">
        <f t="shared" si="13"/>
        <v>0</v>
      </c>
      <c r="AT20" s="87">
        <f t="shared" si="14"/>
        <v>0</v>
      </c>
      <c r="AU20" s="87">
        <f t="shared" si="15"/>
        <v>0</v>
      </c>
      <c r="AV20" s="87">
        <f t="shared" si="15"/>
        <v>19082</v>
      </c>
      <c r="AW20" s="87">
        <f t="shared" si="16"/>
        <v>86696</v>
      </c>
      <c r="AX20" s="87">
        <f t="shared" si="17"/>
        <v>1977</v>
      </c>
      <c r="AY20" s="87">
        <f t="shared" si="18"/>
        <v>0</v>
      </c>
      <c r="AZ20" s="87">
        <f t="shared" si="19"/>
        <v>0</v>
      </c>
      <c r="BA20" s="87">
        <f t="shared" si="20"/>
        <v>0</v>
      </c>
      <c r="BB20" s="87">
        <f t="shared" si="21"/>
        <v>0</v>
      </c>
      <c r="BC20" s="87">
        <f t="shared" si="22"/>
        <v>0</v>
      </c>
      <c r="BD20" s="87">
        <f t="shared" si="23"/>
        <v>46083</v>
      </c>
      <c r="BE20" s="87">
        <f t="shared" si="24"/>
        <v>38636</v>
      </c>
      <c r="BF20" s="87">
        <f t="shared" si="24"/>
        <v>31714</v>
      </c>
      <c r="BG20" s="87">
        <f t="shared" si="25"/>
        <v>0</v>
      </c>
      <c r="BH20" s="87">
        <f t="shared" si="26"/>
        <v>86696</v>
      </c>
    </row>
    <row r="21" spans="1:60" ht="13.5">
      <c r="A21" s="17" t="s">
        <v>9</v>
      </c>
      <c r="B21" s="76" t="s">
        <v>38</v>
      </c>
      <c r="C21" s="77" t="s">
        <v>39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14351</v>
      </c>
      <c r="K21" s="87">
        <f t="shared" si="2"/>
        <v>60339</v>
      </c>
      <c r="L21" s="87">
        <v>0</v>
      </c>
      <c r="M21" s="88">
        <f t="shared" si="3"/>
        <v>0</v>
      </c>
      <c r="N21" s="87">
        <v>0</v>
      </c>
      <c r="O21" s="87">
        <v>0</v>
      </c>
      <c r="P21" s="87">
        <v>0</v>
      </c>
      <c r="Q21" s="87">
        <v>0</v>
      </c>
      <c r="R21" s="87">
        <v>60339</v>
      </c>
      <c r="S21" s="87">
        <v>0</v>
      </c>
      <c r="T21" s="87">
        <v>48831</v>
      </c>
      <c r="U21" s="87">
        <v>35086</v>
      </c>
      <c r="V21" s="87">
        <f t="shared" si="4"/>
        <v>95425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12975</v>
      </c>
      <c r="AD21" s="87">
        <f t="shared" si="7"/>
        <v>54908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54908</v>
      </c>
      <c r="AL21" s="87">
        <v>0</v>
      </c>
      <c r="AM21" s="87">
        <v>0</v>
      </c>
      <c r="AN21" s="87">
        <v>3194</v>
      </c>
      <c r="AO21" s="87">
        <f t="shared" si="9"/>
        <v>58102</v>
      </c>
      <c r="AP21" s="87">
        <f>D21+W21</f>
        <v>0</v>
      </c>
      <c r="AQ21" s="87">
        <f>E21+X21</f>
        <v>0</v>
      </c>
      <c r="AR21" s="87">
        <f>F21+Y21</f>
        <v>0</v>
      </c>
      <c r="AS21" s="87">
        <f aca="true" t="shared" si="27" ref="AP21:AS75">G21+Z21</f>
        <v>0</v>
      </c>
      <c r="AT21" s="87">
        <f t="shared" si="14"/>
        <v>0</v>
      </c>
      <c r="AU21" s="87">
        <f t="shared" si="15"/>
        <v>0</v>
      </c>
      <c r="AV21" s="87">
        <f t="shared" si="15"/>
        <v>27326</v>
      </c>
      <c r="AW21" s="87">
        <f t="shared" si="16"/>
        <v>115247</v>
      </c>
      <c r="AX21" s="87">
        <f t="shared" si="17"/>
        <v>0</v>
      </c>
      <c r="AY21" s="87">
        <f t="shared" si="18"/>
        <v>0</v>
      </c>
      <c r="AZ21" s="87">
        <f t="shared" si="19"/>
        <v>0</v>
      </c>
      <c r="BA21" s="87">
        <f t="shared" si="20"/>
        <v>0</v>
      </c>
      <c r="BB21" s="87">
        <f t="shared" si="21"/>
        <v>0</v>
      </c>
      <c r="BC21" s="87">
        <f t="shared" si="22"/>
        <v>0</v>
      </c>
      <c r="BD21" s="87">
        <f t="shared" si="23"/>
        <v>115247</v>
      </c>
      <c r="BE21" s="87">
        <f t="shared" si="24"/>
        <v>0</v>
      </c>
      <c r="BF21" s="87">
        <f t="shared" si="24"/>
        <v>48831</v>
      </c>
      <c r="BG21" s="87">
        <f t="shared" si="25"/>
        <v>38280</v>
      </c>
      <c r="BH21" s="87">
        <f t="shared" si="26"/>
        <v>153527</v>
      </c>
    </row>
    <row r="22" spans="1:60" ht="13.5">
      <c r="A22" s="17" t="s">
        <v>9</v>
      </c>
      <c r="B22" s="76" t="s">
        <v>40</v>
      </c>
      <c r="C22" s="77" t="s">
        <v>41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8703</v>
      </c>
      <c r="K22" s="87">
        <f t="shared" si="2"/>
        <v>28889</v>
      </c>
      <c r="L22" s="87">
        <v>3705</v>
      </c>
      <c r="M22" s="88">
        <f t="shared" si="3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25184</v>
      </c>
      <c r="S22" s="87">
        <v>0</v>
      </c>
      <c r="T22" s="87">
        <v>31913</v>
      </c>
      <c r="U22" s="87">
        <v>7358</v>
      </c>
      <c r="V22" s="87">
        <f t="shared" si="4"/>
        <v>36247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2945</v>
      </c>
      <c r="AD22" s="87">
        <f t="shared" si="7"/>
        <v>1899</v>
      </c>
      <c r="AE22" s="87">
        <v>0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1899</v>
      </c>
      <c r="AL22" s="87">
        <v>0</v>
      </c>
      <c r="AM22" s="87">
        <v>0</v>
      </c>
      <c r="AN22" s="87">
        <v>581</v>
      </c>
      <c r="AO22" s="87">
        <f t="shared" si="9"/>
        <v>2480</v>
      </c>
      <c r="AP22" s="87">
        <f t="shared" si="27"/>
        <v>0</v>
      </c>
      <c r="AQ22" s="87">
        <f t="shared" si="27"/>
        <v>0</v>
      </c>
      <c r="AR22" s="87">
        <f t="shared" si="27"/>
        <v>0</v>
      </c>
      <c r="AS22" s="87">
        <f t="shared" si="27"/>
        <v>0</v>
      </c>
      <c r="AT22" s="87">
        <f t="shared" si="14"/>
        <v>0</v>
      </c>
      <c r="AU22" s="87">
        <f t="shared" si="15"/>
        <v>0</v>
      </c>
      <c r="AV22" s="87">
        <f t="shared" si="15"/>
        <v>11648</v>
      </c>
      <c r="AW22" s="87">
        <f t="shared" si="16"/>
        <v>30788</v>
      </c>
      <c r="AX22" s="87">
        <f t="shared" si="17"/>
        <v>3705</v>
      </c>
      <c r="AY22" s="87">
        <f t="shared" si="18"/>
        <v>0</v>
      </c>
      <c r="AZ22" s="87">
        <f t="shared" si="19"/>
        <v>0</v>
      </c>
      <c r="BA22" s="87">
        <f t="shared" si="20"/>
        <v>0</v>
      </c>
      <c r="BB22" s="87">
        <f t="shared" si="21"/>
        <v>0</v>
      </c>
      <c r="BC22" s="87">
        <f t="shared" si="22"/>
        <v>0</v>
      </c>
      <c r="BD22" s="87">
        <f t="shared" si="23"/>
        <v>27083</v>
      </c>
      <c r="BE22" s="87">
        <f t="shared" si="24"/>
        <v>0</v>
      </c>
      <c r="BF22" s="87">
        <f t="shared" si="24"/>
        <v>31913</v>
      </c>
      <c r="BG22" s="87">
        <f t="shared" si="25"/>
        <v>7939</v>
      </c>
      <c r="BH22" s="87">
        <f t="shared" si="26"/>
        <v>38727</v>
      </c>
    </row>
    <row r="23" spans="1:60" ht="13.5">
      <c r="A23" s="17" t="s">
        <v>9</v>
      </c>
      <c r="B23" s="76" t="s">
        <v>42</v>
      </c>
      <c r="C23" s="77" t="s">
        <v>43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2"/>
        <v>95468</v>
      </c>
      <c r="L23" s="87">
        <v>25292</v>
      </c>
      <c r="M23" s="88">
        <f t="shared" si="3"/>
        <v>20975</v>
      </c>
      <c r="N23" s="87">
        <v>10372</v>
      </c>
      <c r="O23" s="87">
        <v>0</v>
      </c>
      <c r="P23" s="87">
        <v>10603</v>
      </c>
      <c r="Q23" s="87">
        <v>3654</v>
      </c>
      <c r="R23" s="87">
        <v>44771</v>
      </c>
      <c r="S23" s="87">
        <v>776</v>
      </c>
      <c r="T23" s="87">
        <v>69163</v>
      </c>
      <c r="U23" s="87">
        <v>0</v>
      </c>
      <c r="V23" s="87">
        <f t="shared" si="4"/>
        <v>95468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4434</v>
      </c>
      <c r="AD23" s="87">
        <f t="shared" si="7"/>
        <v>23170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22161</v>
      </c>
      <c r="AL23" s="87">
        <v>1009</v>
      </c>
      <c r="AM23" s="87">
        <v>0</v>
      </c>
      <c r="AN23" s="87">
        <v>0</v>
      </c>
      <c r="AO23" s="87">
        <f t="shared" si="9"/>
        <v>23170</v>
      </c>
      <c r="AP23" s="87">
        <f t="shared" si="27"/>
        <v>0</v>
      </c>
      <c r="AQ23" s="87">
        <f t="shared" si="27"/>
        <v>0</v>
      </c>
      <c r="AR23" s="87">
        <f t="shared" si="27"/>
        <v>0</v>
      </c>
      <c r="AS23" s="87">
        <f t="shared" si="27"/>
        <v>0</v>
      </c>
      <c r="AT23" s="87">
        <f t="shared" si="14"/>
        <v>0</v>
      </c>
      <c r="AU23" s="87">
        <f t="shared" si="15"/>
        <v>0</v>
      </c>
      <c r="AV23" s="87">
        <f t="shared" si="15"/>
        <v>4434</v>
      </c>
      <c r="AW23" s="87">
        <f t="shared" si="16"/>
        <v>118638</v>
      </c>
      <c r="AX23" s="87">
        <f t="shared" si="17"/>
        <v>25292</v>
      </c>
      <c r="AY23" s="87">
        <f t="shared" si="18"/>
        <v>20975</v>
      </c>
      <c r="AZ23" s="87">
        <f t="shared" si="19"/>
        <v>10372</v>
      </c>
      <c r="BA23" s="87">
        <f t="shared" si="20"/>
        <v>0</v>
      </c>
      <c r="BB23" s="87">
        <f t="shared" si="21"/>
        <v>10603</v>
      </c>
      <c r="BC23" s="87">
        <f t="shared" si="22"/>
        <v>3654</v>
      </c>
      <c r="BD23" s="87">
        <f t="shared" si="23"/>
        <v>66932</v>
      </c>
      <c r="BE23" s="87">
        <f t="shared" si="24"/>
        <v>1785</v>
      </c>
      <c r="BF23" s="87">
        <f t="shared" si="24"/>
        <v>69163</v>
      </c>
      <c r="BG23" s="87">
        <f t="shared" si="25"/>
        <v>0</v>
      </c>
      <c r="BH23" s="87">
        <f t="shared" si="26"/>
        <v>118638</v>
      </c>
    </row>
    <row r="24" spans="1:60" ht="13.5">
      <c r="A24" s="17" t="s">
        <v>9</v>
      </c>
      <c r="B24" s="76" t="s">
        <v>44</v>
      </c>
      <c r="C24" s="77" t="s">
        <v>45</v>
      </c>
      <c r="D24" s="87">
        <f t="shared" si="0"/>
        <v>28695</v>
      </c>
      <c r="E24" s="87">
        <f t="shared" si="1"/>
        <v>23499</v>
      </c>
      <c r="F24" s="87">
        <v>0</v>
      </c>
      <c r="G24" s="87">
        <v>23499</v>
      </c>
      <c r="H24" s="87">
        <v>0</v>
      </c>
      <c r="I24" s="87">
        <v>5196</v>
      </c>
      <c r="J24" s="87">
        <v>10416</v>
      </c>
      <c r="K24" s="87">
        <f t="shared" si="2"/>
        <v>27010</v>
      </c>
      <c r="L24" s="87">
        <v>2759</v>
      </c>
      <c r="M24" s="88">
        <f t="shared" si="3"/>
        <v>6327</v>
      </c>
      <c r="N24" s="87">
        <v>0</v>
      </c>
      <c r="O24" s="87">
        <v>0</v>
      </c>
      <c r="P24" s="87">
        <v>6327</v>
      </c>
      <c r="Q24" s="87">
        <v>0</v>
      </c>
      <c r="R24" s="87">
        <v>17898</v>
      </c>
      <c r="S24" s="87">
        <v>26</v>
      </c>
      <c r="T24" s="87">
        <v>27468</v>
      </c>
      <c r="U24" s="87">
        <v>0</v>
      </c>
      <c r="V24" s="87">
        <f t="shared" si="4"/>
        <v>55705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4277</v>
      </c>
      <c r="AD24" s="87">
        <f t="shared" si="7"/>
        <v>24324</v>
      </c>
      <c r="AE24" s="87">
        <v>11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24313</v>
      </c>
      <c r="AL24" s="87">
        <v>0</v>
      </c>
      <c r="AM24" s="87">
        <v>0</v>
      </c>
      <c r="AN24" s="87">
        <v>1052</v>
      </c>
      <c r="AO24" s="87">
        <f t="shared" si="9"/>
        <v>25376</v>
      </c>
      <c r="AP24" s="87">
        <f t="shared" si="27"/>
        <v>28695</v>
      </c>
      <c r="AQ24" s="87">
        <f t="shared" si="27"/>
        <v>23499</v>
      </c>
      <c r="AR24" s="87">
        <f t="shared" si="27"/>
        <v>0</v>
      </c>
      <c r="AS24" s="87">
        <f t="shared" si="27"/>
        <v>23499</v>
      </c>
      <c r="AT24" s="87">
        <f t="shared" si="14"/>
        <v>0</v>
      </c>
      <c r="AU24" s="87">
        <f t="shared" si="15"/>
        <v>5196</v>
      </c>
      <c r="AV24" s="87">
        <f t="shared" si="15"/>
        <v>14693</v>
      </c>
      <c r="AW24" s="87">
        <f t="shared" si="16"/>
        <v>51334</v>
      </c>
      <c r="AX24" s="87">
        <f t="shared" si="17"/>
        <v>2770</v>
      </c>
      <c r="AY24" s="87">
        <f t="shared" si="18"/>
        <v>6327</v>
      </c>
      <c r="AZ24" s="87">
        <f t="shared" si="19"/>
        <v>0</v>
      </c>
      <c r="BA24" s="87">
        <f t="shared" si="20"/>
        <v>0</v>
      </c>
      <c r="BB24" s="87">
        <f t="shared" si="21"/>
        <v>6327</v>
      </c>
      <c r="BC24" s="87">
        <f t="shared" si="22"/>
        <v>0</v>
      </c>
      <c r="BD24" s="87">
        <f t="shared" si="23"/>
        <v>42211</v>
      </c>
      <c r="BE24" s="87">
        <f t="shared" si="24"/>
        <v>26</v>
      </c>
      <c r="BF24" s="87">
        <f t="shared" si="24"/>
        <v>27468</v>
      </c>
      <c r="BG24" s="87">
        <f t="shared" si="25"/>
        <v>1052</v>
      </c>
      <c r="BH24" s="87">
        <f t="shared" si="26"/>
        <v>81081</v>
      </c>
    </row>
    <row r="25" spans="1:60" ht="13.5">
      <c r="A25" s="17" t="s">
        <v>9</v>
      </c>
      <c r="B25" s="76" t="s">
        <v>46</v>
      </c>
      <c r="C25" s="77" t="s">
        <v>47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57609</v>
      </c>
      <c r="L25" s="87">
        <v>35891</v>
      </c>
      <c r="M25" s="88">
        <f t="shared" si="3"/>
        <v>2928</v>
      </c>
      <c r="N25" s="87">
        <v>2928</v>
      </c>
      <c r="O25" s="87">
        <v>0</v>
      </c>
      <c r="P25" s="87">
        <v>0</v>
      </c>
      <c r="Q25" s="87">
        <v>0</v>
      </c>
      <c r="R25" s="87">
        <v>18374</v>
      </c>
      <c r="S25" s="87">
        <v>416</v>
      </c>
      <c r="T25" s="87">
        <v>73332</v>
      </c>
      <c r="U25" s="87">
        <v>17702</v>
      </c>
      <c r="V25" s="87">
        <f t="shared" si="4"/>
        <v>75311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4747</v>
      </c>
      <c r="AD25" s="87">
        <f t="shared" si="7"/>
        <v>32361</v>
      </c>
      <c r="AE25" s="87">
        <v>5078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27283</v>
      </c>
      <c r="AL25" s="87">
        <v>0</v>
      </c>
      <c r="AM25" s="87">
        <v>0</v>
      </c>
      <c r="AN25" s="87">
        <v>1251</v>
      </c>
      <c r="AO25" s="87">
        <f t="shared" si="9"/>
        <v>33612</v>
      </c>
      <c r="AP25" s="87">
        <f t="shared" si="27"/>
        <v>0</v>
      </c>
      <c r="AQ25" s="87">
        <f t="shared" si="27"/>
        <v>0</v>
      </c>
      <c r="AR25" s="87">
        <f t="shared" si="27"/>
        <v>0</v>
      </c>
      <c r="AS25" s="87">
        <f t="shared" si="27"/>
        <v>0</v>
      </c>
      <c r="AT25" s="87">
        <f t="shared" si="14"/>
        <v>0</v>
      </c>
      <c r="AU25" s="87">
        <f t="shared" si="15"/>
        <v>0</v>
      </c>
      <c r="AV25" s="87">
        <f t="shared" si="15"/>
        <v>4747</v>
      </c>
      <c r="AW25" s="87">
        <f t="shared" si="16"/>
        <v>89970</v>
      </c>
      <c r="AX25" s="87">
        <f t="shared" si="17"/>
        <v>40969</v>
      </c>
      <c r="AY25" s="87">
        <f t="shared" si="18"/>
        <v>2928</v>
      </c>
      <c r="AZ25" s="87">
        <f t="shared" si="19"/>
        <v>2928</v>
      </c>
      <c r="BA25" s="87">
        <f t="shared" si="20"/>
        <v>0</v>
      </c>
      <c r="BB25" s="87">
        <f t="shared" si="21"/>
        <v>0</v>
      </c>
      <c r="BC25" s="87">
        <f t="shared" si="22"/>
        <v>0</v>
      </c>
      <c r="BD25" s="87">
        <f t="shared" si="23"/>
        <v>45657</v>
      </c>
      <c r="BE25" s="87">
        <f t="shared" si="24"/>
        <v>416</v>
      </c>
      <c r="BF25" s="87">
        <f t="shared" si="24"/>
        <v>73332</v>
      </c>
      <c r="BG25" s="87">
        <f t="shared" si="25"/>
        <v>18953</v>
      </c>
      <c r="BH25" s="87">
        <f t="shared" si="26"/>
        <v>108923</v>
      </c>
    </row>
    <row r="26" spans="1:60" ht="13.5">
      <c r="A26" s="17" t="s">
        <v>9</v>
      </c>
      <c r="B26" s="76" t="s">
        <v>48</v>
      </c>
      <c r="C26" s="77" t="s">
        <v>49</v>
      </c>
      <c r="D26" s="87">
        <f t="shared" si="0"/>
        <v>630</v>
      </c>
      <c r="E26" s="87">
        <f t="shared" si="1"/>
        <v>630</v>
      </c>
      <c r="F26" s="87">
        <v>630</v>
      </c>
      <c r="G26" s="87">
        <v>0</v>
      </c>
      <c r="H26" s="87">
        <v>0</v>
      </c>
      <c r="I26" s="87">
        <v>0</v>
      </c>
      <c r="J26" s="87">
        <v>22935</v>
      </c>
      <c r="K26" s="87">
        <f t="shared" si="2"/>
        <v>50235</v>
      </c>
      <c r="L26" s="87">
        <v>5340</v>
      </c>
      <c r="M26" s="88">
        <f t="shared" si="3"/>
        <v>3276</v>
      </c>
      <c r="N26" s="87">
        <v>3226</v>
      </c>
      <c r="O26" s="87">
        <v>0</v>
      </c>
      <c r="P26" s="87">
        <v>50</v>
      </c>
      <c r="Q26" s="87">
        <v>0</v>
      </c>
      <c r="R26" s="87">
        <v>41619</v>
      </c>
      <c r="S26" s="87">
        <v>0</v>
      </c>
      <c r="T26" s="87">
        <v>106354</v>
      </c>
      <c r="U26" s="87">
        <v>29338</v>
      </c>
      <c r="V26" s="87">
        <f t="shared" si="4"/>
        <v>80203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4904</v>
      </c>
      <c r="AD26" s="87">
        <f t="shared" si="7"/>
        <v>18535</v>
      </c>
      <c r="AE26" s="87">
        <v>4647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13888</v>
      </c>
      <c r="AL26" s="87">
        <v>0</v>
      </c>
      <c r="AM26" s="87">
        <v>0</v>
      </c>
      <c r="AN26" s="87">
        <v>2277</v>
      </c>
      <c r="AO26" s="87">
        <f t="shared" si="9"/>
        <v>20812</v>
      </c>
      <c r="AP26" s="87">
        <f t="shared" si="27"/>
        <v>630</v>
      </c>
      <c r="AQ26" s="87">
        <f t="shared" si="27"/>
        <v>630</v>
      </c>
      <c r="AR26" s="87">
        <f t="shared" si="27"/>
        <v>630</v>
      </c>
      <c r="AS26" s="87">
        <f t="shared" si="27"/>
        <v>0</v>
      </c>
      <c r="AT26" s="87">
        <f t="shared" si="14"/>
        <v>0</v>
      </c>
      <c r="AU26" s="87">
        <f t="shared" si="15"/>
        <v>0</v>
      </c>
      <c r="AV26" s="87">
        <f t="shared" si="15"/>
        <v>27839</v>
      </c>
      <c r="AW26" s="87">
        <f t="shared" si="16"/>
        <v>68770</v>
      </c>
      <c r="AX26" s="87">
        <f t="shared" si="17"/>
        <v>9987</v>
      </c>
      <c r="AY26" s="87">
        <f t="shared" si="18"/>
        <v>3276</v>
      </c>
      <c r="AZ26" s="87">
        <f t="shared" si="19"/>
        <v>3226</v>
      </c>
      <c r="BA26" s="87">
        <f t="shared" si="20"/>
        <v>0</v>
      </c>
      <c r="BB26" s="87">
        <f t="shared" si="21"/>
        <v>50</v>
      </c>
      <c r="BC26" s="87">
        <f t="shared" si="22"/>
        <v>0</v>
      </c>
      <c r="BD26" s="87">
        <f t="shared" si="23"/>
        <v>55507</v>
      </c>
      <c r="BE26" s="87">
        <f t="shared" si="24"/>
        <v>0</v>
      </c>
      <c r="BF26" s="87">
        <f t="shared" si="24"/>
        <v>106354</v>
      </c>
      <c r="BG26" s="87">
        <f t="shared" si="25"/>
        <v>31615</v>
      </c>
      <c r="BH26" s="87">
        <f t="shared" si="26"/>
        <v>101015</v>
      </c>
    </row>
    <row r="27" spans="1:60" ht="13.5">
      <c r="A27" s="17" t="s">
        <v>9</v>
      </c>
      <c r="B27" s="76" t="s">
        <v>50</v>
      </c>
      <c r="C27" s="77" t="s">
        <v>77</v>
      </c>
      <c r="D27" s="87">
        <f t="shared" si="0"/>
        <v>3400</v>
      </c>
      <c r="E27" s="87">
        <f t="shared" si="1"/>
        <v>3400</v>
      </c>
      <c r="F27" s="87">
        <v>0</v>
      </c>
      <c r="G27" s="87">
        <v>3400</v>
      </c>
      <c r="H27" s="87">
        <v>0</v>
      </c>
      <c r="I27" s="87">
        <v>0</v>
      </c>
      <c r="J27" s="87">
        <v>0</v>
      </c>
      <c r="K27" s="87">
        <f t="shared" si="2"/>
        <v>53540</v>
      </c>
      <c r="L27" s="87">
        <v>6128</v>
      </c>
      <c r="M27" s="88">
        <f t="shared" si="3"/>
        <v>13261</v>
      </c>
      <c r="N27" s="87">
        <v>8485</v>
      </c>
      <c r="O27" s="87">
        <v>616</v>
      </c>
      <c r="P27" s="87">
        <v>4160</v>
      </c>
      <c r="Q27" s="87">
        <v>7583</v>
      </c>
      <c r="R27" s="87">
        <v>26568</v>
      </c>
      <c r="S27" s="87">
        <v>0</v>
      </c>
      <c r="T27" s="87">
        <v>34235</v>
      </c>
      <c r="U27" s="87">
        <v>5039</v>
      </c>
      <c r="V27" s="87">
        <f t="shared" si="4"/>
        <v>61979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2162</v>
      </c>
      <c r="AD27" s="87">
        <f t="shared" si="7"/>
        <v>15489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14723</v>
      </c>
      <c r="AL27" s="87">
        <v>766</v>
      </c>
      <c r="AM27" s="87">
        <v>0</v>
      </c>
      <c r="AN27" s="87">
        <v>0</v>
      </c>
      <c r="AO27" s="87">
        <f t="shared" si="9"/>
        <v>15489</v>
      </c>
      <c r="AP27" s="87">
        <f t="shared" si="27"/>
        <v>3400</v>
      </c>
      <c r="AQ27" s="87">
        <f t="shared" si="27"/>
        <v>3400</v>
      </c>
      <c r="AR27" s="87">
        <f t="shared" si="27"/>
        <v>0</v>
      </c>
      <c r="AS27" s="87">
        <f t="shared" si="27"/>
        <v>3400</v>
      </c>
      <c r="AT27" s="87">
        <f t="shared" si="14"/>
        <v>0</v>
      </c>
      <c r="AU27" s="87">
        <f t="shared" si="15"/>
        <v>0</v>
      </c>
      <c r="AV27" s="87">
        <f t="shared" si="15"/>
        <v>2162</v>
      </c>
      <c r="AW27" s="87">
        <f t="shared" si="16"/>
        <v>69029</v>
      </c>
      <c r="AX27" s="87">
        <f t="shared" si="17"/>
        <v>6128</v>
      </c>
      <c r="AY27" s="87">
        <f t="shared" si="18"/>
        <v>13261</v>
      </c>
      <c r="AZ27" s="87">
        <f t="shared" si="19"/>
        <v>8485</v>
      </c>
      <c r="BA27" s="87">
        <f t="shared" si="20"/>
        <v>616</v>
      </c>
      <c r="BB27" s="87">
        <f t="shared" si="21"/>
        <v>4160</v>
      </c>
      <c r="BC27" s="87">
        <f t="shared" si="22"/>
        <v>7583</v>
      </c>
      <c r="BD27" s="87">
        <f t="shared" si="23"/>
        <v>41291</v>
      </c>
      <c r="BE27" s="87">
        <f t="shared" si="24"/>
        <v>766</v>
      </c>
      <c r="BF27" s="87">
        <f t="shared" si="24"/>
        <v>34235</v>
      </c>
      <c r="BG27" s="87">
        <f t="shared" si="25"/>
        <v>5039</v>
      </c>
      <c r="BH27" s="87">
        <f t="shared" si="26"/>
        <v>77468</v>
      </c>
    </row>
    <row r="28" spans="1:60" ht="13.5">
      <c r="A28" s="17" t="s">
        <v>9</v>
      </c>
      <c r="B28" s="76" t="s">
        <v>51</v>
      </c>
      <c r="C28" s="77" t="s">
        <v>52</v>
      </c>
      <c r="D28" s="87">
        <f t="shared" si="0"/>
        <v>32293</v>
      </c>
      <c r="E28" s="87">
        <f t="shared" si="1"/>
        <v>32293</v>
      </c>
      <c r="F28" s="87">
        <v>32293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"/>
        <v>445537</v>
      </c>
      <c r="L28" s="87">
        <v>169796</v>
      </c>
      <c r="M28" s="88">
        <f t="shared" si="3"/>
        <v>71919</v>
      </c>
      <c r="N28" s="87">
        <v>14202</v>
      </c>
      <c r="O28" s="87">
        <v>57717</v>
      </c>
      <c r="P28" s="87">
        <v>0</v>
      </c>
      <c r="Q28" s="87">
        <v>14115</v>
      </c>
      <c r="R28" s="87">
        <v>188695</v>
      </c>
      <c r="S28" s="87">
        <v>1012</v>
      </c>
      <c r="T28" s="87">
        <v>0</v>
      </c>
      <c r="U28" s="87">
        <v>77690</v>
      </c>
      <c r="V28" s="87">
        <f t="shared" si="4"/>
        <v>555520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198213</v>
      </c>
      <c r="AE28" s="87">
        <v>11920</v>
      </c>
      <c r="AF28" s="88">
        <f t="shared" si="8"/>
        <v>16567</v>
      </c>
      <c r="AG28" s="87">
        <v>4611</v>
      </c>
      <c r="AH28" s="87">
        <v>0</v>
      </c>
      <c r="AI28" s="87">
        <v>11956</v>
      </c>
      <c r="AJ28" s="87">
        <v>0</v>
      </c>
      <c r="AK28" s="87">
        <v>119078</v>
      </c>
      <c r="AL28" s="87">
        <v>50648</v>
      </c>
      <c r="AM28" s="87">
        <v>94890</v>
      </c>
      <c r="AN28" s="87">
        <v>0</v>
      </c>
      <c r="AO28" s="87">
        <f t="shared" si="9"/>
        <v>198213</v>
      </c>
      <c r="AP28" s="87">
        <f t="shared" si="27"/>
        <v>32293</v>
      </c>
      <c r="AQ28" s="87">
        <f t="shared" si="27"/>
        <v>32293</v>
      </c>
      <c r="AR28" s="87">
        <f t="shared" si="27"/>
        <v>32293</v>
      </c>
      <c r="AS28" s="87">
        <f t="shared" si="27"/>
        <v>0</v>
      </c>
      <c r="AT28" s="87">
        <f t="shared" si="14"/>
        <v>0</v>
      </c>
      <c r="AU28" s="87">
        <f t="shared" si="15"/>
        <v>0</v>
      </c>
      <c r="AV28" s="87">
        <f t="shared" si="15"/>
        <v>0</v>
      </c>
      <c r="AW28" s="87">
        <f t="shared" si="16"/>
        <v>643750</v>
      </c>
      <c r="AX28" s="87">
        <f t="shared" si="17"/>
        <v>181716</v>
      </c>
      <c r="AY28" s="87">
        <f t="shared" si="18"/>
        <v>88486</v>
      </c>
      <c r="AZ28" s="87">
        <f t="shared" si="19"/>
        <v>18813</v>
      </c>
      <c r="BA28" s="87">
        <f t="shared" si="20"/>
        <v>57717</v>
      </c>
      <c r="BB28" s="87">
        <f t="shared" si="21"/>
        <v>11956</v>
      </c>
      <c r="BC28" s="87">
        <f t="shared" si="22"/>
        <v>14115</v>
      </c>
      <c r="BD28" s="87">
        <f t="shared" si="23"/>
        <v>307773</v>
      </c>
      <c r="BE28" s="87">
        <f t="shared" si="24"/>
        <v>51660</v>
      </c>
      <c r="BF28" s="87">
        <f t="shared" si="24"/>
        <v>94890</v>
      </c>
      <c r="BG28" s="87">
        <f t="shared" si="25"/>
        <v>77690</v>
      </c>
      <c r="BH28" s="87">
        <f t="shared" si="26"/>
        <v>753733</v>
      </c>
    </row>
    <row r="29" spans="1:60" ht="13.5">
      <c r="A29" s="17" t="s">
        <v>9</v>
      </c>
      <c r="B29" s="76" t="s">
        <v>53</v>
      </c>
      <c r="C29" s="77" t="s">
        <v>54</v>
      </c>
      <c r="D29" s="87">
        <f t="shared" si="0"/>
        <v>139354</v>
      </c>
      <c r="E29" s="87">
        <f t="shared" si="1"/>
        <v>139354</v>
      </c>
      <c r="F29" s="87">
        <v>138600</v>
      </c>
      <c r="G29" s="87">
        <v>0</v>
      </c>
      <c r="H29" s="87">
        <v>754</v>
      </c>
      <c r="I29" s="87">
        <v>0</v>
      </c>
      <c r="J29" s="87">
        <v>0</v>
      </c>
      <c r="K29" s="87">
        <f t="shared" si="2"/>
        <v>148667</v>
      </c>
      <c r="L29" s="87">
        <v>21527</v>
      </c>
      <c r="M29" s="88">
        <f t="shared" si="3"/>
        <v>36728</v>
      </c>
      <c r="N29" s="87">
        <v>0</v>
      </c>
      <c r="O29" s="87">
        <v>36728</v>
      </c>
      <c r="P29" s="87">
        <v>0</v>
      </c>
      <c r="Q29" s="87">
        <v>0</v>
      </c>
      <c r="R29" s="87">
        <v>88550</v>
      </c>
      <c r="S29" s="87">
        <v>1862</v>
      </c>
      <c r="T29" s="87">
        <v>0</v>
      </c>
      <c r="U29" s="87">
        <v>26218</v>
      </c>
      <c r="V29" s="87">
        <f t="shared" si="4"/>
        <v>314239</v>
      </c>
      <c r="W29" s="87">
        <f t="shared" si="5"/>
        <v>754</v>
      </c>
      <c r="X29" s="87">
        <f t="shared" si="6"/>
        <v>754</v>
      </c>
      <c r="Y29" s="87">
        <v>0</v>
      </c>
      <c r="Z29" s="87">
        <v>0</v>
      </c>
      <c r="AA29" s="87">
        <v>754</v>
      </c>
      <c r="AB29" s="87">
        <v>0</v>
      </c>
      <c r="AC29" s="87">
        <v>0</v>
      </c>
      <c r="AD29" s="87">
        <f t="shared" si="7"/>
        <v>100086</v>
      </c>
      <c r="AE29" s="87">
        <v>14352</v>
      </c>
      <c r="AF29" s="88">
        <f t="shared" si="8"/>
        <v>32064</v>
      </c>
      <c r="AG29" s="87">
        <v>0</v>
      </c>
      <c r="AH29" s="87">
        <v>32064</v>
      </c>
      <c r="AI29" s="87">
        <v>0</v>
      </c>
      <c r="AJ29" s="87">
        <v>0</v>
      </c>
      <c r="AK29" s="87">
        <v>52971</v>
      </c>
      <c r="AL29" s="87">
        <v>699</v>
      </c>
      <c r="AM29" s="87">
        <v>0</v>
      </c>
      <c r="AN29" s="87">
        <v>636</v>
      </c>
      <c r="AO29" s="87">
        <f t="shared" si="9"/>
        <v>101476</v>
      </c>
      <c r="AP29" s="87">
        <f t="shared" si="27"/>
        <v>140108</v>
      </c>
      <c r="AQ29" s="87">
        <f t="shared" si="27"/>
        <v>140108</v>
      </c>
      <c r="AR29" s="87">
        <f t="shared" si="27"/>
        <v>138600</v>
      </c>
      <c r="AS29" s="87">
        <f t="shared" si="27"/>
        <v>0</v>
      </c>
      <c r="AT29" s="87">
        <f t="shared" si="14"/>
        <v>1508</v>
      </c>
      <c r="AU29" s="87">
        <f t="shared" si="15"/>
        <v>0</v>
      </c>
      <c r="AV29" s="87">
        <f t="shared" si="15"/>
        <v>0</v>
      </c>
      <c r="AW29" s="87">
        <f t="shared" si="16"/>
        <v>248753</v>
      </c>
      <c r="AX29" s="87">
        <f t="shared" si="17"/>
        <v>35879</v>
      </c>
      <c r="AY29" s="87">
        <f t="shared" si="18"/>
        <v>68792</v>
      </c>
      <c r="AZ29" s="87">
        <f t="shared" si="19"/>
        <v>0</v>
      </c>
      <c r="BA29" s="87">
        <f t="shared" si="20"/>
        <v>68792</v>
      </c>
      <c r="BB29" s="87">
        <f t="shared" si="21"/>
        <v>0</v>
      </c>
      <c r="BC29" s="87">
        <f t="shared" si="22"/>
        <v>0</v>
      </c>
      <c r="BD29" s="87">
        <f t="shared" si="23"/>
        <v>141521</v>
      </c>
      <c r="BE29" s="87">
        <f t="shared" si="24"/>
        <v>2561</v>
      </c>
      <c r="BF29" s="87">
        <f t="shared" si="24"/>
        <v>0</v>
      </c>
      <c r="BG29" s="87">
        <f t="shared" si="25"/>
        <v>26854</v>
      </c>
      <c r="BH29" s="87">
        <f t="shared" si="26"/>
        <v>415715</v>
      </c>
    </row>
    <row r="30" spans="1:60" ht="13.5">
      <c r="A30" s="17" t="s">
        <v>9</v>
      </c>
      <c r="B30" s="76" t="s">
        <v>55</v>
      </c>
      <c r="C30" s="77" t="s">
        <v>278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"/>
        <v>0</v>
      </c>
      <c r="L30" s="87">
        <v>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71410</v>
      </c>
      <c r="U30" s="87">
        <v>0</v>
      </c>
      <c r="V30" s="87">
        <f t="shared" si="4"/>
        <v>0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5141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5141</v>
      </c>
      <c r="AL30" s="87">
        <v>0</v>
      </c>
      <c r="AM30" s="87">
        <v>9533</v>
      </c>
      <c r="AN30" s="87">
        <v>635</v>
      </c>
      <c r="AO30" s="87">
        <f t="shared" si="9"/>
        <v>5776</v>
      </c>
      <c r="AP30" s="87">
        <f t="shared" si="27"/>
        <v>0</v>
      </c>
      <c r="AQ30" s="87">
        <f t="shared" si="27"/>
        <v>0</v>
      </c>
      <c r="AR30" s="87">
        <f t="shared" si="27"/>
        <v>0</v>
      </c>
      <c r="AS30" s="87">
        <f t="shared" si="27"/>
        <v>0</v>
      </c>
      <c r="AT30" s="87">
        <f t="shared" si="14"/>
        <v>0</v>
      </c>
      <c r="AU30" s="87">
        <f t="shared" si="15"/>
        <v>0</v>
      </c>
      <c r="AV30" s="87">
        <f t="shared" si="15"/>
        <v>0</v>
      </c>
      <c r="AW30" s="87">
        <f t="shared" si="16"/>
        <v>5141</v>
      </c>
      <c r="AX30" s="87">
        <f t="shared" si="17"/>
        <v>0</v>
      </c>
      <c r="AY30" s="87">
        <f t="shared" si="18"/>
        <v>0</v>
      </c>
      <c r="AZ30" s="87">
        <f t="shared" si="19"/>
        <v>0</v>
      </c>
      <c r="BA30" s="87">
        <f t="shared" si="20"/>
        <v>0</v>
      </c>
      <c r="BB30" s="87">
        <f t="shared" si="21"/>
        <v>0</v>
      </c>
      <c r="BC30" s="87">
        <f t="shared" si="22"/>
        <v>0</v>
      </c>
      <c r="BD30" s="87">
        <f t="shared" si="23"/>
        <v>5141</v>
      </c>
      <c r="BE30" s="87">
        <f t="shared" si="24"/>
        <v>0</v>
      </c>
      <c r="BF30" s="87">
        <f t="shared" si="24"/>
        <v>80943</v>
      </c>
      <c r="BG30" s="87">
        <f t="shared" si="25"/>
        <v>635</v>
      </c>
      <c r="BH30" s="87">
        <f t="shared" si="26"/>
        <v>5776</v>
      </c>
    </row>
    <row r="31" spans="1:60" ht="13.5">
      <c r="A31" s="17" t="s">
        <v>9</v>
      </c>
      <c r="B31" s="76" t="s">
        <v>56</v>
      </c>
      <c r="C31" s="77" t="s">
        <v>57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f t="shared" si="2"/>
        <v>0</v>
      </c>
      <c r="L31" s="87">
        <v>0</v>
      </c>
      <c r="M31" s="88">
        <f t="shared" si="3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87278</v>
      </c>
      <c r="U31" s="87">
        <v>0</v>
      </c>
      <c r="V31" s="87">
        <f t="shared" si="4"/>
        <v>0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0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16874</v>
      </c>
      <c r="AN31" s="87">
        <v>0</v>
      </c>
      <c r="AO31" s="87">
        <f t="shared" si="9"/>
        <v>0</v>
      </c>
      <c r="AP31" s="87">
        <f t="shared" si="27"/>
        <v>0</v>
      </c>
      <c r="AQ31" s="87">
        <f t="shared" si="27"/>
        <v>0</v>
      </c>
      <c r="AR31" s="87">
        <f t="shared" si="27"/>
        <v>0</v>
      </c>
      <c r="AS31" s="87">
        <f t="shared" si="27"/>
        <v>0</v>
      </c>
      <c r="AT31" s="87">
        <f t="shared" si="14"/>
        <v>0</v>
      </c>
      <c r="AU31" s="87">
        <f t="shared" si="15"/>
        <v>0</v>
      </c>
      <c r="AV31" s="87">
        <f t="shared" si="15"/>
        <v>0</v>
      </c>
      <c r="AW31" s="87">
        <f t="shared" si="16"/>
        <v>0</v>
      </c>
      <c r="AX31" s="87">
        <f t="shared" si="17"/>
        <v>0</v>
      </c>
      <c r="AY31" s="87">
        <f t="shared" si="18"/>
        <v>0</v>
      </c>
      <c r="AZ31" s="87">
        <f t="shared" si="19"/>
        <v>0</v>
      </c>
      <c r="BA31" s="87">
        <f t="shared" si="20"/>
        <v>0</v>
      </c>
      <c r="BB31" s="87">
        <f t="shared" si="21"/>
        <v>0</v>
      </c>
      <c r="BC31" s="87">
        <f t="shared" si="22"/>
        <v>0</v>
      </c>
      <c r="BD31" s="87">
        <f t="shared" si="23"/>
        <v>0</v>
      </c>
      <c r="BE31" s="87">
        <f t="shared" si="24"/>
        <v>0</v>
      </c>
      <c r="BF31" s="87">
        <f t="shared" si="24"/>
        <v>104152</v>
      </c>
      <c r="BG31" s="87">
        <f t="shared" si="25"/>
        <v>0</v>
      </c>
      <c r="BH31" s="87">
        <f t="shared" si="26"/>
        <v>0</v>
      </c>
    </row>
    <row r="32" spans="1:60" ht="13.5">
      <c r="A32" s="17" t="s">
        <v>9</v>
      </c>
      <c r="B32" s="76" t="s">
        <v>58</v>
      </c>
      <c r="C32" s="77" t="s">
        <v>59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f t="shared" si="2"/>
        <v>89739</v>
      </c>
      <c r="L32" s="87">
        <v>11420</v>
      </c>
      <c r="M32" s="88">
        <f t="shared" si="3"/>
        <v>2995</v>
      </c>
      <c r="N32" s="87">
        <v>351</v>
      </c>
      <c r="O32" s="87">
        <v>754</v>
      </c>
      <c r="P32" s="87">
        <v>1890</v>
      </c>
      <c r="Q32" s="87">
        <v>3301</v>
      </c>
      <c r="R32" s="87">
        <v>72023</v>
      </c>
      <c r="S32" s="87">
        <v>0</v>
      </c>
      <c r="T32" s="87">
        <v>0</v>
      </c>
      <c r="U32" s="87">
        <v>0</v>
      </c>
      <c r="V32" s="87">
        <f t="shared" si="4"/>
        <v>89739</v>
      </c>
      <c r="W32" s="87">
        <f t="shared" si="5"/>
        <v>239400</v>
      </c>
      <c r="X32" s="87">
        <f t="shared" si="6"/>
        <v>239400</v>
      </c>
      <c r="Y32" s="87">
        <v>239400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59698</v>
      </c>
      <c r="AE32" s="87">
        <v>21233</v>
      </c>
      <c r="AF32" s="88">
        <f t="shared" si="8"/>
        <v>37285</v>
      </c>
      <c r="AG32" s="87">
        <v>0</v>
      </c>
      <c r="AH32" s="87">
        <v>20840</v>
      </c>
      <c r="AI32" s="87">
        <v>16445</v>
      </c>
      <c r="AJ32" s="87">
        <v>0</v>
      </c>
      <c r="AK32" s="87">
        <v>1180</v>
      </c>
      <c r="AL32" s="87">
        <v>0</v>
      </c>
      <c r="AM32" s="87">
        <v>0</v>
      </c>
      <c r="AN32" s="87">
        <v>0</v>
      </c>
      <c r="AO32" s="87">
        <f t="shared" si="9"/>
        <v>299098</v>
      </c>
      <c r="AP32" s="87">
        <f t="shared" si="27"/>
        <v>239400</v>
      </c>
      <c r="AQ32" s="87">
        <f t="shared" si="27"/>
        <v>239400</v>
      </c>
      <c r="AR32" s="87">
        <f t="shared" si="27"/>
        <v>239400</v>
      </c>
      <c r="AS32" s="87">
        <f t="shared" si="27"/>
        <v>0</v>
      </c>
      <c r="AT32" s="87">
        <f t="shared" si="14"/>
        <v>0</v>
      </c>
      <c r="AU32" s="87">
        <f t="shared" si="15"/>
        <v>0</v>
      </c>
      <c r="AV32" s="87">
        <f t="shared" si="15"/>
        <v>0</v>
      </c>
      <c r="AW32" s="87">
        <f t="shared" si="16"/>
        <v>149437</v>
      </c>
      <c r="AX32" s="87">
        <f t="shared" si="17"/>
        <v>32653</v>
      </c>
      <c r="AY32" s="87">
        <f t="shared" si="18"/>
        <v>40280</v>
      </c>
      <c r="AZ32" s="87">
        <f t="shared" si="19"/>
        <v>351</v>
      </c>
      <c r="BA32" s="87">
        <f t="shared" si="20"/>
        <v>21594</v>
      </c>
      <c r="BB32" s="87">
        <f t="shared" si="21"/>
        <v>18335</v>
      </c>
      <c r="BC32" s="87">
        <f t="shared" si="22"/>
        <v>3301</v>
      </c>
      <c r="BD32" s="87">
        <f t="shared" si="23"/>
        <v>73203</v>
      </c>
      <c r="BE32" s="87">
        <f t="shared" si="24"/>
        <v>0</v>
      </c>
      <c r="BF32" s="87">
        <f t="shared" si="24"/>
        <v>0</v>
      </c>
      <c r="BG32" s="87">
        <f t="shared" si="25"/>
        <v>0</v>
      </c>
      <c r="BH32" s="87">
        <f t="shared" si="26"/>
        <v>388837</v>
      </c>
    </row>
    <row r="33" spans="1:60" ht="13.5">
      <c r="A33" s="17" t="s">
        <v>9</v>
      </c>
      <c r="B33" s="76" t="s">
        <v>60</v>
      </c>
      <c r="C33" s="77" t="s">
        <v>61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4239</v>
      </c>
      <c r="K33" s="87">
        <f t="shared" si="2"/>
        <v>146455</v>
      </c>
      <c r="L33" s="87">
        <v>32804</v>
      </c>
      <c r="M33" s="88">
        <f t="shared" si="3"/>
        <v>54862</v>
      </c>
      <c r="N33" s="87">
        <v>120</v>
      </c>
      <c r="O33" s="87">
        <v>54742</v>
      </c>
      <c r="P33" s="87">
        <v>0</v>
      </c>
      <c r="Q33" s="87">
        <v>0</v>
      </c>
      <c r="R33" s="87">
        <v>58789</v>
      </c>
      <c r="S33" s="87">
        <v>0</v>
      </c>
      <c r="T33" s="87">
        <v>9747</v>
      </c>
      <c r="U33" s="87">
        <v>53032</v>
      </c>
      <c r="V33" s="87">
        <f t="shared" si="4"/>
        <v>199487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86</v>
      </c>
      <c r="AD33" s="87">
        <f t="shared" si="7"/>
        <v>708</v>
      </c>
      <c r="AE33" s="87">
        <v>708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27154</v>
      </c>
      <c r="AN33" s="87">
        <v>11724</v>
      </c>
      <c r="AO33" s="87">
        <f t="shared" si="9"/>
        <v>12432</v>
      </c>
      <c r="AP33" s="87">
        <f t="shared" si="27"/>
        <v>0</v>
      </c>
      <c r="AQ33" s="87">
        <f t="shared" si="27"/>
        <v>0</v>
      </c>
      <c r="AR33" s="87">
        <f t="shared" si="27"/>
        <v>0</v>
      </c>
      <c r="AS33" s="87">
        <f t="shared" si="27"/>
        <v>0</v>
      </c>
      <c r="AT33" s="87">
        <f t="shared" si="14"/>
        <v>0</v>
      </c>
      <c r="AU33" s="87">
        <f t="shared" si="15"/>
        <v>0</v>
      </c>
      <c r="AV33" s="87">
        <f t="shared" si="15"/>
        <v>4325</v>
      </c>
      <c r="AW33" s="87">
        <f t="shared" si="16"/>
        <v>147163</v>
      </c>
      <c r="AX33" s="87">
        <f t="shared" si="17"/>
        <v>33512</v>
      </c>
      <c r="AY33" s="87">
        <f t="shared" si="18"/>
        <v>54862</v>
      </c>
      <c r="AZ33" s="87">
        <f t="shared" si="19"/>
        <v>120</v>
      </c>
      <c r="BA33" s="87">
        <f t="shared" si="20"/>
        <v>54742</v>
      </c>
      <c r="BB33" s="87">
        <f t="shared" si="21"/>
        <v>0</v>
      </c>
      <c r="BC33" s="87">
        <f t="shared" si="22"/>
        <v>0</v>
      </c>
      <c r="BD33" s="87">
        <f t="shared" si="23"/>
        <v>58789</v>
      </c>
      <c r="BE33" s="87">
        <f t="shared" si="24"/>
        <v>0</v>
      </c>
      <c r="BF33" s="87">
        <f t="shared" si="24"/>
        <v>36901</v>
      </c>
      <c r="BG33" s="87">
        <f t="shared" si="25"/>
        <v>64756</v>
      </c>
      <c r="BH33" s="87">
        <f t="shared" si="26"/>
        <v>211919</v>
      </c>
    </row>
    <row r="34" spans="1:60" ht="13.5">
      <c r="A34" s="17" t="s">
        <v>9</v>
      </c>
      <c r="B34" s="76" t="s">
        <v>62</v>
      </c>
      <c r="C34" s="77" t="s">
        <v>63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1578</v>
      </c>
      <c r="K34" s="87">
        <f t="shared" si="2"/>
        <v>32168</v>
      </c>
      <c r="L34" s="87">
        <v>10401</v>
      </c>
      <c r="M34" s="88">
        <f t="shared" si="3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21767</v>
      </c>
      <c r="S34" s="87">
        <v>0</v>
      </c>
      <c r="T34" s="87">
        <v>39849</v>
      </c>
      <c r="U34" s="87">
        <v>2203</v>
      </c>
      <c r="V34" s="87">
        <f t="shared" si="4"/>
        <v>34371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61</v>
      </c>
      <c r="AD34" s="87">
        <f t="shared" si="7"/>
        <v>5155</v>
      </c>
      <c r="AE34" s="87">
        <v>5155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19391</v>
      </c>
      <c r="AN34" s="87">
        <v>822</v>
      </c>
      <c r="AO34" s="87">
        <f t="shared" si="9"/>
        <v>5977</v>
      </c>
      <c r="AP34" s="87">
        <f t="shared" si="27"/>
        <v>0</v>
      </c>
      <c r="AQ34" s="87">
        <f t="shared" si="27"/>
        <v>0</v>
      </c>
      <c r="AR34" s="87">
        <f t="shared" si="27"/>
        <v>0</v>
      </c>
      <c r="AS34" s="87">
        <f t="shared" si="27"/>
        <v>0</v>
      </c>
      <c r="AT34" s="87">
        <f t="shared" si="14"/>
        <v>0</v>
      </c>
      <c r="AU34" s="87">
        <f t="shared" si="15"/>
        <v>0</v>
      </c>
      <c r="AV34" s="87">
        <f t="shared" si="15"/>
        <v>1639</v>
      </c>
      <c r="AW34" s="87">
        <f t="shared" si="16"/>
        <v>37323</v>
      </c>
      <c r="AX34" s="87">
        <f t="shared" si="17"/>
        <v>15556</v>
      </c>
      <c r="AY34" s="87">
        <f t="shared" si="18"/>
        <v>0</v>
      </c>
      <c r="AZ34" s="87">
        <f t="shared" si="19"/>
        <v>0</v>
      </c>
      <c r="BA34" s="87">
        <f t="shared" si="20"/>
        <v>0</v>
      </c>
      <c r="BB34" s="87">
        <f t="shared" si="21"/>
        <v>0</v>
      </c>
      <c r="BC34" s="87">
        <f t="shared" si="22"/>
        <v>0</v>
      </c>
      <c r="BD34" s="87">
        <f t="shared" si="23"/>
        <v>21767</v>
      </c>
      <c r="BE34" s="87">
        <f t="shared" si="24"/>
        <v>0</v>
      </c>
      <c r="BF34" s="87">
        <f t="shared" si="24"/>
        <v>59240</v>
      </c>
      <c r="BG34" s="87">
        <f t="shared" si="25"/>
        <v>3025</v>
      </c>
      <c r="BH34" s="87">
        <f t="shared" si="26"/>
        <v>40348</v>
      </c>
    </row>
    <row r="35" spans="1:60" ht="13.5">
      <c r="A35" s="17" t="s">
        <v>9</v>
      </c>
      <c r="B35" s="76" t="s">
        <v>64</v>
      </c>
      <c r="C35" s="77" t="s">
        <v>65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629</v>
      </c>
      <c r="K35" s="87">
        <f t="shared" si="2"/>
        <v>11157</v>
      </c>
      <c r="L35" s="87">
        <v>4492</v>
      </c>
      <c r="M35" s="88">
        <f t="shared" si="3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6405</v>
      </c>
      <c r="S35" s="87">
        <v>260</v>
      </c>
      <c r="T35" s="87">
        <v>19690</v>
      </c>
      <c r="U35" s="87">
        <v>0</v>
      </c>
      <c r="V35" s="87">
        <f t="shared" si="4"/>
        <v>11157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41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12980</v>
      </c>
      <c r="AN35" s="87">
        <v>5519</v>
      </c>
      <c r="AO35" s="87">
        <f t="shared" si="9"/>
        <v>5519</v>
      </c>
      <c r="AP35" s="87">
        <f t="shared" si="27"/>
        <v>0</v>
      </c>
      <c r="AQ35" s="87">
        <f t="shared" si="27"/>
        <v>0</v>
      </c>
      <c r="AR35" s="87">
        <f t="shared" si="27"/>
        <v>0</v>
      </c>
      <c r="AS35" s="87">
        <f t="shared" si="27"/>
        <v>0</v>
      </c>
      <c r="AT35" s="87">
        <f t="shared" si="14"/>
        <v>0</v>
      </c>
      <c r="AU35" s="87">
        <f t="shared" si="15"/>
        <v>0</v>
      </c>
      <c r="AV35" s="87">
        <f t="shared" si="15"/>
        <v>670</v>
      </c>
      <c r="AW35" s="87">
        <f t="shared" si="16"/>
        <v>11157</v>
      </c>
      <c r="AX35" s="87">
        <f t="shared" si="17"/>
        <v>4492</v>
      </c>
      <c r="AY35" s="87">
        <f t="shared" si="18"/>
        <v>0</v>
      </c>
      <c r="AZ35" s="87">
        <f t="shared" si="19"/>
        <v>0</v>
      </c>
      <c r="BA35" s="87">
        <f t="shared" si="20"/>
        <v>0</v>
      </c>
      <c r="BB35" s="87">
        <f t="shared" si="21"/>
        <v>0</v>
      </c>
      <c r="BC35" s="87">
        <f t="shared" si="22"/>
        <v>0</v>
      </c>
      <c r="BD35" s="87">
        <f t="shared" si="23"/>
        <v>6405</v>
      </c>
      <c r="BE35" s="87">
        <f t="shared" si="24"/>
        <v>260</v>
      </c>
      <c r="BF35" s="87">
        <f t="shared" si="24"/>
        <v>32670</v>
      </c>
      <c r="BG35" s="87">
        <f t="shared" si="25"/>
        <v>5519</v>
      </c>
      <c r="BH35" s="87">
        <f t="shared" si="26"/>
        <v>16676</v>
      </c>
    </row>
    <row r="36" spans="1:60" ht="13.5">
      <c r="A36" s="17" t="s">
        <v>9</v>
      </c>
      <c r="B36" s="76" t="s">
        <v>66</v>
      </c>
      <c r="C36" s="77" t="s">
        <v>67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2077</v>
      </c>
      <c r="K36" s="87">
        <f t="shared" si="2"/>
        <v>27707</v>
      </c>
      <c r="L36" s="87">
        <v>0</v>
      </c>
      <c r="M36" s="88">
        <f t="shared" si="3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27707</v>
      </c>
      <c r="S36" s="87">
        <v>0</v>
      </c>
      <c r="T36" s="87">
        <v>59698</v>
      </c>
      <c r="U36" s="87">
        <v>2689</v>
      </c>
      <c r="V36" s="87">
        <f t="shared" si="4"/>
        <v>30396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79</v>
      </c>
      <c r="AD36" s="87">
        <f t="shared" si="7"/>
        <v>192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192</v>
      </c>
      <c r="AL36" s="87">
        <v>0</v>
      </c>
      <c r="AM36" s="87">
        <v>25085</v>
      </c>
      <c r="AN36" s="87">
        <v>0</v>
      </c>
      <c r="AO36" s="87">
        <f t="shared" si="9"/>
        <v>192</v>
      </c>
      <c r="AP36" s="87">
        <f t="shared" si="27"/>
        <v>0</v>
      </c>
      <c r="AQ36" s="87">
        <f t="shared" si="27"/>
        <v>0</v>
      </c>
      <c r="AR36" s="87">
        <f t="shared" si="27"/>
        <v>0</v>
      </c>
      <c r="AS36" s="87">
        <f t="shared" si="27"/>
        <v>0</v>
      </c>
      <c r="AT36" s="87">
        <f t="shared" si="14"/>
        <v>0</v>
      </c>
      <c r="AU36" s="87">
        <f t="shared" si="15"/>
        <v>0</v>
      </c>
      <c r="AV36" s="87">
        <f t="shared" si="15"/>
        <v>2156</v>
      </c>
      <c r="AW36" s="87">
        <f t="shared" si="16"/>
        <v>27899</v>
      </c>
      <c r="AX36" s="87">
        <f t="shared" si="17"/>
        <v>0</v>
      </c>
      <c r="AY36" s="87">
        <f t="shared" si="18"/>
        <v>0</v>
      </c>
      <c r="AZ36" s="87">
        <f t="shared" si="19"/>
        <v>0</v>
      </c>
      <c r="BA36" s="87">
        <f t="shared" si="20"/>
        <v>0</v>
      </c>
      <c r="BB36" s="87">
        <f t="shared" si="21"/>
        <v>0</v>
      </c>
      <c r="BC36" s="87">
        <f t="shared" si="22"/>
        <v>0</v>
      </c>
      <c r="BD36" s="87">
        <f t="shared" si="23"/>
        <v>27899</v>
      </c>
      <c r="BE36" s="87">
        <f t="shared" si="24"/>
        <v>0</v>
      </c>
      <c r="BF36" s="87">
        <f t="shared" si="24"/>
        <v>84783</v>
      </c>
      <c r="BG36" s="87">
        <f t="shared" si="25"/>
        <v>2689</v>
      </c>
      <c r="BH36" s="87">
        <f t="shared" si="26"/>
        <v>30588</v>
      </c>
    </row>
    <row r="37" spans="1:60" ht="13.5">
      <c r="A37" s="17" t="s">
        <v>9</v>
      </c>
      <c r="B37" s="76" t="s">
        <v>68</v>
      </c>
      <c r="C37" s="77" t="s">
        <v>69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1499</v>
      </c>
      <c r="K37" s="87">
        <f t="shared" si="2"/>
        <v>4778</v>
      </c>
      <c r="L37" s="87">
        <v>0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4778</v>
      </c>
      <c r="S37" s="87">
        <v>0</v>
      </c>
      <c r="T37" s="87">
        <v>43256</v>
      </c>
      <c r="U37" s="87">
        <v>0</v>
      </c>
      <c r="V37" s="87">
        <f t="shared" si="4"/>
        <v>4778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20</v>
      </c>
      <c r="AD37" s="87">
        <f t="shared" si="7"/>
        <v>0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18663</v>
      </c>
      <c r="AN37" s="87">
        <v>0</v>
      </c>
      <c r="AO37" s="87">
        <f t="shared" si="9"/>
        <v>0</v>
      </c>
      <c r="AP37" s="87">
        <f t="shared" si="27"/>
        <v>0</v>
      </c>
      <c r="AQ37" s="87">
        <f t="shared" si="27"/>
        <v>0</v>
      </c>
      <c r="AR37" s="87">
        <f t="shared" si="27"/>
        <v>0</v>
      </c>
      <c r="AS37" s="87">
        <f t="shared" si="27"/>
        <v>0</v>
      </c>
      <c r="AT37" s="87">
        <f t="shared" si="14"/>
        <v>0</v>
      </c>
      <c r="AU37" s="87">
        <f t="shared" si="15"/>
        <v>0</v>
      </c>
      <c r="AV37" s="87">
        <f t="shared" si="15"/>
        <v>1519</v>
      </c>
      <c r="AW37" s="87">
        <f t="shared" si="16"/>
        <v>4778</v>
      </c>
      <c r="AX37" s="87">
        <f t="shared" si="17"/>
        <v>0</v>
      </c>
      <c r="AY37" s="87">
        <f t="shared" si="18"/>
        <v>0</v>
      </c>
      <c r="AZ37" s="87">
        <f t="shared" si="19"/>
        <v>0</v>
      </c>
      <c r="BA37" s="87">
        <f t="shared" si="20"/>
        <v>0</v>
      </c>
      <c r="BB37" s="87">
        <f t="shared" si="21"/>
        <v>0</v>
      </c>
      <c r="BC37" s="87">
        <f t="shared" si="22"/>
        <v>0</v>
      </c>
      <c r="BD37" s="87">
        <f t="shared" si="23"/>
        <v>4778</v>
      </c>
      <c r="BE37" s="87">
        <f t="shared" si="24"/>
        <v>0</v>
      </c>
      <c r="BF37" s="87">
        <f t="shared" si="24"/>
        <v>61919</v>
      </c>
      <c r="BG37" s="87">
        <f t="shared" si="25"/>
        <v>0</v>
      </c>
      <c r="BH37" s="87">
        <f t="shared" si="26"/>
        <v>4778</v>
      </c>
    </row>
    <row r="38" spans="1:60" ht="13.5">
      <c r="A38" s="17" t="s">
        <v>9</v>
      </c>
      <c r="B38" s="76" t="s">
        <v>70</v>
      </c>
      <c r="C38" s="77" t="s">
        <v>71</v>
      </c>
      <c r="D38" s="87">
        <f t="shared" si="0"/>
        <v>0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2996</v>
      </c>
      <c r="K38" s="87">
        <f t="shared" si="2"/>
        <v>46562</v>
      </c>
      <c r="L38" s="87">
        <v>8500</v>
      </c>
      <c r="M38" s="88">
        <f t="shared" si="3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38062</v>
      </c>
      <c r="S38" s="87">
        <v>0</v>
      </c>
      <c r="T38" s="87">
        <v>92330</v>
      </c>
      <c r="U38" s="87">
        <v>65991</v>
      </c>
      <c r="V38" s="87">
        <f t="shared" si="4"/>
        <v>112553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74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50321</v>
      </c>
      <c r="AN38" s="87">
        <v>0</v>
      </c>
      <c r="AO38" s="87">
        <f t="shared" si="9"/>
        <v>0</v>
      </c>
      <c r="AP38" s="87">
        <f t="shared" si="27"/>
        <v>0</v>
      </c>
      <c r="AQ38" s="87">
        <f t="shared" si="27"/>
        <v>0</v>
      </c>
      <c r="AR38" s="87">
        <f t="shared" si="27"/>
        <v>0</v>
      </c>
      <c r="AS38" s="87">
        <f t="shared" si="27"/>
        <v>0</v>
      </c>
      <c r="AT38" s="87">
        <f t="shared" si="14"/>
        <v>0</v>
      </c>
      <c r="AU38" s="87">
        <f t="shared" si="15"/>
        <v>0</v>
      </c>
      <c r="AV38" s="87">
        <f t="shared" si="15"/>
        <v>3070</v>
      </c>
      <c r="AW38" s="87">
        <f t="shared" si="16"/>
        <v>46562</v>
      </c>
      <c r="AX38" s="87">
        <f t="shared" si="17"/>
        <v>8500</v>
      </c>
      <c r="AY38" s="87">
        <f t="shared" si="18"/>
        <v>0</v>
      </c>
      <c r="AZ38" s="87">
        <f t="shared" si="19"/>
        <v>0</v>
      </c>
      <c r="BA38" s="87">
        <f t="shared" si="20"/>
        <v>0</v>
      </c>
      <c r="BB38" s="87">
        <f t="shared" si="21"/>
        <v>0</v>
      </c>
      <c r="BC38" s="87">
        <f t="shared" si="22"/>
        <v>0</v>
      </c>
      <c r="BD38" s="87">
        <f t="shared" si="23"/>
        <v>38062</v>
      </c>
      <c r="BE38" s="87">
        <f t="shared" si="24"/>
        <v>0</v>
      </c>
      <c r="BF38" s="87">
        <f t="shared" si="24"/>
        <v>142651</v>
      </c>
      <c r="BG38" s="87">
        <f t="shared" si="25"/>
        <v>65991</v>
      </c>
      <c r="BH38" s="87">
        <f t="shared" si="26"/>
        <v>112553</v>
      </c>
    </row>
    <row r="39" spans="1:60" ht="13.5">
      <c r="A39" s="17" t="s">
        <v>9</v>
      </c>
      <c r="B39" s="76" t="s">
        <v>72</v>
      </c>
      <c r="C39" s="77" t="s">
        <v>73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2621</v>
      </c>
      <c r="K39" s="87">
        <f t="shared" si="2"/>
        <v>47582</v>
      </c>
      <c r="L39" s="87">
        <v>13668</v>
      </c>
      <c r="M39" s="88">
        <f t="shared" si="3"/>
        <v>1988</v>
      </c>
      <c r="N39" s="87">
        <v>1988</v>
      </c>
      <c r="O39" s="87">
        <v>0</v>
      </c>
      <c r="P39" s="87">
        <v>0</v>
      </c>
      <c r="Q39" s="87">
        <v>0</v>
      </c>
      <c r="R39" s="87">
        <v>29551</v>
      </c>
      <c r="S39" s="87">
        <v>2375</v>
      </c>
      <c r="T39" s="87">
        <v>72290</v>
      </c>
      <c r="U39" s="87">
        <v>0</v>
      </c>
      <c r="V39" s="87">
        <f t="shared" si="4"/>
        <v>47582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61</v>
      </c>
      <c r="AD39" s="87">
        <f t="shared" si="7"/>
        <v>0</v>
      </c>
      <c r="AE39" s="87">
        <v>0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40840</v>
      </c>
      <c r="AN39" s="87">
        <v>0</v>
      </c>
      <c r="AO39" s="87">
        <f t="shared" si="9"/>
        <v>0</v>
      </c>
      <c r="AP39" s="87">
        <f t="shared" si="27"/>
        <v>0</v>
      </c>
      <c r="AQ39" s="87">
        <f t="shared" si="27"/>
        <v>0</v>
      </c>
      <c r="AR39" s="87">
        <f t="shared" si="27"/>
        <v>0</v>
      </c>
      <c r="AS39" s="87">
        <f t="shared" si="27"/>
        <v>0</v>
      </c>
      <c r="AT39" s="87">
        <f t="shared" si="14"/>
        <v>0</v>
      </c>
      <c r="AU39" s="87">
        <f t="shared" si="15"/>
        <v>0</v>
      </c>
      <c r="AV39" s="87">
        <f t="shared" si="15"/>
        <v>2682</v>
      </c>
      <c r="AW39" s="87">
        <f t="shared" si="16"/>
        <v>47582</v>
      </c>
      <c r="AX39" s="87">
        <f t="shared" si="17"/>
        <v>13668</v>
      </c>
      <c r="AY39" s="87">
        <f t="shared" si="18"/>
        <v>1988</v>
      </c>
      <c r="AZ39" s="87">
        <f t="shared" si="19"/>
        <v>1988</v>
      </c>
      <c r="BA39" s="87">
        <f t="shared" si="20"/>
        <v>0</v>
      </c>
      <c r="BB39" s="87">
        <f t="shared" si="21"/>
        <v>0</v>
      </c>
      <c r="BC39" s="87">
        <f t="shared" si="22"/>
        <v>0</v>
      </c>
      <c r="BD39" s="87">
        <f t="shared" si="23"/>
        <v>29551</v>
      </c>
      <c r="BE39" s="87">
        <f t="shared" si="24"/>
        <v>2375</v>
      </c>
      <c r="BF39" s="87">
        <f t="shared" si="24"/>
        <v>113130</v>
      </c>
      <c r="BG39" s="87">
        <f t="shared" si="25"/>
        <v>0</v>
      </c>
      <c r="BH39" s="87">
        <f t="shared" si="26"/>
        <v>47582</v>
      </c>
    </row>
    <row r="40" spans="1:60" ht="13.5">
      <c r="A40" s="17" t="s">
        <v>9</v>
      </c>
      <c r="B40" s="76" t="s">
        <v>74</v>
      </c>
      <c r="C40" s="77" t="s">
        <v>75</v>
      </c>
      <c r="D40" s="87">
        <f t="shared" si="0"/>
        <v>0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3683</v>
      </c>
      <c r="K40" s="87">
        <f t="shared" si="2"/>
        <v>27593</v>
      </c>
      <c r="L40" s="87">
        <v>0</v>
      </c>
      <c r="M40" s="88">
        <f t="shared" si="3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27593</v>
      </c>
      <c r="S40" s="87">
        <v>0</v>
      </c>
      <c r="T40" s="87">
        <v>94618</v>
      </c>
      <c r="U40" s="87">
        <v>0</v>
      </c>
      <c r="V40" s="87">
        <f t="shared" si="4"/>
        <v>27593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110</v>
      </c>
      <c r="AD40" s="87">
        <f t="shared" si="7"/>
        <v>0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67332</v>
      </c>
      <c r="AN40" s="87">
        <v>0</v>
      </c>
      <c r="AO40" s="87">
        <f t="shared" si="9"/>
        <v>0</v>
      </c>
      <c r="AP40" s="87">
        <f t="shared" si="27"/>
        <v>0</v>
      </c>
      <c r="AQ40" s="87">
        <f t="shared" si="27"/>
        <v>0</v>
      </c>
      <c r="AR40" s="87">
        <f t="shared" si="27"/>
        <v>0</v>
      </c>
      <c r="AS40" s="87">
        <f t="shared" si="27"/>
        <v>0</v>
      </c>
      <c r="AT40" s="87">
        <f t="shared" si="14"/>
        <v>0</v>
      </c>
      <c r="AU40" s="87">
        <f t="shared" si="15"/>
        <v>0</v>
      </c>
      <c r="AV40" s="87">
        <f t="shared" si="15"/>
        <v>3793</v>
      </c>
      <c r="AW40" s="87">
        <f t="shared" si="16"/>
        <v>27593</v>
      </c>
      <c r="AX40" s="87">
        <f t="shared" si="17"/>
        <v>0</v>
      </c>
      <c r="AY40" s="87">
        <f t="shared" si="18"/>
        <v>0</v>
      </c>
      <c r="AZ40" s="87">
        <f t="shared" si="19"/>
        <v>0</v>
      </c>
      <c r="BA40" s="87">
        <f t="shared" si="20"/>
        <v>0</v>
      </c>
      <c r="BB40" s="87">
        <f t="shared" si="21"/>
        <v>0</v>
      </c>
      <c r="BC40" s="87">
        <f t="shared" si="22"/>
        <v>0</v>
      </c>
      <c r="BD40" s="87">
        <f t="shared" si="23"/>
        <v>27593</v>
      </c>
      <c r="BE40" s="87">
        <f t="shared" si="24"/>
        <v>0</v>
      </c>
      <c r="BF40" s="87">
        <f t="shared" si="24"/>
        <v>161950</v>
      </c>
      <c r="BG40" s="87">
        <f t="shared" si="25"/>
        <v>0</v>
      </c>
      <c r="BH40" s="87">
        <f t="shared" si="26"/>
        <v>27593</v>
      </c>
    </row>
    <row r="41" spans="1:60" ht="13.5">
      <c r="A41" s="17" t="s">
        <v>9</v>
      </c>
      <c r="B41" s="76" t="s">
        <v>76</v>
      </c>
      <c r="C41" s="77" t="s">
        <v>174</v>
      </c>
      <c r="D41" s="87">
        <f t="shared" si="0"/>
        <v>0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1582</v>
      </c>
      <c r="K41" s="87">
        <f t="shared" si="2"/>
        <v>28565</v>
      </c>
      <c r="L41" s="87">
        <v>0</v>
      </c>
      <c r="M41" s="88">
        <f t="shared" si="3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28565</v>
      </c>
      <c r="S41" s="87">
        <v>0</v>
      </c>
      <c r="T41" s="87">
        <v>38931</v>
      </c>
      <c r="U41" s="87">
        <v>0</v>
      </c>
      <c r="V41" s="87">
        <f t="shared" si="4"/>
        <v>28565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22</v>
      </c>
      <c r="AD41" s="87">
        <f t="shared" si="7"/>
        <v>0</v>
      </c>
      <c r="AE41" s="87">
        <v>0</v>
      </c>
      <c r="AF41" s="88">
        <f t="shared" si="8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20609</v>
      </c>
      <c r="AN41" s="87">
        <v>0</v>
      </c>
      <c r="AO41" s="87">
        <f t="shared" si="9"/>
        <v>0</v>
      </c>
      <c r="AP41" s="87">
        <f t="shared" si="27"/>
        <v>0</v>
      </c>
      <c r="AQ41" s="87">
        <f t="shared" si="27"/>
        <v>0</v>
      </c>
      <c r="AR41" s="87">
        <f t="shared" si="27"/>
        <v>0</v>
      </c>
      <c r="AS41" s="87">
        <f t="shared" si="27"/>
        <v>0</v>
      </c>
      <c r="AT41" s="87">
        <f t="shared" si="14"/>
        <v>0</v>
      </c>
      <c r="AU41" s="87">
        <f t="shared" si="15"/>
        <v>0</v>
      </c>
      <c r="AV41" s="87">
        <f t="shared" si="15"/>
        <v>1604</v>
      </c>
      <c r="AW41" s="87">
        <f t="shared" si="16"/>
        <v>28565</v>
      </c>
      <c r="AX41" s="87">
        <f t="shared" si="17"/>
        <v>0</v>
      </c>
      <c r="AY41" s="87">
        <f t="shared" si="18"/>
        <v>0</v>
      </c>
      <c r="AZ41" s="87">
        <f t="shared" si="19"/>
        <v>0</v>
      </c>
      <c r="BA41" s="87">
        <f t="shared" si="20"/>
        <v>0</v>
      </c>
      <c r="BB41" s="87">
        <f t="shared" si="21"/>
        <v>0</v>
      </c>
      <c r="BC41" s="87">
        <f t="shared" si="22"/>
        <v>0</v>
      </c>
      <c r="BD41" s="87">
        <f t="shared" si="23"/>
        <v>28565</v>
      </c>
      <c r="BE41" s="87">
        <f t="shared" si="24"/>
        <v>0</v>
      </c>
      <c r="BF41" s="87">
        <f t="shared" si="24"/>
        <v>59540</v>
      </c>
      <c r="BG41" s="87">
        <f t="shared" si="25"/>
        <v>0</v>
      </c>
      <c r="BH41" s="87">
        <f t="shared" si="26"/>
        <v>28565</v>
      </c>
    </row>
    <row r="42" spans="1:60" ht="13.5">
      <c r="A42" s="17" t="s">
        <v>9</v>
      </c>
      <c r="B42" s="76" t="s">
        <v>175</v>
      </c>
      <c r="C42" s="77" t="s">
        <v>176</v>
      </c>
      <c r="D42" s="87">
        <f t="shared" si="0"/>
        <v>14469</v>
      </c>
      <c r="E42" s="87">
        <f t="shared" si="1"/>
        <v>14469</v>
      </c>
      <c r="F42" s="87">
        <v>14469</v>
      </c>
      <c r="G42" s="87">
        <v>0</v>
      </c>
      <c r="H42" s="87">
        <v>0</v>
      </c>
      <c r="I42" s="87">
        <v>0</v>
      </c>
      <c r="J42" s="87">
        <v>904</v>
      </c>
      <c r="K42" s="87">
        <f t="shared" si="2"/>
        <v>59730</v>
      </c>
      <c r="L42" s="87">
        <v>29393</v>
      </c>
      <c r="M42" s="88">
        <f t="shared" si="3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27206</v>
      </c>
      <c r="S42" s="87">
        <v>3131</v>
      </c>
      <c r="T42" s="87">
        <v>56030</v>
      </c>
      <c r="U42" s="87">
        <v>0</v>
      </c>
      <c r="V42" s="87">
        <f t="shared" si="4"/>
        <v>74199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7"/>
        <v>7037</v>
      </c>
      <c r="AE42" s="87">
        <v>7037</v>
      </c>
      <c r="AF42" s="88">
        <f t="shared" si="8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13245</v>
      </c>
      <c r="AN42" s="87">
        <v>11487</v>
      </c>
      <c r="AO42" s="87">
        <f t="shared" si="9"/>
        <v>18524</v>
      </c>
      <c r="AP42" s="87">
        <f t="shared" si="27"/>
        <v>14469</v>
      </c>
      <c r="AQ42" s="87">
        <f t="shared" si="27"/>
        <v>14469</v>
      </c>
      <c r="AR42" s="87">
        <f t="shared" si="27"/>
        <v>14469</v>
      </c>
      <c r="AS42" s="87">
        <f t="shared" si="27"/>
        <v>0</v>
      </c>
      <c r="AT42" s="87">
        <f t="shared" si="14"/>
        <v>0</v>
      </c>
      <c r="AU42" s="87">
        <f t="shared" si="15"/>
        <v>0</v>
      </c>
      <c r="AV42" s="87">
        <f t="shared" si="15"/>
        <v>904</v>
      </c>
      <c r="AW42" s="87">
        <f t="shared" si="16"/>
        <v>66767</v>
      </c>
      <c r="AX42" s="87">
        <f t="shared" si="17"/>
        <v>36430</v>
      </c>
      <c r="AY42" s="87">
        <f t="shared" si="18"/>
        <v>0</v>
      </c>
      <c r="AZ42" s="87">
        <f t="shared" si="19"/>
        <v>0</v>
      </c>
      <c r="BA42" s="87">
        <f t="shared" si="20"/>
        <v>0</v>
      </c>
      <c r="BB42" s="87">
        <f t="shared" si="21"/>
        <v>0</v>
      </c>
      <c r="BC42" s="87">
        <f t="shared" si="22"/>
        <v>0</v>
      </c>
      <c r="BD42" s="87">
        <f t="shared" si="23"/>
        <v>27206</v>
      </c>
      <c r="BE42" s="87">
        <f t="shared" si="24"/>
        <v>3131</v>
      </c>
      <c r="BF42" s="87">
        <f t="shared" si="24"/>
        <v>69275</v>
      </c>
      <c r="BG42" s="87">
        <f t="shared" si="25"/>
        <v>11487</v>
      </c>
      <c r="BH42" s="87">
        <f t="shared" si="26"/>
        <v>92723</v>
      </c>
    </row>
    <row r="43" spans="1:60" ht="13.5">
      <c r="A43" s="17" t="s">
        <v>9</v>
      </c>
      <c r="B43" s="76" t="s">
        <v>177</v>
      </c>
      <c r="C43" s="77" t="s">
        <v>178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3050</v>
      </c>
      <c r="K43" s="87">
        <f t="shared" si="2"/>
        <v>618</v>
      </c>
      <c r="L43" s="87">
        <v>618</v>
      </c>
      <c r="M43" s="88">
        <f t="shared" si="3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91052</v>
      </c>
      <c r="U43" s="87">
        <v>0</v>
      </c>
      <c r="V43" s="87">
        <f t="shared" si="4"/>
        <v>618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7"/>
        <v>0</v>
      </c>
      <c r="AE43" s="87">
        <v>0</v>
      </c>
      <c r="AF43" s="88">
        <f t="shared" si="8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11170</v>
      </c>
      <c r="AN43" s="87">
        <v>0</v>
      </c>
      <c r="AO43" s="87">
        <f t="shared" si="9"/>
        <v>0</v>
      </c>
      <c r="AP43" s="87">
        <f t="shared" si="27"/>
        <v>0</v>
      </c>
      <c r="AQ43" s="87">
        <f t="shared" si="27"/>
        <v>0</v>
      </c>
      <c r="AR43" s="87">
        <f t="shared" si="27"/>
        <v>0</v>
      </c>
      <c r="AS43" s="87">
        <f t="shared" si="27"/>
        <v>0</v>
      </c>
      <c r="AT43" s="87">
        <f t="shared" si="14"/>
        <v>0</v>
      </c>
      <c r="AU43" s="87">
        <f t="shared" si="15"/>
        <v>0</v>
      </c>
      <c r="AV43" s="87">
        <f t="shared" si="15"/>
        <v>3050</v>
      </c>
      <c r="AW43" s="87">
        <f t="shared" si="16"/>
        <v>618</v>
      </c>
      <c r="AX43" s="87">
        <f t="shared" si="17"/>
        <v>618</v>
      </c>
      <c r="AY43" s="87">
        <f t="shared" si="18"/>
        <v>0</v>
      </c>
      <c r="AZ43" s="87">
        <f t="shared" si="19"/>
        <v>0</v>
      </c>
      <c r="BA43" s="87">
        <f t="shared" si="20"/>
        <v>0</v>
      </c>
      <c r="BB43" s="87">
        <f t="shared" si="21"/>
        <v>0</v>
      </c>
      <c r="BC43" s="87">
        <f t="shared" si="22"/>
        <v>0</v>
      </c>
      <c r="BD43" s="87">
        <f t="shared" si="23"/>
        <v>0</v>
      </c>
      <c r="BE43" s="87">
        <f t="shared" si="24"/>
        <v>0</v>
      </c>
      <c r="BF43" s="87">
        <f t="shared" si="24"/>
        <v>102222</v>
      </c>
      <c r="BG43" s="87">
        <f t="shared" si="25"/>
        <v>0</v>
      </c>
      <c r="BH43" s="87">
        <f t="shared" si="26"/>
        <v>618</v>
      </c>
    </row>
    <row r="44" spans="1:60" ht="13.5">
      <c r="A44" s="17" t="s">
        <v>9</v>
      </c>
      <c r="B44" s="76" t="s">
        <v>179</v>
      </c>
      <c r="C44" s="77" t="s">
        <v>180</v>
      </c>
      <c r="D44" s="87">
        <f t="shared" si="0"/>
        <v>0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2867</v>
      </c>
      <c r="K44" s="87">
        <f t="shared" si="2"/>
        <v>0</v>
      </c>
      <c r="L44" s="87">
        <v>0</v>
      </c>
      <c r="M44" s="88">
        <f t="shared" si="3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85537</v>
      </c>
      <c r="U44" s="87">
        <v>0</v>
      </c>
      <c r="V44" s="87">
        <f t="shared" si="4"/>
        <v>0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7"/>
        <v>0</v>
      </c>
      <c r="AE44" s="87">
        <v>0</v>
      </c>
      <c r="AF44" s="88">
        <f t="shared" si="8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9582</v>
      </c>
      <c r="AN44" s="87">
        <v>0</v>
      </c>
      <c r="AO44" s="87">
        <f t="shared" si="9"/>
        <v>0</v>
      </c>
      <c r="AP44" s="87">
        <f t="shared" si="27"/>
        <v>0</v>
      </c>
      <c r="AQ44" s="87">
        <f t="shared" si="27"/>
        <v>0</v>
      </c>
      <c r="AR44" s="87">
        <f t="shared" si="27"/>
        <v>0</v>
      </c>
      <c r="AS44" s="87">
        <f t="shared" si="27"/>
        <v>0</v>
      </c>
      <c r="AT44" s="87">
        <f t="shared" si="14"/>
        <v>0</v>
      </c>
      <c r="AU44" s="87">
        <f t="shared" si="15"/>
        <v>0</v>
      </c>
      <c r="AV44" s="87">
        <f t="shared" si="15"/>
        <v>2867</v>
      </c>
      <c r="AW44" s="87">
        <f t="shared" si="16"/>
        <v>0</v>
      </c>
      <c r="AX44" s="87">
        <f t="shared" si="17"/>
        <v>0</v>
      </c>
      <c r="AY44" s="87">
        <f t="shared" si="18"/>
        <v>0</v>
      </c>
      <c r="AZ44" s="87">
        <f t="shared" si="19"/>
        <v>0</v>
      </c>
      <c r="BA44" s="87">
        <f t="shared" si="20"/>
        <v>0</v>
      </c>
      <c r="BB44" s="87">
        <f t="shared" si="21"/>
        <v>0</v>
      </c>
      <c r="BC44" s="87">
        <f t="shared" si="22"/>
        <v>0</v>
      </c>
      <c r="BD44" s="87">
        <f t="shared" si="23"/>
        <v>0</v>
      </c>
      <c r="BE44" s="87">
        <f t="shared" si="24"/>
        <v>0</v>
      </c>
      <c r="BF44" s="87">
        <f t="shared" si="24"/>
        <v>95119</v>
      </c>
      <c r="BG44" s="87">
        <f t="shared" si="25"/>
        <v>0</v>
      </c>
      <c r="BH44" s="87">
        <f t="shared" si="26"/>
        <v>0</v>
      </c>
    </row>
    <row r="45" spans="1:60" ht="13.5">
      <c r="A45" s="17" t="s">
        <v>9</v>
      </c>
      <c r="B45" s="76" t="s">
        <v>181</v>
      </c>
      <c r="C45" s="77" t="s">
        <v>182</v>
      </c>
      <c r="D45" s="87">
        <f t="shared" si="0"/>
        <v>0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"/>
        <v>124171</v>
      </c>
      <c r="L45" s="87">
        <v>24761</v>
      </c>
      <c r="M45" s="88">
        <f t="shared" si="3"/>
        <v>53998</v>
      </c>
      <c r="N45" s="87">
        <v>0</v>
      </c>
      <c r="O45" s="87">
        <v>53478</v>
      </c>
      <c r="P45" s="87">
        <v>520</v>
      </c>
      <c r="Q45" s="87">
        <v>9533</v>
      </c>
      <c r="R45" s="87">
        <v>35611</v>
      </c>
      <c r="S45" s="87">
        <v>268</v>
      </c>
      <c r="T45" s="87">
        <v>0</v>
      </c>
      <c r="U45" s="87">
        <v>0</v>
      </c>
      <c r="V45" s="87">
        <f t="shared" si="4"/>
        <v>124171</v>
      </c>
      <c r="W45" s="87">
        <f t="shared" si="5"/>
        <v>0</v>
      </c>
      <c r="X45" s="87">
        <f t="shared" si="6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7"/>
        <v>0</v>
      </c>
      <c r="AE45" s="87">
        <v>0</v>
      </c>
      <c r="AF45" s="88">
        <f t="shared" si="8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17754</v>
      </c>
      <c r="AN45" s="87">
        <v>14034</v>
      </c>
      <c r="AO45" s="87">
        <f t="shared" si="9"/>
        <v>14034</v>
      </c>
      <c r="AP45" s="87">
        <f t="shared" si="27"/>
        <v>0</v>
      </c>
      <c r="AQ45" s="87">
        <f t="shared" si="27"/>
        <v>0</v>
      </c>
      <c r="AR45" s="87">
        <f t="shared" si="27"/>
        <v>0</v>
      </c>
      <c r="AS45" s="87">
        <f t="shared" si="27"/>
        <v>0</v>
      </c>
      <c r="AT45" s="87">
        <f t="shared" si="14"/>
        <v>0</v>
      </c>
      <c r="AU45" s="87">
        <f t="shared" si="15"/>
        <v>0</v>
      </c>
      <c r="AV45" s="87">
        <f t="shared" si="15"/>
        <v>0</v>
      </c>
      <c r="AW45" s="87">
        <f t="shared" si="16"/>
        <v>124171</v>
      </c>
      <c r="AX45" s="87">
        <f t="shared" si="17"/>
        <v>24761</v>
      </c>
      <c r="AY45" s="87">
        <f t="shared" si="18"/>
        <v>53998</v>
      </c>
      <c r="AZ45" s="87">
        <f t="shared" si="19"/>
        <v>0</v>
      </c>
      <c r="BA45" s="87">
        <f t="shared" si="20"/>
        <v>53478</v>
      </c>
      <c r="BB45" s="87">
        <f t="shared" si="21"/>
        <v>520</v>
      </c>
      <c r="BC45" s="87">
        <f t="shared" si="22"/>
        <v>9533</v>
      </c>
      <c r="BD45" s="87">
        <f t="shared" si="23"/>
        <v>35611</v>
      </c>
      <c r="BE45" s="87">
        <f t="shared" si="24"/>
        <v>268</v>
      </c>
      <c r="BF45" s="87">
        <f t="shared" si="24"/>
        <v>17754</v>
      </c>
      <c r="BG45" s="87">
        <f t="shared" si="25"/>
        <v>14034</v>
      </c>
      <c r="BH45" s="87">
        <f t="shared" si="26"/>
        <v>138205</v>
      </c>
    </row>
    <row r="46" spans="1:60" ht="13.5">
      <c r="A46" s="17" t="s">
        <v>9</v>
      </c>
      <c r="B46" s="76" t="s">
        <v>183</v>
      </c>
      <c r="C46" s="77" t="s">
        <v>147</v>
      </c>
      <c r="D46" s="87">
        <f t="shared" si="0"/>
        <v>633999</v>
      </c>
      <c r="E46" s="87">
        <f t="shared" si="1"/>
        <v>633999</v>
      </c>
      <c r="F46" s="87">
        <v>0</v>
      </c>
      <c r="G46" s="87">
        <v>630350</v>
      </c>
      <c r="H46" s="87">
        <v>3649</v>
      </c>
      <c r="I46" s="87">
        <v>0</v>
      </c>
      <c r="J46" s="87">
        <v>959</v>
      </c>
      <c r="K46" s="87">
        <f t="shared" si="2"/>
        <v>42454</v>
      </c>
      <c r="L46" s="87">
        <v>35600</v>
      </c>
      <c r="M46" s="88">
        <f t="shared" si="3"/>
        <v>892</v>
      </c>
      <c r="N46" s="87">
        <v>0</v>
      </c>
      <c r="O46" s="87">
        <v>0</v>
      </c>
      <c r="P46" s="87">
        <v>892</v>
      </c>
      <c r="Q46" s="87">
        <v>0</v>
      </c>
      <c r="R46" s="87">
        <v>5962</v>
      </c>
      <c r="S46" s="87">
        <v>0</v>
      </c>
      <c r="T46" s="87">
        <v>132849</v>
      </c>
      <c r="U46" s="87">
        <v>30133</v>
      </c>
      <c r="V46" s="87">
        <f t="shared" si="4"/>
        <v>706586</v>
      </c>
      <c r="W46" s="87">
        <f t="shared" si="5"/>
        <v>0</v>
      </c>
      <c r="X46" s="87">
        <f t="shared" si="6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7"/>
        <v>8900</v>
      </c>
      <c r="AE46" s="87">
        <v>8900</v>
      </c>
      <c r="AF46" s="88">
        <f t="shared" si="8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36687</v>
      </c>
      <c r="AN46" s="87">
        <v>66489</v>
      </c>
      <c r="AO46" s="87">
        <f t="shared" si="9"/>
        <v>75389</v>
      </c>
      <c r="AP46" s="87">
        <f t="shared" si="27"/>
        <v>633999</v>
      </c>
      <c r="AQ46" s="87">
        <f t="shared" si="27"/>
        <v>633999</v>
      </c>
      <c r="AR46" s="87">
        <f t="shared" si="27"/>
        <v>0</v>
      </c>
      <c r="AS46" s="87">
        <f t="shared" si="27"/>
        <v>630350</v>
      </c>
      <c r="AT46" s="87">
        <f t="shared" si="14"/>
        <v>3649</v>
      </c>
      <c r="AU46" s="87">
        <f t="shared" si="15"/>
        <v>0</v>
      </c>
      <c r="AV46" s="87">
        <f t="shared" si="15"/>
        <v>959</v>
      </c>
      <c r="AW46" s="87">
        <f t="shared" si="16"/>
        <v>51354</v>
      </c>
      <c r="AX46" s="87">
        <f t="shared" si="17"/>
        <v>44500</v>
      </c>
      <c r="AY46" s="87">
        <f t="shared" si="18"/>
        <v>892</v>
      </c>
      <c r="AZ46" s="87">
        <f t="shared" si="19"/>
        <v>0</v>
      </c>
      <c r="BA46" s="87">
        <f t="shared" si="20"/>
        <v>0</v>
      </c>
      <c r="BB46" s="87">
        <f t="shared" si="21"/>
        <v>892</v>
      </c>
      <c r="BC46" s="87">
        <f t="shared" si="22"/>
        <v>0</v>
      </c>
      <c r="BD46" s="87">
        <f t="shared" si="23"/>
        <v>5962</v>
      </c>
      <c r="BE46" s="87">
        <f t="shared" si="24"/>
        <v>0</v>
      </c>
      <c r="BF46" s="87">
        <f t="shared" si="24"/>
        <v>169536</v>
      </c>
      <c r="BG46" s="87">
        <f t="shared" si="25"/>
        <v>96622</v>
      </c>
      <c r="BH46" s="87">
        <f t="shared" si="26"/>
        <v>781975</v>
      </c>
    </row>
    <row r="47" spans="1:60" ht="13.5">
      <c r="A47" s="17" t="s">
        <v>9</v>
      </c>
      <c r="B47" s="76" t="s">
        <v>184</v>
      </c>
      <c r="C47" s="77" t="s">
        <v>185</v>
      </c>
      <c r="D47" s="87">
        <f t="shared" si="0"/>
        <v>0</v>
      </c>
      <c r="E47" s="87">
        <f t="shared" si="1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3543</v>
      </c>
      <c r="K47" s="87">
        <f t="shared" si="2"/>
        <v>10887</v>
      </c>
      <c r="L47" s="87">
        <v>4342</v>
      </c>
      <c r="M47" s="88">
        <f t="shared" si="3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6545</v>
      </c>
      <c r="T47" s="87">
        <v>105910</v>
      </c>
      <c r="U47" s="87">
        <v>7</v>
      </c>
      <c r="V47" s="87">
        <f t="shared" si="4"/>
        <v>10894</v>
      </c>
      <c r="W47" s="87">
        <f t="shared" si="5"/>
        <v>0</v>
      </c>
      <c r="X47" s="87">
        <f t="shared" si="6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2259</v>
      </c>
      <c r="AD47" s="87">
        <f t="shared" si="7"/>
        <v>4342</v>
      </c>
      <c r="AE47" s="87">
        <v>4342</v>
      </c>
      <c r="AF47" s="88">
        <f t="shared" si="8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65071</v>
      </c>
      <c r="AN47" s="87">
        <v>24147</v>
      </c>
      <c r="AO47" s="87">
        <f t="shared" si="9"/>
        <v>28489</v>
      </c>
      <c r="AP47" s="87">
        <f t="shared" si="27"/>
        <v>0</v>
      </c>
      <c r="AQ47" s="87">
        <f t="shared" si="27"/>
        <v>0</v>
      </c>
      <c r="AR47" s="87">
        <f t="shared" si="27"/>
        <v>0</v>
      </c>
      <c r="AS47" s="87">
        <f t="shared" si="27"/>
        <v>0</v>
      </c>
      <c r="AT47" s="87">
        <f t="shared" si="14"/>
        <v>0</v>
      </c>
      <c r="AU47" s="87">
        <f t="shared" si="15"/>
        <v>0</v>
      </c>
      <c r="AV47" s="87">
        <f t="shared" si="15"/>
        <v>5802</v>
      </c>
      <c r="AW47" s="87">
        <f t="shared" si="16"/>
        <v>15229</v>
      </c>
      <c r="AX47" s="87">
        <f t="shared" si="17"/>
        <v>8684</v>
      </c>
      <c r="AY47" s="87">
        <f t="shared" si="18"/>
        <v>0</v>
      </c>
      <c r="AZ47" s="87">
        <f t="shared" si="19"/>
        <v>0</v>
      </c>
      <c r="BA47" s="87">
        <f t="shared" si="20"/>
        <v>0</v>
      </c>
      <c r="BB47" s="87">
        <f t="shared" si="21"/>
        <v>0</v>
      </c>
      <c r="BC47" s="87">
        <f t="shared" si="22"/>
        <v>0</v>
      </c>
      <c r="BD47" s="87">
        <f t="shared" si="23"/>
        <v>0</v>
      </c>
      <c r="BE47" s="87">
        <f t="shared" si="24"/>
        <v>6545</v>
      </c>
      <c r="BF47" s="87">
        <f t="shared" si="24"/>
        <v>170981</v>
      </c>
      <c r="BG47" s="87">
        <f t="shared" si="25"/>
        <v>24154</v>
      </c>
      <c r="BH47" s="87">
        <f t="shared" si="26"/>
        <v>39383</v>
      </c>
    </row>
    <row r="48" spans="1:60" ht="13.5">
      <c r="A48" s="17" t="s">
        <v>9</v>
      </c>
      <c r="B48" s="76" t="s">
        <v>186</v>
      </c>
      <c r="C48" s="77" t="s">
        <v>187</v>
      </c>
      <c r="D48" s="87">
        <f t="shared" si="0"/>
        <v>0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2687</v>
      </c>
      <c r="K48" s="87">
        <f t="shared" si="2"/>
        <v>0</v>
      </c>
      <c r="L48" s="87">
        <v>0</v>
      </c>
      <c r="M48" s="88">
        <f t="shared" si="3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80093</v>
      </c>
      <c r="U48" s="87">
        <v>0</v>
      </c>
      <c r="V48" s="87">
        <f t="shared" si="4"/>
        <v>0</v>
      </c>
      <c r="W48" s="87">
        <f t="shared" si="5"/>
        <v>0</v>
      </c>
      <c r="X48" s="87">
        <f t="shared" si="6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7"/>
        <v>0</v>
      </c>
      <c r="AE48" s="87">
        <v>0</v>
      </c>
      <c r="AF48" s="88">
        <f t="shared" si="8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10607</v>
      </c>
      <c r="AN48" s="87">
        <v>0</v>
      </c>
      <c r="AO48" s="87">
        <f t="shared" si="9"/>
        <v>0</v>
      </c>
      <c r="AP48" s="87">
        <f t="shared" si="27"/>
        <v>0</v>
      </c>
      <c r="AQ48" s="87">
        <f t="shared" si="27"/>
        <v>0</v>
      </c>
      <c r="AR48" s="87">
        <f t="shared" si="27"/>
        <v>0</v>
      </c>
      <c r="AS48" s="87">
        <f t="shared" si="27"/>
        <v>0</v>
      </c>
      <c r="AT48" s="87">
        <f t="shared" si="14"/>
        <v>0</v>
      </c>
      <c r="AU48" s="87">
        <f t="shared" si="15"/>
        <v>0</v>
      </c>
      <c r="AV48" s="87">
        <f t="shared" si="15"/>
        <v>2687</v>
      </c>
      <c r="AW48" s="87">
        <f aca="true" t="shared" si="28" ref="AW48:AW95">K48+AD48</f>
        <v>0</v>
      </c>
      <c r="AX48" s="87">
        <f aca="true" t="shared" si="29" ref="AX48:AX95">L48+AE48</f>
        <v>0</v>
      </c>
      <c r="AY48" s="87">
        <f aca="true" t="shared" si="30" ref="AY48:AY95">M48+AF48</f>
        <v>0</v>
      </c>
      <c r="AZ48" s="87">
        <f aca="true" t="shared" si="31" ref="AZ48:AZ95">N48+AG48</f>
        <v>0</v>
      </c>
      <c r="BA48" s="87">
        <f aca="true" t="shared" si="32" ref="BA48:BA95">O48+AH48</f>
        <v>0</v>
      </c>
      <c r="BB48" s="87">
        <f aca="true" t="shared" si="33" ref="BB48:BB95">P48+AI48</f>
        <v>0</v>
      </c>
      <c r="BC48" s="87">
        <f t="shared" si="22"/>
        <v>0</v>
      </c>
      <c r="BD48" s="87">
        <f t="shared" si="23"/>
        <v>0</v>
      </c>
      <c r="BE48" s="87">
        <f t="shared" si="24"/>
        <v>0</v>
      </c>
      <c r="BF48" s="87">
        <f t="shared" si="24"/>
        <v>90700</v>
      </c>
      <c r="BG48" s="87">
        <f t="shared" si="25"/>
        <v>0</v>
      </c>
      <c r="BH48" s="87">
        <f t="shared" si="26"/>
        <v>0</v>
      </c>
    </row>
    <row r="49" spans="1:60" ht="13.5">
      <c r="A49" s="17" t="s">
        <v>9</v>
      </c>
      <c r="B49" s="76" t="s">
        <v>188</v>
      </c>
      <c r="C49" s="77" t="s">
        <v>8</v>
      </c>
      <c r="D49" s="87">
        <f aca="true" t="shared" si="34" ref="D49:D95">E49+I49</f>
        <v>2007</v>
      </c>
      <c r="E49" s="87">
        <f aca="true" t="shared" si="35" ref="E49:E95">SUM(F49:H49)</f>
        <v>2007</v>
      </c>
      <c r="F49" s="87">
        <v>0</v>
      </c>
      <c r="G49" s="87">
        <v>0</v>
      </c>
      <c r="H49" s="87">
        <v>2007</v>
      </c>
      <c r="I49" s="87">
        <v>0</v>
      </c>
      <c r="J49" s="87">
        <v>2125</v>
      </c>
      <c r="K49" s="87">
        <f aca="true" t="shared" si="36" ref="K49:K95">L49+M49+Q49+R49+S49</f>
        <v>3801</v>
      </c>
      <c r="L49" s="87">
        <v>0</v>
      </c>
      <c r="M49" s="88">
        <f aca="true" t="shared" si="37" ref="M49:M95">SUM(N49:P49)</f>
        <v>0</v>
      </c>
      <c r="N49" s="87">
        <v>0</v>
      </c>
      <c r="O49" s="87">
        <v>0</v>
      </c>
      <c r="P49" s="87">
        <v>0</v>
      </c>
      <c r="Q49" s="87">
        <v>0</v>
      </c>
      <c r="R49" s="87">
        <v>3521</v>
      </c>
      <c r="S49" s="87">
        <v>280</v>
      </c>
      <c r="T49" s="87">
        <v>63140</v>
      </c>
      <c r="U49" s="87">
        <v>0</v>
      </c>
      <c r="V49" s="87">
        <f aca="true" t="shared" si="38" ref="V49:V95">D49+K49+U49</f>
        <v>5808</v>
      </c>
      <c r="W49" s="87">
        <f aca="true" t="shared" si="39" ref="W49:W95">X49+AB49</f>
        <v>0</v>
      </c>
      <c r="X49" s="87">
        <f aca="true" t="shared" si="40" ref="X49:X95">SUM(Y49:AA49)</f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1210</v>
      </c>
      <c r="AD49" s="87">
        <f aca="true" t="shared" si="41" ref="AD49:AD95">AE49+AF49+AJ49+AK49+AL49</f>
        <v>0</v>
      </c>
      <c r="AE49" s="87">
        <v>0</v>
      </c>
      <c r="AF49" s="88">
        <f aca="true" t="shared" si="42" ref="AF49:AF95">SUM(AG49:AI49)</f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34089</v>
      </c>
      <c r="AN49" s="87">
        <v>46796</v>
      </c>
      <c r="AO49" s="87">
        <f aca="true" t="shared" si="43" ref="AO49:AO95">W49+AD49+AN49</f>
        <v>46796</v>
      </c>
      <c r="AP49" s="87">
        <f t="shared" si="27"/>
        <v>2007</v>
      </c>
      <c r="AQ49" s="87">
        <f t="shared" si="27"/>
        <v>2007</v>
      </c>
      <c r="AR49" s="87">
        <f t="shared" si="27"/>
        <v>0</v>
      </c>
      <c r="AS49" s="87">
        <f t="shared" si="27"/>
        <v>0</v>
      </c>
      <c r="AT49" s="87">
        <f t="shared" si="14"/>
        <v>2007</v>
      </c>
      <c r="AU49" s="87">
        <f t="shared" si="15"/>
        <v>0</v>
      </c>
      <c r="AV49" s="87">
        <f t="shared" si="15"/>
        <v>3335</v>
      </c>
      <c r="AW49" s="87">
        <f t="shared" si="28"/>
        <v>3801</v>
      </c>
      <c r="AX49" s="87">
        <f t="shared" si="29"/>
        <v>0</v>
      </c>
      <c r="AY49" s="87">
        <f t="shared" si="30"/>
        <v>0</v>
      </c>
      <c r="AZ49" s="87">
        <f t="shared" si="31"/>
        <v>0</v>
      </c>
      <c r="BA49" s="87">
        <f t="shared" si="32"/>
        <v>0</v>
      </c>
      <c r="BB49" s="87">
        <f t="shared" si="33"/>
        <v>0</v>
      </c>
      <c r="BC49" s="87">
        <f t="shared" si="22"/>
        <v>0</v>
      </c>
      <c r="BD49" s="87">
        <f t="shared" si="23"/>
        <v>3521</v>
      </c>
      <c r="BE49" s="87">
        <f t="shared" si="24"/>
        <v>280</v>
      </c>
      <c r="BF49" s="87">
        <f t="shared" si="24"/>
        <v>97229</v>
      </c>
      <c r="BG49" s="87">
        <f t="shared" si="25"/>
        <v>46796</v>
      </c>
      <c r="BH49" s="87">
        <f t="shared" si="26"/>
        <v>52604</v>
      </c>
    </row>
    <row r="50" spans="1:60" ht="13.5">
      <c r="A50" s="17" t="s">
        <v>9</v>
      </c>
      <c r="B50" s="76" t="s">
        <v>189</v>
      </c>
      <c r="C50" s="77" t="s">
        <v>190</v>
      </c>
      <c r="D50" s="87">
        <f t="shared" si="34"/>
        <v>0</v>
      </c>
      <c r="E50" s="87">
        <f t="shared" si="35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704</v>
      </c>
      <c r="K50" s="87">
        <f t="shared" si="36"/>
        <v>2823</v>
      </c>
      <c r="L50" s="87">
        <v>0</v>
      </c>
      <c r="M50" s="88">
        <f t="shared" si="37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2823</v>
      </c>
      <c r="S50" s="87">
        <v>0</v>
      </c>
      <c r="T50" s="87">
        <v>105580</v>
      </c>
      <c r="U50" s="87">
        <v>214</v>
      </c>
      <c r="V50" s="87">
        <f t="shared" si="38"/>
        <v>3037</v>
      </c>
      <c r="W50" s="87">
        <f t="shared" si="39"/>
        <v>0</v>
      </c>
      <c r="X50" s="87">
        <f t="shared" si="40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41"/>
        <v>0</v>
      </c>
      <c r="AE50" s="87">
        <v>0</v>
      </c>
      <c r="AF50" s="88">
        <f t="shared" si="42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25619</v>
      </c>
      <c r="AN50" s="87">
        <v>29795</v>
      </c>
      <c r="AO50" s="87">
        <f t="shared" si="43"/>
        <v>29795</v>
      </c>
      <c r="AP50" s="87">
        <f t="shared" si="27"/>
        <v>0</v>
      </c>
      <c r="AQ50" s="87">
        <f t="shared" si="27"/>
        <v>0</v>
      </c>
      <c r="AR50" s="87">
        <f t="shared" si="27"/>
        <v>0</v>
      </c>
      <c r="AS50" s="87">
        <f t="shared" si="27"/>
        <v>0</v>
      </c>
      <c r="AT50" s="87">
        <f t="shared" si="14"/>
        <v>0</v>
      </c>
      <c r="AU50" s="87">
        <f t="shared" si="15"/>
        <v>0</v>
      </c>
      <c r="AV50" s="87">
        <f t="shared" si="15"/>
        <v>704</v>
      </c>
      <c r="AW50" s="87">
        <f t="shared" si="28"/>
        <v>2823</v>
      </c>
      <c r="AX50" s="87">
        <f t="shared" si="29"/>
        <v>0</v>
      </c>
      <c r="AY50" s="87">
        <f t="shared" si="30"/>
        <v>0</v>
      </c>
      <c r="AZ50" s="87">
        <f t="shared" si="31"/>
        <v>0</v>
      </c>
      <c r="BA50" s="87">
        <f t="shared" si="32"/>
        <v>0</v>
      </c>
      <c r="BB50" s="87">
        <f t="shared" si="33"/>
        <v>0</v>
      </c>
      <c r="BC50" s="87">
        <f t="shared" si="22"/>
        <v>0</v>
      </c>
      <c r="BD50" s="87">
        <f t="shared" si="23"/>
        <v>2823</v>
      </c>
      <c r="BE50" s="87">
        <f t="shared" si="24"/>
        <v>0</v>
      </c>
      <c r="BF50" s="87">
        <f t="shared" si="24"/>
        <v>131199</v>
      </c>
      <c r="BG50" s="87">
        <f t="shared" si="25"/>
        <v>30009</v>
      </c>
      <c r="BH50" s="87">
        <f t="shared" si="26"/>
        <v>32832</v>
      </c>
    </row>
    <row r="51" spans="1:60" ht="13.5">
      <c r="A51" s="17" t="s">
        <v>9</v>
      </c>
      <c r="B51" s="76" t="s">
        <v>191</v>
      </c>
      <c r="C51" s="77" t="s">
        <v>192</v>
      </c>
      <c r="D51" s="87">
        <f t="shared" si="34"/>
        <v>37133</v>
      </c>
      <c r="E51" s="87">
        <f t="shared" si="35"/>
        <v>35597</v>
      </c>
      <c r="F51" s="87">
        <v>0</v>
      </c>
      <c r="G51" s="87">
        <v>3990</v>
      </c>
      <c r="H51" s="87">
        <v>31607</v>
      </c>
      <c r="I51" s="87">
        <v>1536</v>
      </c>
      <c r="J51" s="87">
        <v>475</v>
      </c>
      <c r="K51" s="87">
        <f t="shared" si="36"/>
        <v>47273</v>
      </c>
      <c r="L51" s="87">
        <v>35971</v>
      </c>
      <c r="M51" s="88">
        <f t="shared" si="37"/>
        <v>7735</v>
      </c>
      <c r="N51" s="87">
        <v>5958</v>
      </c>
      <c r="O51" s="87">
        <v>1598</v>
      </c>
      <c r="P51" s="87">
        <v>179</v>
      </c>
      <c r="Q51" s="87">
        <v>0</v>
      </c>
      <c r="R51" s="87">
        <v>3512</v>
      </c>
      <c r="S51" s="87">
        <v>55</v>
      </c>
      <c r="T51" s="87">
        <v>32339</v>
      </c>
      <c r="U51" s="87">
        <v>2193</v>
      </c>
      <c r="V51" s="87">
        <f t="shared" si="38"/>
        <v>86599</v>
      </c>
      <c r="W51" s="87">
        <f t="shared" si="39"/>
        <v>0</v>
      </c>
      <c r="X51" s="87">
        <f t="shared" si="40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41"/>
        <v>0</v>
      </c>
      <c r="AE51" s="87">
        <v>0</v>
      </c>
      <c r="AF51" s="88">
        <f t="shared" si="42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13942</v>
      </c>
      <c r="AN51" s="87">
        <v>10386</v>
      </c>
      <c r="AO51" s="87">
        <f t="shared" si="43"/>
        <v>10386</v>
      </c>
      <c r="AP51" s="87">
        <f t="shared" si="27"/>
        <v>37133</v>
      </c>
      <c r="AQ51" s="87">
        <f t="shared" si="27"/>
        <v>35597</v>
      </c>
      <c r="AR51" s="87">
        <f t="shared" si="27"/>
        <v>0</v>
      </c>
      <c r="AS51" s="87">
        <f t="shared" si="27"/>
        <v>3990</v>
      </c>
      <c r="AT51" s="87">
        <f t="shared" si="14"/>
        <v>31607</v>
      </c>
      <c r="AU51" s="87">
        <f t="shared" si="15"/>
        <v>1536</v>
      </c>
      <c r="AV51" s="87">
        <f t="shared" si="15"/>
        <v>475</v>
      </c>
      <c r="AW51" s="87">
        <f t="shared" si="28"/>
        <v>47273</v>
      </c>
      <c r="AX51" s="87">
        <f t="shared" si="29"/>
        <v>35971</v>
      </c>
      <c r="AY51" s="87">
        <f t="shared" si="30"/>
        <v>7735</v>
      </c>
      <c r="AZ51" s="87">
        <f t="shared" si="31"/>
        <v>5958</v>
      </c>
      <c r="BA51" s="87">
        <f t="shared" si="32"/>
        <v>1598</v>
      </c>
      <c r="BB51" s="87">
        <f t="shared" si="33"/>
        <v>179</v>
      </c>
      <c r="BC51" s="87">
        <f t="shared" si="22"/>
        <v>0</v>
      </c>
      <c r="BD51" s="87">
        <f t="shared" si="23"/>
        <v>3512</v>
      </c>
      <c r="BE51" s="87">
        <f t="shared" si="24"/>
        <v>55</v>
      </c>
      <c r="BF51" s="87">
        <f t="shared" si="24"/>
        <v>46281</v>
      </c>
      <c r="BG51" s="87">
        <f t="shared" si="25"/>
        <v>12579</v>
      </c>
      <c r="BH51" s="87">
        <f t="shared" si="26"/>
        <v>96985</v>
      </c>
    </row>
    <row r="52" spans="1:60" ht="13.5">
      <c r="A52" s="17" t="s">
        <v>9</v>
      </c>
      <c r="B52" s="76" t="s">
        <v>193</v>
      </c>
      <c r="C52" s="77" t="s">
        <v>194</v>
      </c>
      <c r="D52" s="87">
        <f t="shared" si="34"/>
        <v>6779</v>
      </c>
      <c r="E52" s="87">
        <f t="shared" si="35"/>
        <v>6779</v>
      </c>
      <c r="F52" s="87">
        <v>0</v>
      </c>
      <c r="G52" s="87">
        <v>0</v>
      </c>
      <c r="H52" s="87">
        <v>6779</v>
      </c>
      <c r="I52" s="87">
        <v>0</v>
      </c>
      <c r="J52" s="87">
        <v>1078</v>
      </c>
      <c r="K52" s="87">
        <f t="shared" si="36"/>
        <v>79996</v>
      </c>
      <c r="L52" s="87">
        <v>363</v>
      </c>
      <c r="M52" s="88">
        <f t="shared" si="37"/>
        <v>13615</v>
      </c>
      <c r="N52" s="87">
        <v>390</v>
      </c>
      <c r="O52" s="87">
        <v>0</v>
      </c>
      <c r="P52" s="87">
        <v>13225</v>
      </c>
      <c r="Q52" s="87">
        <v>0</v>
      </c>
      <c r="R52" s="87">
        <v>8867</v>
      </c>
      <c r="S52" s="87">
        <v>57151</v>
      </c>
      <c r="T52" s="87">
        <v>128394</v>
      </c>
      <c r="U52" s="87">
        <v>0</v>
      </c>
      <c r="V52" s="87">
        <f t="shared" si="38"/>
        <v>86775</v>
      </c>
      <c r="W52" s="87">
        <f t="shared" si="39"/>
        <v>0</v>
      </c>
      <c r="X52" s="87">
        <f t="shared" si="40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41"/>
        <v>0</v>
      </c>
      <c r="AE52" s="87">
        <v>0</v>
      </c>
      <c r="AF52" s="88">
        <f t="shared" si="42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26421</v>
      </c>
      <c r="AN52" s="87">
        <v>0</v>
      </c>
      <c r="AO52" s="87">
        <f t="shared" si="43"/>
        <v>0</v>
      </c>
      <c r="AP52" s="87">
        <f t="shared" si="27"/>
        <v>6779</v>
      </c>
      <c r="AQ52" s="87">
        <f t="shared" si="27"/>
        <v>6779</v>
      </c>
      <c r="AR52" s="87">
        <f t="shared" si="27"/>
        <v>0</v>
      </c>
      <c r="AS52" s="87">
        <f t="shared" si="27"/>
        <v>0</v>
      </c>
      <c r="AT52" s="87">
        <f t="shared" si="14"/>
        <v>6779</v>
      </c>
      <c r="AU52" s="87">
        <f t="shared" si="15"/>
        <v>0</v>
      </c>
      <c r="AV52" s="87">
        <f t="shared" si="15"/>
        <v>1078</v>
      </c>
      <c r="AW52" s="87">
        <f t="shared" si="28"/>
        <v>79996</v>
      </c>
      <c r="AX52" s="87">
        <f t="shared" si="29"/>
        <v>363</v>
      </c>
      <c r="AY52" s="87">
        <f t="shared" si="30"/>
        <v>13615</v>
      </c>
      <c r="AZ52" s="87">
        <f t="shared" si="31"/>
        <v>390</v>
      </c>
      <c r="BA52" s="87">
        <f t="shared" si="32"/>
        <v>0</v>
      </c>
      <c r="BB52" s="87">
        <f t="shared" si="33"/>
        <v>13225</v>
      </c>
      <c r="BC52" s="87">
        <f t="shared" si="22"/>
        <v>0</v>
      </c>
      <c r="BD52" s="87">
        <f t="shared" si="23"/>
        <v>8867</v>
      </c>
      <c r="BE52" s="87">
        <f t="shared" si="24"/>
        <v>57151</v>
      </c>
      <c r="BF52" s="87">
        <f t="shared" si="24"/>
        <v>154815</v>
      </c>
      <c r="BG52" s="87">
        <f t="shared" si="25"/>
        <v>0</v>
      </c>
      <c r="BH52" s="87">
        <f t="shared" si="26"/>
        <v>86775</v>
      </c>
    </row>
    <row r="53" spans="1:60" ht="13.5">
      <c r="A53" s="17" t="s">
        <v>9</v>
      </c>
      <c r="B53" s="76" t="s">
        <v>195</v>
      </c>
      <c r="C53" s="77" t="s">
        <v>196</v>
      </c>
      <c r="D53" s="87">
        <f t="shared" si="34"/>
        <v>440360</v>
      </c>
      <c r="E53" s="87">
        <f t="shared" si="35"/>
        <v>440360</v>
      </c>
      <c r="F53" s="87">
        <v>426934</v>
      </c>
      <c r="G53" s="87">
        <v>0</v>
      </c>
      <c r="H53" s="87">
        <v>13426</v>
      </c>
      <c r="I53" s="87">
        <v>0</v>
      </c>
      <c r="J53" s="87">
        <v>2591</v>
      </c>
      <c r="K53" s="87">
        <f t="shared" si="36"/>
        <v>159185</v>
      </c>
      <c r="L53" s="87">
        <v>78692</v>
      </c>
      <c r="M53" s="88">
        <f t="shared" si="37"/>
        <v>37189</v>
      </c>
      <c r="N53" s="87">
        <v>14417</v>
      </c>
      <c r="O53" s="87">
        <v>16892</v>
      </c>
      <c r="P53" s="87">
        <v>5880</v>
      </c>
      <c r="Q53" s="87">
        <v>14609</v>
      </c>
      <c r="R53" s="87">
        <v>28695</v>
      </c>
      <c r="S53" s="87">
        <v>0</v>
      </c>
      <c r="T53" s="87">
        <v>2316</v>
      </c>
      <c r="U53" s="87">
        <v>13590</v>
      </c>
      <c r="V53" s="87">
        <f t="shared" si="38"/>
        <v>613135</v>
      </c>
      <c r="W53" s="87">
        <f t="shared" si="39"/>
        <v>0</v>
      </c>
      <c r="X53" s="87">
        <f t="shared" si="40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41"/>
        <v>16</v>
      </c>
      <c r="AE53" s="87">
        <v>16</v>
      </c>
      <c r="AF53" s="88">
        <f t="shared" si="42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44959</v>
      </c>
      <c r="AN53" s="87">
        <v>0</v>
      </c>
      <c r="AO53" s="87">
        <f t="shared" si="43"/>
        <v>16</v>
      </c>
      <c r="AP53" s="87">
        <f t="shared" si="27"/>
        <v>440360</v>
      </c>
      <c r="AQ53" s="87">
        <f t="shared" si="27"/>
        <v>440360</v>
      </c>
      <c r="AR53" s="87">
        <f t="shared" si="27"/>
        <v>426934</v>
      </c>
      <c r="AS53" s="87">
        <f t="shared" si="27"/>
        <v>0</v>
      </c>
      <c r="AT53" s="87">
        <f t="shared" si="14"/>
        <v>13426</v>
      </c>
      <c r="AU53" s="87">
        <f t="shared" si="15"/>
        <v>0</v>
      </c>
      <c r="AV53" s="87">
        <f t="shared" si="15"/>
        <v>2591</v>
      </c>
      <c r="AW53" s="87">
        <f t="shared" si="28"/>
        <v>159201</v>
      </c>
      <c r="AX53" s="87">
        <f t="shared" si="29"/>
        <v>78708</v>
      </c>
      <c r="AY53" s="87">
        <f t="shared" si="30"/>
        <v>37189</v>
      </c>
      <c r="AZ53" s="87">
        <f t="shared" si="31"/>
        <v>14417</v>
      </c>
      <c r="BA53" s="87">
        <f t="shared" si="32"/>
        <v>16892</v>
      </c>
      <c r="BB53" s="87">
        <f t="shared" si="33"/>
        <v>5880</v>
      </c>
      <c r="BC53" s="87">
        <f t="shared" si="22"/>
        <v>14609</v>
      </c>
      <c r="BD53" s="87">
        <f t="shared" si="23"/>
        <v>28695</v>
      </c>
      <c r="BE53" s="87">
        <f t="shared" si="24"/>
        <v>0</v>
      </c>
      <c r="BF53" s="87">
        <f t="shared" si="24"/>
        <v>47275</v>
      </c>
      <c r="BG53" s="87">
        <f t="shared" si="25"/>
        <v>13590</v>
      </c>
      <c r="BH53" s="87">
        <f t="shared" si="26"/>
        <v>613151</v>
      </c>
    </row>
    <row r="54" spans="1:60" ht="13.5">
      <c r="A54" s="17" t="s">
        <v>9</v>
      </c>
      <c r="B54" s="76" t="s">
        <v>197</v>
      </c>
      <c r="C54" s="77" t="s">
        <v>198</v>
      </c>
      <c r="D54" s="87">
        <f t="shared" si="34"/>
        <v>16412</v>
      </c>
      <c r="E54" s="87">
        <f t="shared" si="35"/>
        <v>16412</v>
      </c>
      <c r="F54" s="87">
        <v>0</v>
      </c>
      <c r="G54" s="87">
        <v>0</v>
      </c>
      <c r="H54" s="87">
        <v>16412</v>
      </c>
      <c r="I54" s="87">
        <v>0</v>
      </c>
      <c r="J54" s="87">
        <v>0</v>
      </c>
      <c r="K54" s="87">
        <f t="shared" si="36"/>
        <v>154277</v>
      </c>
      <c r="L54" s="87">
        <v>81851</v>
      </c>
      <c r="M54" s="88">
        <f t="shared" si="37"/>
        <v>62286</v>
      </c>
      <c r="N54" s="87">
        <v>3548</v>
      </c>
      <c r="O54" s="87">
        <v>54423</v>
      </c>
      <c r="P54" s="87">
        <v>4315</v>
      </c>
      <c r="Q54" s="87">
        <v>0</v>
      </c>
      <c r="R54" s="87">
        <v>10140</v>
      </c>
      <c r="S54" s="87">
        <v>0</v>
      </c>
      <c r="T54" s="87">
        <v>0</v>
      </c>
      <c r="U54" s="87">
        <v>0</v>
      </c>
      <c r="V54" s="87">
        <f t="shared" si="38"/>
        <v>170689</v>
      </c>
      <c r="W54" s="87">
        <f t="shared" si="39"/>
        <v>31542</v>
      </c>
      <c r="X54" s="87">
        <f t="shared" si="40"/>
        <v>31542</v>
      </c>
      <c r="Y54" s="87">
        <v>0</v>
      </c>
      <c r="Z54" s="87">
        <v>0</v>
      </c>
      <c r="AA54" s="87">
        <v>31542</v>
      </c>
      <c r="AB54" s="87">
        <v>0</v>
      </c>
      <c r="AC54" s="87">
        <v>1496</v>
      </c>
      <c r="AD54" s="87">
        <f t="shared" si="41"/>
        <v>31510</v>
      </c>
      <c r="AE54" s="87">
        <v>199</v>
      </c>
      <c r="AF54" s="88">
        <f t="shared" si="42"/>
        <v>90</v>
      </c>
      <c r="AG54" s="87">
        <v>0</v>
      </c>
      <c r="AH54" s="87">
        <v>90</v>
      </c>
      <c r="AI54" s="87">
        <v>0</v>
      </c>
      <c r="AJ54" s="87">
        <v>0</v>
      </c>
      <c r="AK54" s="87">
        <v>28773</v>
      </c>
      <c r="AL54" s="87">
        <v>2448</v>
      </c>
      <c r="AM54" s="87">
        <v>0</v>
      </c>
      <c r="AN54" s="87">
        <v>8</v>
      </c>
      <c r="AO54" s="87">
        <f t="shared" si="43"/>
        <v>63060</v>
      </c>
      <c r="AP54" s="87">
        <f t="shared" si="27"/>
        <v>47954</v>
      </c>
      <c r="AQ54" s="87">
        <f t="shared" si="27"/>
        <v>47954</v>
      </c>
      <c r="AR54" s="87">
        <f t="shared" si="27"/>
        <v>0</v>
      </c>
      <c r="AS54" s="87">
        <f t="shared" si="27"/>
        <v>0</v>
      </c>
      <c r="AT54" s="87">
        <f t="shared" si="14"/>
        <v>47954</v>
      </c>
      <c r="AU54" s="87">
        <f t="shared" si="15"/>
        <v>0</v>
      </c>
      <c r="AV54" s="87">
        <f t="shared" si="15"/>
        <v>1496</v>
      </c>
      <c r="AW54" s="87">
        <f t="shared" si="28"/>
        <v>185787</v>
      </c>
      <c r="AX54" s="87">
        <f t="shared" si="29"/>
        <v>82050</v>
      </c>
      <c r="AY54" s="87">
        <f t="shared" si="30"/>
        <v>62376</v>
      </c>
      <c r="AZ54" s="87">
        <f t="shared" si="31"/>
        <v>3548</v>
      </c>
      <c r="BA54" s="87">
        <f t="shared" si="32"/>
        <v>54513</v>
      </c>
      <c r="BB54" s="87">
        <f t="shared" si="33"/>
        <v>4315</v>
      </c>
      <c r="BC54" s="87">
        <f t="shared" si="22"/>
        <v>0</v>
      </c>
      <c r="BD54" s="87">
        <f t="shared" si="23"/>
        <v>38913</v>
      </c>
      <c r="BE54" s="87">
        <f t="shared" si="24"/>
        <v>2448</v>
      </c>
      <c r="BF54" s="87">
        <f t="shared" si="24"/>
        <v>0</v>
      </c>
      <c r="BG54" s="87">
        <f t="shared" si="25"/>
        <v>8</v>
      </c>
      <c r="BH54" s="87">
        <f t="shared" si="26"/>
        <v>233749</v>
      </c>
    </row>
    <row r="55" spans="1:60" ht="13.5">
      <c r="A55" s="17" t="s">
        <v>9</v>
      </c>
      <c r="B55" s="76" t="s">
        <v>199</v>
      </c>
      <c r="C55" s="77" t="s">
        <v>148</v>
      </c>
      <c r="D55" s="87">
        <f t="shared" si="34"/>
        <v>0</v>
      </c>
      <c r="E55" s="87">
        <f t="shared" si="35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2709</v>
      </c>
      <c r="K55" s="87">
        <f t="shared" si="36"/>
        <v>1589</v>
      </c>
      <c r="L55" s="87">
        <v>0</v>
      </c>
      <c r="M55" s="88">
        <f t="shared" si="37"/>
        <v>0</v>
      </c>
      <c r="N55" s="87">
        <v>0</v>
      </c>
      <c r="O55" s="87">
        <v>0</v>
      </c>
      <c r="P55" s="87">
        <v>0</v>
      </c>
      <c r="Q55" s="87">
        <v>1245</v>
      </c>
      <c r="R55" s="87">
        <v>344</v>
      </c>
      <c r="S55" s="87">
        <v>0</v>
      </c>
      <c r="T55" s="87">
        <v>80763</v>
      </c>
      <c r="U55" s="87">
        <v>0</v>
      </c>
      <c r="V55" s="87">
        <f t="shared" si="38"/>
        <v>1589</v>
      </c>
      <c r="W55" s="87">
        <f t="shared" si="39"/>
        <v>0</v>
      </c>
      <c r="X55" s="87">
        <f t="shared" si="40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1632</v>
      </c>
      <c r="AD55" s="87">
        <f t="shared" si="41"/>
        <v>0</v>
      </c>
      <c r="AE55" s="87">
        <v>0</v>
      </c>
      <c r="AF55" s="88">
        <f t="shared" si="42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52308</v>
      </c>
      <c r="AN55" s="87">
        <v>8800</v>
      </c>
      <c r="AO55" s="87">
        <f t="shared" si="43"/>
        <v>8800</v>
      </c>
      <c r="AP55" s="87">
        <f t="shared" si="27"/>
        <v>0</v>
      </c>
      <c r="AQ55" s="87">
        <f t="shared" si="27"/>
        <v>0</v>
      </c>
      <c r="AR55" s="87">
        <f t="shared" si="27"/>
        <v>0</v>
      </c>
      <c r="AS55" s="87">
        <f t="shared" si="27"/>
        <v>0</v>
      </c>
      <c r="AT55" s="87">
        <f t="shared" si="14"/>
        <v>0</v>
      </c>
      <c r="AU55" s="87">
        <f t="shared" si="15"/>
        <v>0</v>
      </c>
      <c r="AV55" s="87">
        <f t="shared" si="15"/>
        <v>4341</v>
      </c>
      <c r="AW55" s="87">
        <f t="shared" si="28"/>
        <v>1589</v>
      </c>
      <c r="AX55" s="87">
        <f t="shared" si="29"/>
        <v>0</v>
      </c>
      <c r="AY55" s="87">
        <f t="shared" si="30"/>
        <v>0</v>
      </c>
      <c r="AZ55" s="87">
        <f t="shared" si="31"/>
        <v>0</v>
      </c>
      <c r="BA55" s="87">
        <f t="shared" si="32"/>
        <v>0</v>
      </c>
      <c r="BB55" s="87">
        <f t="shared" si="33"/>
        <v>0</v>
      </c>
      <c r="BC55" s="87">
        <f t="shared" si="22"/>
        <v>1245</v>
      </c>
      <c r="BD55" s="87">
        <f t="shared" si="23"/>
        <v>344</v>
      </c>
      <c r="BE55" s="87">
        <f t="shared" si="24"/>
        <v>0</v>
      </c>
      <c r="BF55" s="87">
        <f t="shared" si="24"/>
        <v>133071</v>
      </c>
      <c r="BG55" s="87">
        <f t="shared" si="25"/>
        <v>8800</v>
      </c>
      <c r="BH55" s="87">
        <f t="shared" si="26"/>
        <v>10389</v>
      </c>
    </row>
    <row r="56" spans="1:60" ht="13.5">
      <c r="A56" s="17" t="s">
        <v>9</v>
      </c>
      <c r="B56" s="76" t="s">
        <v>200</v>
      </c>
      <c r="C56" s="77" t="s">
        <v>201</v>
      </c>
      <c r="D56" s="87">
        <f t="shared" si="34"/>
        <v>0</v>
      </c>
      <c r="E56" s="87">
        <f t="shared" si="35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2401</v>
      </c>
      <c r="K56" s="87">
        <f t="shared" si="36"/>
        <v>4281</v>
      </c>
      <c r="L56" s="87">
        <v>0</v>
      </c>
      <c r="M56" s="88">
        <f t="shared" si="37"/>
        <v>0</v>
      </c>
      <c r="N56" s="87">
        <v>0</v>
      </c>
      <c r="O56" s="87">
        <v>0</v>
      </c>
      <c r="P56" s="87">
        <v>0</v>
      </c>
      <c r="Q56" s="87">
        <v>0</v>
      </c>
      <c r="R56" s="87">
        <v>2911</v>
      </c>
      <c r="S56" s="87">
        <v>1370</v>
      </c>
      <c r="T56" s="87">
        <v>66591</v>
      </c>
      <c r="U56" s="87">
        <v>0</v>
      </c>
      <c r="V56" s="87">
        <f t="shared" si="38"/>
        <v>4281</v>
      </c>
      <c r="W56" s="87">
        <f t="shared" si="39"/>
        <v>0</v>
      </c>
      <c r="X56" s="87">
        <f t="shared" si="40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1421</v>
      </c>
      <c r="AD56" s="87">
        <f t="shared" si="41"/>
        <v>0</v>
      </c>
      <c r="AE56" s="87">
        <v>0</v>
      </c>
      <c r="AF56" s="88">
        <f t="shared" si="42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44869</v>
      </c>
      <c r="AN56" s="87">
        <v>11508</v>
      </c>
      <c r="AO56" s="87">
        <f t="shared" si="43"/>
        <v>11508</v>
      </c>
      <c r="AP56" s="87">
        <f t="shared" si="27"/>
        <v>0</v>
      </c>
      <c r="AQ56" s="87">
        <f t="shared" si="27"/>
        <v>0</v>
      </c>
      <c r="AR56" s="87">
        <f t="shared" si="27"/>
        <v>0</v>
      </c>
      <c r="AS56" s="87">
        <f t="shared" si="27"/>
        <v>0</v>
      </c>
      <c r="AT56" s="87">
        <f t="shared" si="14"/>
        <v>0</v>
      </c>
      <c r="AU56" s="87">
        <f t="shared" si="15"/>
        <v>0</v>
      </c>
      <c r="AV56" s="87">
        <f t="shared" si="15"/>
        <v>3822</v>
      </c>
      <c r="AW56" s="87">
        <f t="shared" si="28"/>
        <v>4281</v>
      </c>
      <c r="AX56" s="87">
        <f t="shared" si="29"/>
        <v>0</v>
      </c>
      <c r="AY56" s="87">
        <f t="shared" si="30"/>
        <v>0</v>
      </c>
      <c r="AZ56" s="87">
        <f t="shared" si="31"/>
        <v>0</v>
      </c>
      <c r="BA56" s="87">
        <f t="shared" si="32"/>
        <v>0</v>
      </c>
      <c r="BB56" s="87">
        <f t="shared" si="33"/>
        <v>0</v>
      </c>
      <c r="BC56" s="87">
        <f t="shared" si="22"/>
        <v>0</v>
      </c>
      <c r="BD56" s="87">
        <f t="shared" si="23"/>
        <v>2911</v>
      </c>
      <c r="BE56" s="87">
        <f t="shared" si="24"/>
        <v>1370</v>
      </c>
      <c r="BF56" s="87">
        <f t="shared" si="24"/>
        <v>111460</v>
      </c>
      <c r="BG56" s="87">
        <f t="shared" si="25"/>
        <v>11508</v>
      </c>
      <c r="BH56" s="87">
        <f t="shared" si="26"/>
        <v>15789</v>
      </c>
    </row>
    <row r="57" spans="1:60" ht="13.5">
      <c r="A57" s="17" t="s">
        <v>9</v>
      </c>
      <c r="B57" s="76" t="s">
        <v>202</v>
      </c>
      <c r="C57" s="77" t="s">
        <v>203</v>
      </c>
      <c r="D57" s="87">
        <f t="shared" si="34"/>
        <v>0</v>
      </c>
      <c r="E57" s="87">
        <f t="shared" si="35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601</v>
      </c>
      <c r="K57" s="87">
        <f t="shared" si="36"/>
        <v>24858</v>
      </c>
      <c r="L57" s="87">
        <v>0</v>
      </c>
      <c r="M57" s="88">
        <f t="shared" si="37"/>
        <v>5171</v>
      </c>
      <c r="N57" s="87">
        <v>2173</v>
      </c>
      <c r="O57" s="87">
        <v>1921</v>
      </c>
      <c r="P57" s="87">
        <v>1077</v>
      </c>
      <c r="Q57" s="87">
        <v>1190</v>
      </c>
      <c r="R57" s="87">
        <v>18497</v>
      </c>
      <c r="S57" s="87">
        <v>0</v>
      </c>
      <c r="T57" s="87">
        <v>40875</v>
      </c>
      <c r="U57" s="87">
        <v>2270</v>
      </c>
      <c r="V57" s="87">
        <f t="shared" si="38"/>
        <v>27128</v>
      </c>
      <c r="W57" s="87">
        <f t="shared" si="39"/>
        <v>0</v>
      </c>
      <c r="X57" s="87">
        <f t="shared" si="40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41"/>
        <v>0</v>
      </c>
      <c r="AE57" s="87">
        <v>0</v>
      </c>
      <c r="AF57" s="88">
        <f t="shared" si="42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13658</v>
      </c>
      <c r="AN57" s="87">
        <v>0</v>
      </c>
      <c r="AO57" s="87">
        <f t="shared" si="43"/>
        <v>0</v>
      </c>
      <c r="AP57" s="87">
        <f t="shared" si="27"/>
        <v>0</v>
      </c>
      <c r="AQ57" s="87">
        <f t="shared" si="27"/>
        <v>0</v>
      </c>
      <c r="AR57" s="87">
        <f t="shared" si="27"/>
        <v>0</v>
      </c>
      <c r="AS57" s="87">
        <f t="shared" si="27"/>
        <v>0</v>
      </c>
      <c r="AT57" s="87">
        <f t="shared" si="14"/>
        <v>0</v>
      </c>
      <c r="AU57" s="87">
        <f t="shared" si="15"/>
        <v>0</v>
      </c>
      <c r="AV57" s="87">
        <f t="shared" si="15"/>
        <v>601</v>
      </c>
      <c r="AW57" s="87">
        <f t="shared" si="28"/>
        <v>24858</v>
      </c>
      <c r="AX57" s="87">
        <f t="shared" si="29"/>
        <v>0</v>
      </c>
      <c r="AY57" s="87">
        <f t="shared" si="30"/>
        <v>5171</v>
      </c>
      <c r="AZ57" s="87">
        <f t="shared" si="31"/>
        <v>2173</v>
      </c>
      <c r="BA57" s="87">
        <f t="shared" si="32"/>
        <v>1921</v>
      </c>
      <c r="BB57" s="87">
        <f t="shared" si="33"/>
        <v>1077</v>
      </c>
      <c r="BC57" s="87">
        <f t="shared" si="22"/>
        <v>1190</v>
      </c>
      <c r="BD57" s="87">
        <f t="shared" si="23"/>
        <v>18497</v>
      </c>
      <c r="BE57" s="87">
        <f t="shared" si="24"/>
        <v>0</v>
      </c>
      <c r="BF57" s="87">
        <f t="shared" si="24"/>
        <v>54533</v>
      </c>
      <c r="BG57" s="87">
        <f t="shared" si="25"/>
        <v>2270</v>
      </c>
      <c r="BH57" s="87">
        <f t="shared" si="26"/>
        <v>27128</v>
      </c>
    </row>
    <row r="58" spans="1:60" ht="13.5">
      <c r="A58" s="17" t="s">
        <v>9</v>
      </c>
      <c r="B58" s="76" t="s">
        <v>204</v>
      </c>
      <c r="C58" s="77" t="s">
        <v>205</v>
      </c>
      <c r="D58" s="87">
        <f t="shared" si="34"/>
        <v>0</v>
      </c>
      <c r="E58" s="87">
        <f t="shared" si="35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1196</v>
      </c>
      <c r="K58" s="87">
        <f t="shared" si="36"/>
        <v>0</v>
      </c>
      <c r="L58" s="87">
        <v>0</v>
      </c>
      <c r="M58" s="88">
        <f t="shared" si="37"/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35075</v>
      </c>
      <c r="U58" s="87">
        <v>0</v>
      </c>
      <c r="V58" s="87">
        <f t="shared" si="38"/>
        <v>0</v>
      </c>
      <c r="W58" s="87">
        <f t="shared" si="39"/>
        <v>0</v>
      </c>
      <c r="X58" s="87">
        <f t="shared" si="40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514</v>
      </c>
      <c r="AD58" s="87">
        <f t="shared" si="41"/>
        <v>0</v>
      </c>
      <c r="AE58" s="87">
        <v>0</v>
      </c>
      <c r="AF58" s="88">
        <f t="shared" si="42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19276</v>
      </c>
      <c r="AN58" s="87">
        <v>9275</v>
      </c>
      <c r="AO58" s="87">
        <f t="shared" si="43"/>
        <v>9275</v>
      </c>
      <c r="AP58" s="87">
        <f t="shared" si="27"/>
        <v>0</v>
      </c>
      <c r="AQ58" s="87">
        <f t="shared" si="27"/>
        <v>0</v>
      </c>
      <c r="AR58" s="87">
        <f t="shared" si="27"/>
        <v>0</v>
      </c>
      <c r="AS58" s="87">
        <f t="shared" si="27"/>
        <v>0</v>
      </c>
      <c r="AT58" s="87">
        <f t="shared" si="14"/>
        <v>0</v>
      </c>
      <c r="AU58" s="87">
        <f t="shared" si="15"/>
        <v>0</v>
      </c>
      <c r="AV58" s="87">
        <f t="shared" si="15"/>
        <v>1710</v>
      </c>
      <c r="AW58" s="87">
        <f t="shared" si="28"/>
        <v>0</v>
      </c>
      <c r="AX58" s="87">
        <f t="shared" si="29"/>
        <v>0</v>
      </c>
      <c r="AY58" s="87">
        <f t="shared" si="30"/>
        <v>0</v>
      </c>
      <c r="AZ58" s="87">
        <f t="shared" si="31"/>
        <v>0</v>
      </c>
      <c r="BA58" s="87">
        <f t="shared" si="32"/>
        <v>0</v>
      </c>
      <c r="BB58" s="87">
        <f t="shared" si="33"/>
        <v>0</v>
      </c>
      <c r="BC58" s="87">
        <f t="shared" si="22"/>
        <v>0</v>
      </c>
      <c r="BD58" s="87">
        <f t="shared" si="23"/>
        <v>0</v>
      </c>
      <c r="BE58" s="87">
        <f t="shared" si="24"/>
        <v>0</v>
      </c>
      <c r="BF58" s="87">
        <f t="shared" si="24"/>
        <v>54351</v>
      </c>
      <c r="BG58" s="87">
        <f t="shared" si="25"/>
        <v>9275</v>
      </c>
      <c r="BH58" s="87">
        <f t="shared" si="26"/>
        <v>9275</v>
      </c>
    </row>
    <row r="59" spans="1:60" ht="13.5">
      <c r="A59" s="17" t="s">
        <v>9</v>
      </c>
      <c r="B59" s="76" t="s">
        <v>206</v>
      </c>
      <c r="C59" s="77" t="s">
        <v>207</v>
      </c>
      <c r="D59" s="87">
        <f t="shared" si="34"/>
        <v>471</v>
      </c>
      <c r="E59" s="87">
        <f t="shared" si="35"/>
        <v>471</v>
      </c>
      <c r="F59" s="87">
        <v>0</v>
      </c>
      <c r="G59" s="87">
        <v>0</v>
      </c>
      <c r="H59" s="87">
        <v>471</v>
      </c>
      <c r="I59" s="87">
        <v>0</v>
      </c>
      <c r="J59" s="87">
        <v>354</v>
      </c>
      <c r="K59" s="87">
        <f t="shared" si="36"/>
        <v>39267</v>
      </c>
      <c r="L59" s="87">
        <v>33787</v>
      </c>
      <c r="M59" s="88">
        <f t="shared" si="37"/>
        <v>4414</v>
      </c>
      <c r="N59" s="87">
        <v>3280</v>
      </c>
      <c r="O59" s="87">
        <v>1134</v>
      </c>
      <c r="P59" s="87">
        <v>0</v>
      </c>
      <c r="Q59" s="87">
        <v>0</v>
      </c>
      <c r="R59" s="87">
        <v>0</v>
      </c>
      <c r="S59" s="87">
        <v>1066</v>
      </c>
      <c r="T59" s="87">
        <v>24077</v>
      </c>
      <c r="U59" s="87">
        <v>0</v>
      </c>
      <c r="V59" s="87">
        <f t="shared" si="38"/>
        <v>39738</v>
      </c>
      <c r="W59" s="87">
        <f t="shared" si="39"/>
        <v>0</v>
      </c>
      <c r="X59" s="87">
        <f t="shared" si="40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41"/>
        <v>6</v>
      </c>
      <c r="AE59" s="87">
        <v>6</v>
      </c>
      <c r="AF59" s="88">
        <f t="shared" si="42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15682</v>
      </c>
      <c r="AN59" s="87">
        <v>13</v>
      </c>
      <c r="AO59" s="87">
        <f t="shared" si="43"/>
        <v>19</v>
      </c>
      <c r="AP59" s="87">
        <f t="shared" si="27"/>
        <v>471</v>
      </c>
      <c r="AQ59" s="87">
        <f t="shared" si="27"/>
        <v>471</v>
      </c>
      <c r="AR59" s="87">
        <f t="shared" si="27"/>
        <v>0</v>
      </c>
      <c r="AS59" s="87">
        <f t="shared" si="27"/>
        <v>0</v>
      </c>
      <c r="AT59" s="87">
        <f t="shared" si="14"/>
        <v>471</v>
      </c>
      <c r="AU59" s="87">
        <f t="shared" si="15"/>
        <v>0</v>
      </c>
      <c r="AV59" s="87">
        <f t="shared" si="15"/>
        <v>354</v>
      </c>
      <c r="AW59" s="87">
        <f t="shared" si="28"/>
        <v>39273</v>
      </c>
      <c r="AX59" s="87">
        <f t="shared" si="29"/>
        <v>33793</v>
      </c>
      <c r="AY59" s="87">
        <f t="shared" si="30"/>
        <v>4414</v>
      </c>
      <c r="AZ59" s="87">
        <f t="shared" si="31"/>
        <v>3280</v>
      </c>
      <c r="BA59" s="87">
        <f t="shared" si="32"/>
        <v>1134</v>
      </c>
      <c r="BB59" s="87">
        <f t="shared" si="33"/>
        <v>0</v>
      </c>
      <c r="BC59" s="87">
        <f t="shared" si="22"/>
        <v>0</v>
      </c>
      <c r="BD59" s="87">
        <f t="shared" si="23"/>
        <v>0</v>
      </c>
      <c r="BE59" s="87">
        <f t="shared" si="24"/>
        <v>1066</v>
      </c>
      <c r="BF59" s="87">
        <f t="shared" si="24"/>
        <v>39759</v>
      </c>
      <c r="BG59" s="87">
        <f t="shared" si="25"/>
        <v>13</v>
      </c>
      <c r="BH59" s="87">
        <f t="shared" si="26"/>
        <v>39757</v>
      </c>
    </row>
    <row r="60" spans="1:60" ht="13.5">
      <c r="A60" s="17" t="s">
        <v>9</v>
      </c>
      <c r="B60" s="76" t="s">
        <v>208</v>
      </c>
      <c r="C60" s="77" t="s">
        <v>209</v>
      </c>
      <c r="D60" s="87">
        <f t="shared" si="34"/>
        <v>0</v>
      </c>
      <c r="E60" s="87">
        <f t="shared" si="35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20581</v>
      </c>
      <c r="K60" s="87">
        <f t="shared" si="36"/>
        <v>21933</v>
      </c>
      <c r="L60" s="87">
        <v>7430</v>
      </c>
      <c r="M60" s="88">
        <f t="shared" si="37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14503</v>
      </c>
      <c r="S60" s="87">
        <v>0</v>
      </c>
      <c r="T60" s="87">
        <v>45627</v>
      </c>
      <c r="U60" s="87">
        <v>3836</v>
      </c>
      <c r="V60" s="87">
        <f t="shared" si="38"/>
        <v>25769</v>
      </c>
      <c r="W60" s="87">
        <f t="shared" si="39"/>
        <v>0</v>
      </c>
      <c r="X60" s="87">
        <f t="shared" si="40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11702</v>
      </c>
      <c r="AD60" s="87">
        <f t="shared" si="41"/>
        <v>4587</v>
      </c>
      <c r="AE60" s="87">
        <v>4587</v>
      </c>
      <c r="AF60" s="88">
        <f t="shared" si="42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29172</v>
      </c>
      <c r="AN60" s="87">
        <v>2369</v>
      </c>
      <c r="AO60" s="87">
        <f t="shared" si="43"/>
        <v>6956</v>
      </c>
      <c r="AP60" s="87">
        <f t="shared" si="27"/>
        <v>0</v>
      </c>
      <c r="AQ60" s="87">
        <f t="shared" si="27"/>
        <v>0</v>
      </c>
      <c r="AR60" s="87">
        <f t="shared" si="27"/>
        <v>0</v>
      </c>
      <c r="AS60" s="87">
        <f t="shared" si="27"/>
        <v>0</v>
      </c>
      <c r="AT60" s="87">
        <f t="shared" si="14"/>
        <v>0</v>
      </c>
      <c r="AU60" s="87">
        <f t="shared" si="15"/>
        <v>0</v>
      </c>
      <c r="AV60" s="87">
        <f t="shared" si="15"/>
        <v>32283</v>
      </c>
      <c r="AW60" s="87">
        <f t="shared" si="28"/>
        <v>26520</v>
      </c>
      <c r="AX60" s="87">
        <f t="shared" si="29"/>
        <v>12017</v>
      </c>
      <c r="AY60" s="87">
        <f t="shared" si="30"/>
        <v>0</v>
      </c>
      <c r="AZ60" s="87">
        <f t="shared" si="31"/>
        <v>0</v>
      </c>
      <c r="BA60" s="87">
        <f t="shared" si="32"/>
        <v>0</v>
      </c>
      <c r="BB60" s="87">
        <f t="shared" si="33"/>
        <v>0</v>
      </c>
      <c r="BC60" s="87">
        <f t="shared" si="22"/>
        <v>0</v>
      </c>
      <c r="BD60" s="87">
        <f t="shared" si="23"/>
        <v>14503</v>
      </c>
      <c r="BE60" s="87">
        <f t="shared" si="24"/>
        <v>0</v>
      </c>
      <c r="BF60" s="87">
        <f t="shared" si="24"/>
        <v>74799</v>
      </c>
      <c r="BG60" s="87">
        <f t="shared" si="25"/>
        <v>6205</v>
      </c>
      <c r="BH60" s="87">
        <f t="shared" si="26"/>
        <v>32725</v>
      </c>
    </row>
    <row r="61" spans="1:60" ht="13.5">
      <c r="A61" s="17" t="s">
        <v>9</v>
      </c>
      <c r="B61" s="76" t="s">
        <v>210</v>
      </c>
      <c r="C61" s="77" t="s">
        <v>211</v>
      </c>
      <c r="D61" s="87">
        <f t="shared" si="34"/>
        <v>0</v>
      </c>
      <c r="E61" s="87">
        <f t="shared" si="35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6358</v>
      </c>
      <c r="K61" s="87">
        <f t="shared" si="36"/>
        <v>18984</v>
      </c>
      <c r="L61" s="87">
        <v>9348</v>
      </c>
      <c r="M61" s="88">
        <f t="shared" si="37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9636</v>
      </c>
      <c r="S61" s="87">
        <v>0</v>
      </c>
      <c r="T61" s="87">
        <v>20119</v>
      </c>
      <c r="U61" s="87">
        <v>0</v>
      </c>
      <c r="V61" s="87">
        <f t="shared" si="38"/>
        <v>18984</v>
      </c>
      <c r="W61" s="87">
        <f t="shared" si="39"/>
        <v>0</v>
      </c>
      <c r="X61" s="87">
        <f t="shared" si="40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3615</v>
      </c>
      <c r="AD61" s="87">
        <f t="shared" si="41"/>
        <v>0</v>
      </c>
      <c r="AE61" s="87">
        <v>0</v>
      </c>
      <c r="AF61" s="88">
        <f t="shared" si="42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12863</v>
      </c>
      <c r="AN61" s="87">
        <v>0</v>
      </c>
      <c r="AO61" s="87">
        <f t="shared" si="43"/>
        <v>0</v>
      </c>
      <c r="AP61" s="87">
        <f t="shared" si="27"/>
        <v>0</v>
      </c>
      <c r="AQ61" s="87">
        <f t="shared" si="27"/>
        <v>0</v>
      </c>
      <c r="AR61" s="87">
        <f t="shared" si="27"/>
        <v>0</v>
      </c>
      <c r="AS61" s="87">
        <f t="shared" si="27"/>
        <v>0</v>
      </c>
      <c r="AT61" s="87">
        <f t="shared" si="14"/>
        <v>0</v>
      </c>
      <c r="AU61" s="87">
        <f t="shared" si="15"/>
        <v>0</v>
      </c>
      <c r="AV61" s="87">
        <f t="shared" si="15"/>
        <v>9973</v>
      </c>
      <c r="AW61" s="87">
        <f t="shared" si="28"/>
        <v>18984</v>
      </c>
      <c r="AX61" s="87">
        <f t="shared" si="29"/>
        <v>9348</v>
      </c>
      <c r="AY61" s="87">
        <f t="shared" si="30"/>
        <v>0</v>
      </c>
      <c r="AZ61" s="87">
        <f t="shared" si="31"/>
        <v>0</v>
      </c>
      <c r="BA61" s="87">
        <f t="shared" si="32"/>
        <v>0</v>
      </c>
      <c r="BB61" s="87">
        <f t="shared" si="33"/>
        <v>0</v>
      </c>
      <c r="BC61" s="87">
        <f t="shared" si="22"/>
        <v>0</v>
      </c>
      <c r="BD61" s="87">
        <f t="shared" si="23"/>
        <v>9636</v>
      </c>
      <c r="BE61" s="87">
        <f t="shared" si="24"/>
        <v>0</v>
      </c>
      <c r="BF61" s="87">
        <f t="shared" si="24"/>
        <v>32982</v>
      </c>
      <c r="BG61" s="87">
        <f t="shared" si="25"/>
        <v>0</v>
      </c>
      <c r="BH61" s="87">
        <f t="shared" si="26"/>
        <v>18984</v>
      </c>
    </row>
    <row r="62" spans="1:60" ht="13.5">
      <c r="A62" s="17" t="s">
        <v>9</v>
      </c>
      <c r="B62" s="76" t="s">
        <v>212</v>
      </c>
      <c r="C62" s="77" t="s">
        <v>213</v>
      </c>
      <c r="D62" s="87">
        <f t="shared" si="34"/>
        <v>0</v>
      </c>
      <c r="E62" s="87">
        <f t="shared" si="35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16723</v>
      </c>
      <c r="K62" s="87">
        <f t="shared" si="36"/>
        <v>21097</v>
      </c>
      <c r="L62" s="87">
        <v>9850</v>
      </c>
      <c r="M62" s="88">
        <f t="shared" si="37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11247</v>
      </c>
      <c r="S62" s="87">
        <v>0</v>
      </c>
      <c r="T62" s="87">
        <v>35622</v>
      </c>
      <c r="U62" s="87">
        <v>532</v>
      </c>
      <c r="V62" s="87">
        <f t="shared" si="38"/>
        <v>21629</v>
      </c>
      <c r="W62" s="87">
        <f t="shared" si="39"/>
        <v>0</v>
      </c>
      <c r="X62" s="87">
        <f t="shared" si="40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9509</v>
      </c>
      <c r="AD62" s="87">
        <f t="shared" si="41"/>
        <v>9850</v>
      </c>
      <c r="AE62" s="87">
        <v>9850</v>
      </c>
      <c r="AF62" s="88">
        <f t="shared" si="42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22774</v>
      </c>
      <c r="AN62" s="87">
        <v>48</v>
      </c>
      <c r="AO62" s="87">
        <f t="shared" si="43"/>
        <v>9898</v>
      </c>
      <c r="AP62" s="87">
        <f t="shared" si="27"/>
        <v>0</v>
      </c>
      <c r="AQ62" s="87">
        <f t="shared" si="27"/>
        <v>0</v>
      </c>
      <c r="AR62" s="87">
        <f t="shared" si="27"/>
        <v>0</v>
      </c>
      <c r="AS62" s="87">
        <f t="shared" si="27"/>
        <v>0</v>
      </c>
      <c r="AT62" s="87">
        <f t="shared" si="14"/>
        <v>0</v>
      </c>
      <c r="AU62" s="87">
        <f t="shared" si="15"/>
        <v>0</v>
      </c>
      <c r="AV62" s="87">
        <f t="shared" si="15"/>
        <v>26232</v>
      </c>
      <c r="AW62" s="87">
        <f t="shared" si="28"/>
        <v>30947</v>
      </c>
      <c r="AX62" s="87">
        <f t="shared" si="29"/>
        <v>19700</v>
      </c>
      <c r="AY62" s="87">
        <f t="shared" si="30"/>
        <v>0</v>
      </c>
      <c r="AZ62" s="87">
        <f t="shared" si="31"/>
        <v>0</v>
      </c>
      <c r="BA62" s="87">
        <f t="shared" si="32"/>
        <v>0</v>
      </c>
      <c r="BB62" s="87">
        <f t="shared" si="33"/>
        <v>0</v>
      </c>
      <c r="BC62" s="87">
        <f t="shared" si="22"/>
        <v>0</v>
      </c>
      <c r="BD62" s="87">
        <f t="shared" si="23"/>
        <v>11247</v>
      </c>
      <c r="BE62" s="87">
        <f t="shared" si="24"/>
        <v>0</v>
      </c>
      <c r="BF62" s="87">
        <f t="shared" si="24"/>
        <v>58396</v>
      </c>
      <c r="BG62" s="87">
        <f t="shared" si="25"/>
        <v>580</v>
      </c>
      <c r="BH62" s="87">
        <f t="shared" si="26"/>
        <v>31527</v>
      </c>
    </row>
    <row r="63" spans="1:60" ht="13.5">
      <c r="A63" s="17" t="s">
        <v>9</v>
      </c>
      <c r="B63" s="76" t="s">
        <v>214</v>
      </c>
      <c r="C63" s="77" t="s">
        <v>215</v>
      </c>
      <c r="D63" s="87">
        <f t="shared" si="34"/>
        <v>0</v>
      </c>
      <c r="E63" s="87">
        <f t="shared" si="35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12543</v>
      </c>
      <c r="K63" s="87">
        <f t="shared" si="36"/>
        <v>19889</v>
      </c>
      <c r="L63" s="87">
        <v>7360</v>
      </c>
      <c r="M63" s="88">
        <f t="shared" si="37"/>
        <v>0</v>
      </c>
      <c r="N63" s="87">
        <v>0</v>
      </c>
      <c r="O63" s="87">
        <v>0</v>
      </c>
      <c r="P63" s="87">
        <v>0</v>
      </c>
      <c r="Q63" s="87">
        <v>0</v>
      </c>
      <c r="R63" s="87">
        <v>12529</v>
      </c>
      <c r="S63" s="87">
        <v>0</v>
      </c>
      <c r="T63" s="87">
        <v>27706</v>
      </c>
      <c r="U63" s="87">
        <v>208</v>
      </c>
      <c r="V63" s="87">
        <f t="shared" si="38"/>
        <v>20097</v>
      </c>
      <c r="W63" s="87">
        <f t="shared" si="39"/>
        <v>0</v>
      </c>
      <c r="X63" s="87">
        <f t="shared" si="40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7131</v>
      </c>
      <c r="AD63" s="87">
        <f t="shared" si="41"/>
        <v>0</v>
      </c>
      <c r="AE63" s="87">
        <v>0</v>
      </c>
      <c r="AF63" s="88">
        <f t="shared" si="42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17713</v>
      </c>
      <c r="AN63" s="87">
        <v>38</v>
      </c>
      <c r="AO63" s="87">
        <f t="shared" si="43"/>
        <v>38</v>
      </c>
      <c r="AP63" s="87">
        <f t="shared" si="27"/>
        <v>0</v>
      </c>
      <c r="AQ63" s="87">
        <f t="shared" si="27"/>
        <v>0</v>
      </c>
      <c r="AR63" s="87">
        <f t="shared" si="27"/>
        <v>0</v>
      </c>
      <c r="AS63" s="87">
        <f t="shared" si="27"/>
        <v>0</v>
      </c>
      <c r="AT63" s="87">
        <f t="shared" si="14"/>
        <v>0</v>
      </c>
      <c r="AU63" s="87">
        <f t="shared" si="15"/>
        <v>0</v>
      </c>
      <c r="AV63" s="87">
        <f t="shared" si="15"/>
        <v>19674</v>
      </c>
      <c r="AW63" s="87">
        <f t="shared" si="28"/>
        <v>19889</v>
      </c>
      <c r="AX63" s="87">
        <f t="shared" si="29"/>
        <v>7360</v>
      </c>
      <c r="AY63" s="87">
        <f t="shared" si="30"/>
        <v>0</v>
      </c>
      <c r="AZ63" s="87">
        <f t="shared" si="31"/>
        <v>0</v>
      </c>
      <c r="BA63" s="87">
        <f t="shared" si="32"/>
        <v>0</v>
      </c>
      <c r="BB63" s="87">
        <f t="shared" si="33"/>
        <v>0</v>
      </c>
      <c r="BC63" s="87">
        <f t="shared" si="22"/>
        <v>0</v>
      </c>
      <c r="BD63" s="87">
        <f t="shared" si="23"/>
        <v>12529</v>
      </c>
      <c r="BE63" s="87">
        <f t="shared" si="24"/>
        <v>0</v>
      </c>
      <c r="BF63" s="87">
        <f t="shared" si="24"/>
        <v>45419</v>
      </c>
      <c r="BG63" s="87">
        <f t="shared" si="25"/>
        <v>246</v>
      </c>
      <c r="BH63" s="87">
        <f t="shared" si="26"/>
        <v>20135</v>
      </c>
    </row>
    <row r="64" spans="1:60" ht="13.5">
      <c r="A64" s="17" t="s">
        <v>9</v>
      </c>
      <c r="B64" s="76" t="s">
        <v>216</v>
      </c>
      <c r="C64" s="77" t="s">
        <v>217</v>
      </c>
      <c r="D64" s="87">
        <f t="shared" si="34"/>
        <v>0</v>
      </c>
      <c r="E64" s="87">
        <f t="shared" si="35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42649</v>
      </c>
      <c r="K64" s="87">
        <f t="shared" si="36"/>
        <v>16578</v>
      </c>
      <c r="L64" s="87">
        <v>16578</v>
      </c>
      <c r="M64" s="88">
        <f t="shared" si="37"/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73273</v>
      </c>
      <c r="U64" s="87">
        <v>7051</v>
      </c>
      <c r="V64" s="87">
        <f t="shared" si="38"/>
        <v>23629</v>
      </c>
      <c r="W64" s="87">
        <f t="shared" si="39"/>
        <v>0</v>
      </c>
      <c r="X64" s="87">
        <f t="shared" si="40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17416</v>
      </c>
      <c r="AD64" s="87">
        <f t="shared" si="41"/>
        <v>8289</v>
      </c>
      <c r="AE64" s="87">
        <v>8289</v>
      </c>
      <c r="AF64" s="88">
        <f t="shared" si="42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17188</v>
      </c>
      <c r="AN64" s="87">
        <v>18240</v>
      </c>
      <c r="AO64" s="87">
        <f t="shared" si="43"/>
        <v>26529</v>
      </c>
      <c r="AP64" s="87">
        <f t="shared" si="27"/>
        <v>0</v>
      </c>
      <c r="AQ64" s="87">
        <f t="shared" si="27"/>
        <v>0</v>
      </c>
      <c r="AR64" s="87">
        <f t="shared" si="27"/>
        <v>0</v>
      </c>
      <c r="AS64" s="87">
        <f t="shared" si="27"/>
        <v>0</v>
      </c>
      <c r="AT64" s="87">
        <f t="shared" si="14"/>
        <v>0</v>
      </c>
      <c r="AU64" s="87">
        <f t="shared" si="15"/>
        <v>0</v>
      </c>
      <c r="AV64" s="87">
        <f t="shared" si="15"/>
        <v>60065</v>
      </c>
      <c r="AW64" s="87">
        <f t="shared" si="28"/>
        <v>24867</v>
      </c>
      <c r="AX64" s="87">
        <f t="shared" si="29"/>
        <v>24867</v>
      </c>
      <c r="AY64" s="87">
        <f t="shared" si="30"/>
        <v>0</v>
      </c>
      <c r="AZ64" s="87">
        <f t="shared" si="31"/>
        <v>0</v>
      </c>
      <c r="BA64" s="87">
        <f t="shared" si="32"/>
        <v>0</v>
      </c>
      <c r="BB64" s="87">
        <f t="shared" si="33"/>
        <v>0</v>
      </c>
      <c r="BC64" s="87">
        <f t="shared" si="22"/>
        <v>0</v>
      </c>
      <c r="BD64" s="87">
        <f t="shared" si="23"/>
        <v>0</v>
      </c>
      <c r="BE64" s="87">
        <f t="shared" si="24"/>
        <v>0</v>
      </c>
      <c r="BF64" s="87">
        <f t="shared" si="24"/>
        <v>90461</v>
      </c>
      <c r="BG64" s="87">
        <f t="shared" si="25"/>
        <v>25291</v>
      </c>
      <c r="BH64" s="87">
        <f t="shared" si="26"/>
        <v>50158</v>
      </c>
    </row>
    <row r="65" spans="1:60" ht="13.5">
      <c r="A65" s="17" t="s">
        <v>9</v>
      </c>
      <c r="B65" s="76" t="s">
        <v>218</v>
      </c>
      <c r="C65" s="77" t="s">
        <v>219</v>
      </c>
      <c r="D65" s="87">
        <f t="shared" si="34"/>
        <v>383308</v>
      </c>
      <c r="E65" s="87">
        <f t="shared" si="35"/>
        <v>383308</v>
      </c>
      <c r="F65" s="87">
        <v>383308</v>
      </c>
      <c r="G65" s="87">
        <v>0</v>
      </c>
      <c r="H65" s="87">
        <v>0</v>
      </c>
      <c r="I65" s="87">
        <v>0</v>
      </c>
      <c r="J65" s="87">
        <v>1651</v>
      </c>
      <c r="K65" s="87">
        <f t="shared" si="36"/>
        <v>126490</v>
      </c>
      <c r="L65" s="87">
        <v>64916</v>
      </c>
      <c r="M65" s="88">
        <f t="shared" si="37"/>
        <v>61574</v>
      </c>
      <c r="N65" s="87">
        <v>3078</v>
      </c>
      <c r="O65" s="87">
        <v>40024</v>
      </c>
      <c r="P65" s="87">
        <v>18472</v>
      </c>
      <c r="Q65" s="87">
        <v>0</v>
      </c>
      <c r="R65" s="87">
        <v>0</v>
      </c>
      <c r="S65" s="87">
        <v>0</v>
      </c>
      <c r="T65" s="87">
        <v>1468</v>
      </c>
      <c r="U65" s="87">
        <v>0</v>
      </c>
      <c r="V65" s="87">
        <f t="shared" si="38"/>
        <v>509798</v>
      </c>
      <c r="W65" s="87">
        <f t="shared" si="39"/>
        <v>0</v>
      </c>
      <c r="X65" s="87">
        <f t="shared" si="40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t="shared" si="41"/>
        <v>0</v>
      </c>
      <c r="AE65" s="87">
        <v>0</v>
      </c>
      <c r="AF65" s="88">
        <f t="shared" si="42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39530</v>
      </c>
      <c r="AN65" s="87">
        <v>51</v>
      </c>
      <c r="AO65" s="87">
        <f t="shared" si="43"/>
        <v>51</v>
      </c>
      <c r="AP65" s="87">
        <f t="shared" si="27"/>
        <v>383308</v>
      </c>
      <c r="AQ65" s="87">
        <f t="shared" si="27"/>
        <v>383308</v>
      </c>
      <c r="AR65" s="87">
        <f t="shared" si="27"/>
        <v>383308</v>
      </c>
      <c r="AS65" s="87">
        <f t="shared" si="27"/>
        <v>0</v>
      </c>
      <c r="AT65" s="87">
        <f t="shared" si="14"/>
        <v>0</v>
      </c>
      <c r="AU65" s="87">
        <f t="shared" si="15"/>
        <v>0</v>
      </c>
      <c r="AV65" s="87">
        <f t="shared" si="15"/>
        <v>1651</v>
      </c>
      <c r="AW65" s="87">
        <f t="shared" si="28"/>
        <v>126490</v>
      </c>
      <c r="AX65" s="87">
        <f t="shared" si="29"/>
        <v>64916</v>
      </c>
      <c r="AY65" s="87">
        <f t="shared" si="30"/>
        <v>61574</v>
      </c>
      <c r="AZ65" s="87">
        <f t="shared" si="31"/>
        <v>3078</v>
      </c>
      <c r="BA65" s="87">
        <f t="shared" si="32"/>
        <v>40024</v>
      </c>
      <c r="BB65" s="87">
        <f t="shared" si="33"/>
        <v>18472</v>
      </c>
      <c r="BC65" s="87">
        <f t="shared" si="22"/>
        <v>0</v>
      </c>
      <c r="BD65" s="87">
        <f t="shared" si="23"/>
        <v>0</v>
      </c>
      <c r="BE65" s="87">
        <f t="shared" si="24"/>
        <v>0</v>
      </c>
      <c r="BF65" s="87">
        <f t="shared" si="24"/>
        <v>40998</v>
      </c>
      <c r="BG65" s="87">
        <f t="shared" si="25"/>
        <v>51</v>
      </c>
      <c r="BH65" s="87">
        <f t="shared" si="26"/>
        <v>509849</v>
      </c>
    </row>
    <row r="66" spans="1:60" ht="13.5">
      <c r="A66" s="17" t="s">
        <v>9</v>
      </c>
      <c r="B66" s="76" t="s">
        <v>220</v>
      </c>
      <c r="C66" s="77" t="s">
        <v>221</v>
      </c>
      <c r="D66" s="87">
        <f t="shared" si="34"/>
        <v>505425</v>
      </c>
      <c r="E66" s="87">
        <f t="shared" si="35"/>
        <v>491815</v>
      </c>
      <c r="F66" s="87">
        <v>491815</v>
      </c>
      <c r="G66" s="87">
        <v>0</v>
      </c>
      <c r="H66" s="87">
        <v>0</v>
      </c>
      <c r="I66" s="87">
        <v>13610</v>
      </c>
      <c r="J66" s="87">
        <v>1964</v>
      </c>
      <c r="K66" s="87">
        <f t="shared" si="36"/>
        <v>93461</v>
      </c>
      <c r="L66" s="87">
        <v>61219</v>
      </c>
      <c r="M66" s="88">
        <f t="shared" si="37"/>
        <v>10434</v>
      </c>
      <c r="N66" s="87">
        <v>2857</v>
      </c>
      <c r="O66" s="87">
        <v>5838</v>
      </c>
      <c r="P66" s="87">
        <v>1739</v>
      </c>
      <c r="Q66" s="87">
        <v>5270</v>
      </c>
      <c r="R66" s="87">
        <v>12827</v>
      </c>
      <c r="S66" s="87">
        <v>3711</v>
      </c>
      <c r="T66" s="87">
        <v>0</v>
      </c>
      <c r="U66" s="87">
        <v>18706</v>
      </c>
      <c r="V66" s="87">
        <f t="shared" si="38"/>
        <v>617592</v>
      </c>
      <c r="W66" s="87">
        <f t="shared" si="39"/>
        <v>0</v>
      </c>
      <c r="X66" s="87">
        <f t="shared" si="40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41"/>
        <v>0</v>
      </c>
      <c r="AE66" s="87">
        <v>0</v>
      </c>
      <c r="AF66" s="88">
        <f t="shared" si="42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52706</v>
      </c>
      <c r="AN66" s="87">
        <v>11595</v>
      </c>
      <c r="AO66" s="87">
        <f t="shared" si="43"/>
        <v>11595</v>
      </c>
      <c r="AP66" s="87">
        <f t="shared" si="27"/>
        <v>505425</v>
      </c>
      <c r="AQ66" s="87">
        <f t="shared" si="27"/>
        <v>491815</v>
      </c>
      <c r="AR66" s="87">
        <f t="shared" si="27"/>
        <v>491815</v>
      </c>
      <c r="AS66" s="87">
        <f t="shared" si="27"/>
        <v>0</v>
      </c>
      <c r="AT66" s="87">
        <f t="shared" si="14"/>
        <v>0</v>
      </c>
      <c r="AU66" s="87">
        <f t="shared" si="15"/>
        <v>13610</v>
      </c>
      <c r="AV66" s="87">
        <f t="shared" si="15"/>
        <v>1964</v>
      </c>
      <c r="AW66" s="87">
        <f t="shared" si="28"/>
        <v>93461</v>
      </c>
      <c r="AX66" s="87">
        <f t="shared" si="29"/>
        <v>61219</v>
      </c>
      <c r="AY66" s="87">
        <f t="shared" si="30"/>
        <v>10434</v>
      </c>
      <c r="AZ66" s="87">
        <f t="shared" si="31"/>
        <v>2857</v>
      </c>
      <c r="BA66" s="87">
        <f t="shared" si="32"/>
        <v>5838</v>
      </c>
      <c r="BB66" s="87">
        <f t="shared" si="33"/>
        <v>1739</v>
      </c>
      <c r="BC66" s="87">
        <f t="shared" si="22"/>
        <v>5270</v>
      </c>
      <c r="BD66" s="87">
        <f t="shared" si="23"/>
        <v>12827</v>
      </c>
      <c r="BE66" s="87">
        <f t="shared" si="24"/>
        <v>3711</v>
      </c>
      <c r="BF66" s="87">
        <f t="shared" si="24"/>
        <v>52706</v>
      </c>
      <c r="BG66" s="87">
        <f t="shared" si="25"/>
        <v>30301</v>
      </c>
      <c r="BH66" s="87">
        <f t="shared" si="26"/>
        <v>629187</v>
      </c>
    </row>
    <row r="67" spans="1:60" ht="13.5">
      <c r="A67" s="17" t="s">
        <v>9</v>
      </c>
      <c r="B67" s="76" t="s">
        <v>222</v>
      </c>
      <c r="C67" s="77" t="s">
        <v>223</v>
      </c>
      <c r="D67" s="87">
        <f t="shared" si="34"/>
        <v>19023</v>
      </c>
      <c r="E67" s="87">
        <f t="shared" si="35"/>
        <v>19023</v>
      </c>
      <c r="F67" s="87">
        <v>16233</v>
      </c>
      <c r="G67" s="87">
        <v>2790</v>
      </c>
      <c r="H67" s="87">
        <v>0</v>
      </c>
      <c r="I67" s="87">
        <v>0</v>
      </c>
      <c r="J67" s="87">
        <v>0</v>
      </c>
      <c r="K67" s="87">
        <f t="shared" si="36"/>
        <v>199806</v>
      </c>
      <c r="L67" s="87">
        <v>83177</v>
      </c>
      <c r="M67" s="88">
        <f t="shared" si="37"/>
        <v>48670</v>
      </c>
      <c r="N67" s="87">
        <v>0</v>
      </c>
      <c r="O67" s="87">
        <v>43598</v>
      </c>
      <c r="P67" s="87">
        <v>5072</v>
      </c>
      <c r="Q67" s="87">
        <v>6613</v>
      </c>
      <c r="R67" s="87">
        <v>30878</v>
      </c>
      <c r="S67" s="87">
        <v>30468</v>
      </c>
      <c r="T67" s="87">
        <v>0</v>
      </c>
      <c r="U67" s="87">
        <v>0</v>
      </c>
      <c r="V67" s="87">
        <f t="shared" si="38"/>
        <v>218829</v>
      </c>
      <c r="W67" s="87">
        <f t="shared" si="39"/>
        <v>0</v>
      </c>
      <c r="X67" s="87">
        <f t="shared" si="40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f t="shared" si="41"/>
        <v>3193</v>
      </c>
      <c r="AE67" s="87">
        <v>0</v>
      </c>
      <c r="AF67" s="88">
        <f t="shared" si="42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3193</v>
      </c>
      <c r="AM67" s="87">
        <v>68065</v>
      </c>
      <c r="AN67" s="87">
        <v>30299</v>
      </c>
      <c r="AO67" s="87">
        <f t="shared" si="43"/>
        <v>33492</v>
      </c>
      <c r="AP67" s="87">
        <f t="shared" si="27"/>
        <v>19023</v>
      </c>
      <c r="AQ67" s="87">
        <f t="shared" si="27"/>
        <v>19023</v>
      </c>
      <c r="AR67" s="87">
        <f t="shared" si="27"/>
        <v>16233</v>
      </c>
      <c r="AS67" s="87">
        <f t="shared" si="27"/>
        <v>2790</v>
      </c>
      <c r="AT67" s="87">
        <f t="shared" si="14"/>
        <v>0</v>
      </c>
      <c r="AU67" s="87">
        <f t="shared" si="15"/>
        <v>0</v>
      </c>
      <c r="AV67" s="87">
        <f t="shared" si="15"/>
        <v>0</v>
      </c>
      <c r="AW67" s="87">
        <f t="shared" si="28"/>
        <v>202999</v>
      </c>
      <c r="AX67" s="87">
        <f t="shared" si="29"/>
        <v>83177</v>
      </c>
      <c r="AY67" s="87">
        <f t="shared" si="30"/>
        <v>48670</v>
      </c>
      <c r="AZ67" s="87">
        <f t="shared" si="31"/>
        <v>0</v>
      </c>
      <c r="BA67" s="87">
        <f t="shared" si="32"/>
        <v>43598</v>
      </c>
      <c r="BB67" s="87">
        <f t="shared" si="33"/>
        <v>5072</v>
      </c>
      <c r="BC67" s="87">
        <f t="shared" si="22"/>
        <v>6613</v>
      </c>
      <c r="BD67" s="87">
        <f t="shared" si="23"/>
        <v>30878</v>
      </c>
      <c r="BE67" s="87">
        <f t="shared" si="24"/>
        <v>33661</v>
      </c>
      <c r="BF67" s="87">
        <f t="shared" si="24"/>
        <v>68065</v>
      </c>
      <c r="BG67" s="87">
        <f t="shared" si="25"/>
        <v>30299</v>
      </c>
      <c r="BH67" s="87">
        <f t="shared" si="26"/>
        <v>252321</v>
      </c>
    </row>
    <row r="68" spans="1:60" ht="13.5">
      <c r="A68" s="17" t="s">
        <v>9</v>
      </c>
      <c r="B68" s="76" t="s">
        <v>224</v>
      </c>
      <c r="C68" s="77" t="s">
        <v>225</v>
      </c>
      <c r="D68" s="87">
        <f t="shared" si="34"/>
        <v>268018</v>
      </c>
      <c r="E68" s="87">
        <f t="shared" si="35"/>
        <v>268018</v>
      </c>
      <c r="F68" s="87">
        <v>263083</v>
      </c>
      <c r="G68" s="87">
        <v>4935</v>
      </c>
      <c r="H68" s="87">
        <v>0</v>
      </c>
      <c r="I68" s="87">
        <v>0</v>
      </c>
      <c r="J68" s="87">
        <v>5278</v>
      </c>
      <c r="K68" s="87">
        <f t="shared" si="36"/>
        <v>278421</v>
      </c>
      <c r="L68" s="87">
        <v>153359</v>
      </c>
      <c r="M68" s="88">
        <f t="shared" si="37"/>
        <v>64667</v>
      </c>
      <c r="N68" s="87">
        <v>9200</v>
      </c>
      <c r="O68" s="87">
        <v>54584</v>
      </c>
      <c r="P68" s="87">
        <v>883</v>
      </c>
      <c r="Q68" s="87">
        <v>9144</v>
      </c>
      <c r="R68" s="87">
        <v>49708</v>
      </c>
      <c r="S68" s="87">
        <v>1543</v>
      </c>
      <c r="T68" s="87">
        <v>4740</v>
      </c>
      <c r="U68" s="87">
        <v>78536</v>
      </c>
      <c r="V68" s="87">
        <f t="shared" si="38"/>
        <v>624975</v>
      </c>
      <c r="W68" s="87">
        <f t="shared" si="39"/>
        <v>0</v>
      </c>
      <c r="X68" s="87">
        <f t="shared" si="40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f t="shared" si="41"/>
        <v>0</v>
      </c>
      <c r="AE68" s="87">
        <v>0</v>
      </c>
      <c r="AF68" s="88">
        <f t="shared" si="42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123748</v>
      </c>
      <c r="AN68" s="87">
        <v>3590</v>
      </c>
      <c r="AO68" s="87">
        <f t="shared" si="43"/>
        <v>3590</v>
      </c>
      <c r="AP68" s="87">
        <f t="shared" si="27"/>
        <v>268018</v>
      </c>
      <c r="AQ68" s="87">
        <f t="shared" si="27"/>
        <v>268018</v>
      </c>
      <c r="AR68" s="87">
        <f t="shared" si="27"/>
        <v>263083</v>
      </c>
      <c r="AS68" s="87">
        <f t="shared" si="27"/>
        <v>4935</v>
      </c>
      <c r="AT68" s="87">
        <f t="shared" si="14"/>
        <v>0</v>
      </c>
      <c r="AU68" s="87">
        <f t="shared" si="15"/>
        <v>0</v>
      </c>
      <c r="AV68" s="87">
        <f t="shared" si="15"/>
        <v>5278</v>
      </c>
      <c r="AW68" s="87">
        <f t="shared" si="28"/>
        <v>278421</v>
      </c>
      <c r="AX68" s="87">
        <f t="shared" si="29"/>
        <v>153359</v>
      </c>
      <c r="AY68" s="87">
        <f t="shared" si="30"/>
        <v>64667</v>
      </c>
      <c r="AZ68" s="87">
        <f t="shared" si="31"/>
        <v>9200</v>
      </c>
      <c r="BA68" s="87">
        <f t="shared" si="32"/>
        <v>54584</v>
      </c>
      <c r="BB68" s="87">
        <f t="shared" si="33"/>
        <v>883</v>
      </c>
      <c r="BC68" s="87">
        <f t="shared" si="22"/>
        <v>9144</v>
      </c>
      <c r="BD68" s="87">
        <f t="shared" si="23"/>
        <v>49708</v>
      </c>
      <c r="BE68" s="87">
        <f t="shared" si="24"/>
        <v>1543</v>
      </c>
      <c r="BF68" s="87">
        <f t="shared" si="24"/>
        <v>128488</v>
      </c>
      <c r="BG68" s="87">
        <f t="shared" si="25"/>
        <v>82126</v>
      </c>
      <c r="BH68" s="87">
        <f t="shared" si="26"/>
        <v>628565</v>
      </c>
    </row>
    <row r="69" spans="1:60" ht="13.5">
      <c r="A69" s="17" t="s">
        <v>9</v>
      </c>
      <c r="B69" s="76" t="s">
        <v>226</v>
      </c>
      <c r="C69" s="77" t="s">
        <v>227</v>
      </c>
      <c r="D69" s="87">
        <f t="shared" si="34"/>
        <v>260148</v>
      </c>
      <c r="E69" s="87">
        <f t="shared" si="35"/>
        <v>260148</v>
      </c>
      <c r="F69" s="87">
        <v>260148</v>
      </c>
      <c r="G69" s="87">
        <v>0</v>
      </c>
      <c r="H69" s="87">
        <v>0</v>
      </c>
      <c r="I69" s="87">
        <v>0</v>
      </c>
      <c r="J69" s="87">
        <v>2365</v>
      </c>
      <c r="K69" s="87">
        <f t="shared" si="36"/>
        <v>111186</v>
      </c>
      <c r="L69" s="87">
        <v>44535</v>
      </c>
      <c r="M69" s="88">
        <f t="shared" si="37"/>
        <v>39272</v>
      </c>
      <c r="N69" s="87">
        <v>15193</v>
      </c>
      <c r="O69" s="87">
        <v>17761</v>
      </c>
      <c r="P69" s="87">
        <v>6318</v>
      </c>
      <c r="Q69" s="87">
        <v>5409</v>
      </c>
      <c r="R69" s="87">
        <v>21970</v>
      </c>
      <c r="S69" s="87">
        <v>0</v>
      </c>
      <c r="T69" s="87">
        <v>2112</v>
      </c>
      <c r="U69" s="87">
        <v>0</v>
      </c>
      <c r="V69" s="87">
        <f t="shared" si="38"/>
        <v>371334</v>
      </c>
      <c r="W69" s="87">
        <f t="shared" si="39"/>
        <v>48451</v>
      </c>
      <c r="X69" s="87">
        <f t="shared" si="40"/>
        <v>48451</v>
      </c>
      <c r="Y69" s="87">
        <v>0</v>
      </c>
      <c r="Z69" s="87">
        <v>0</v>
      </c>
      <c r="AA69" s="87">
        <v>48451</v>
      </c>
      <c r="AB69" s="87">
        <v>0</v>
      </c>
      <c r="AC69" s="87">
        <v>0</v>
      </c>
      <c r="AD69" s="87">
        <f t="shared" si="41"/>
        <v>6892</v>
      </c>
      <c r="AE69" s="87">
        <v>5763</v>
      </c>
      <c r="AF69" s="88">
        <f t="shared" si="42"/>
        <v>379</v>
      </c>
      <c r="AG69" s="87">
        <v>379</v>
      </c>
      <c r="AH69" s="87">
        <v>0</v>
      </c>
      <c r="AI69" s="87">
        <v>0</v>
      </c>
      <c r="AJ69" s="87">
        <v>0</v>
      </c>
      <c r="AK69" s="87">
        <v>750</v>
      </c>
      <c r="AL69" s="87">
        <v>0</v>
      </c>
      <c r="AM69" s="87">
        <v>61217</v>
      </c>
      <c r="AN69" s="87">
        <v>0</v>
      </c>
      <c r="AO69" s="87">
        <f t="shared" si="43"/>
        <v>55343</v>
      </c>
      <c r="AP69" s="87">
        <f t="shared" si="27"/>
        <v>308599</v>
      </c>
      <c r="AQ69" s="87">
        <f t="shared" si="27"/>
        <v>308599</v>
      </c>
      <c r="AR69" s="87">
        <f t="shared" si="27"/>
        <v>260148</v>
      </c>
      <c r="AS69" s="87">
        <f t="shared" si="27"/>
        <v>0</v>
      </c>
      <c r="AT69" s="87">
        <f t="shared" si="14"/>
        <v>48451</v>
      </c>
      <c r="AU69" s="87">
        <f t="shared" si="15"/>
        <v>0</v>
      </c>
      <c r="AV69" s="87">
        <f t="shared" si="15"/>
        <v>2365</v>
      </c>
      <c r="AW69" s="87">
        <f t="shared" si="28"/>
        <v>118078</v>
      </c>
      <c r="AX69" s="87">
        <f t="shared" si="29"/>
        <v>50298</v>
      </c>
      <c r="AY69" s="87">
        <f t="shared" si="30"/>
        <v>39651</v>
      </c>
      <c r="AZ69" s="87">
        <f t="shared" si="31"/>
        <v>15572</v>
      </c>
      <c r="BA69" s="87">
        <f t="shared" si="32"/>
        <v>17761</v>
      </c>
      <c r="BB69" s="87">
        <f t="shared" si="33"/>
        <v>6318</v>
      </c>
      <c r="BC69" s="87">
        <f t="shared" si="22"/>
        <v>5409</v>
      </c>
      <c r="BD69" s="87">
        <f t="shared" si="23"/>
        <v>22720</v>
      </c>
      <c r="BE69" s="87">
        <f t="shared" si="24"/>
        <v>0</v>
      </c>
      <c r="BF69" s="87">
        <f t="shared" si="24"/>
        <v>63329</v>
      </c>
      <c r="BG69" s="87">
        <f t="shared" si="25"/>
        <v>0</v>
      </c>
      <c r="BH69" s="87">
        <f t="shared" si="26"/>
        <v>426677</v>
      </c>
    </row>
    <row r="70" spans="1:60" ht="13.5">
      <c r="A70" s="17" t="s">
        <v>9</v>
      </c>
      <c r="B70" s="76" t="s">
        <v>228</v>
      </c>
      <c r="C70" s="77" t="s">
        <v>229</v>
      </c>
      <c r="D70" s="87">
        <f t="shared" si="34"/>
        <v>930160</v>
      </c>
      <c r="E70" s="87">
        <f t="shared" si="35"/>
        <v>914935</v>
      </c>
      <c r="F70" s="87">
        <v>900939</v>
      </c>
      <c r="G70" s="87">
        <v>13996</v>
      </c>
      <c r="H70" s="87">
        <v>0</v>
      </c>
      <c r="I70" s="87">
        <v>15225</v>
      </c>
      <c r="J70" s="87">
        <v>0</v>
      </c>
      <c r="K70" s="87">
        <f t="shared" si="36"/>
        <v>104604</v>
      </c>
      <c r="L70" s="87">
        <v>55157</v>
      </c>
      <c r="M70" s="88">
        <f t="shared" si="37"/>
        <v>21376</v>
      </c>
      <c r="N70" s="87">
        <v>243</v>
      </c>
      <c r="O70" s="87">
        <v>15607</v>
      </c>
      <c r="P70" s="87">
        <v>5526</v>
      </c>
      <c r="Q70" s="87">
        <v>0</v>
      </c>
      <c r="R70" s="87">
        <v>24707</v>
      </c>
      <c r="S70" s="87">
        <v>3364</v>
      </c>
      <c r="T70" s="87">
        <v>0</v>
      </c>
      <c r="U70" s="87">
        <v>5100</v>
      </c>
      <c r="V70" s="87">
        <f t="shared" si="38"/>
        <v>1039864</v>
      </c>
      <c r="W70" s="87">
        <f t="shared" si="39"/>
        <v>0</v>
      </c>
      <c r="X70" s="87">
        <f t="shared" si="40"/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f t="shared" si="41"/>
        <v>0</v>
      </c>
      <c r="AE70" s="87">
        <v>0</v>
      </c>
      <c r="AF70" s="88">
        <f t="shared" si="42"/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50657</v>
      </c>
      <c r="AN70" s="87">
        <v>15271</v>
      </c>
      <c r="AO70" s="87">
        <f t="shared" si="43"/>
        <v>15271</v>
      </c>
      <c r="AP70" s="87">
        <f t="shared" si="27"/>
        <v>930160</v>
      </c>
      <c r="AQ70" s="87">
        <f t="shared" si="27"/>
        <v>914935</v>
      </c>
      <c r="AR70" s="87">
        <f t="shared" si="27"/>
        <v>900939</v>
      </c>
      <c r="AS70" s="87">
        <f t="shared" si="27"/>
        <v>13996</v>
      </c>
      <c r="AT70" s="87">
        <f t="shared" si="14"/>
        <v>0</v>
      </c>
      <c r="AU70" s="87">
        <f t="shared" si="15"/>
        <v>15225</v>
      </c>
      <c r="AV70" s="87">
        <f t="shared" si="15"/>
        <v>0</v>
      </c>
      <c r="AW70" s="87">
        <f t="shared" si="28"/>
        <v>104604</v>
      </c>
      <c r="AX70" s="87">
        <f t="shared" si="29"/>
        <v>55157</v>
      </c>
      <c r="AY70" s="87">
        <f t="shared" si="30"/>
        <v>21376</v>
      </c>
      <c r="AZ70" s="87">
        <f t="shared" si="31"/>
        <v>243</v>
      </c>
      <c r="BA70" s="87">
        <f t="shared" si="32"/>
        <v>15607</v>
      </c>
      <c r="BB70" s="87">
        <f t="shared" si="33"/>
        <v>5526</v>
      </c>
      <c r="BC70" s="87">
        <f t="shared" si="22"/>
        <v>0</v>
      </c>
      <c r="BD70" s="87">
        <f t="shared" si="23"/>
        <v>24707</v>
      </c>
      <c r="BE70" s="87">
        <f t="shared" si="24"/>
        <v>3364</v>
      </c>
      <c r="BF70" s="87">
        <f t="shared" si="24"/>
        <v>50657</v>
      </c>
      <c r="BG70" s="87">
        <f t="shared" si="25"/>
        <v>20371</v>
      </c>
      <c r="BH70" s="87">
        <f t="shared" si="26"/>
        <v>1055135</v>
      </c>
    </row>
    <row r="71" spans="1:60" ht="13.5">
      <c r="A71" s="17" t="s">
        <v>9</v>
      </c>
      <c r="B71" s="76" t="s">
        <v>230</v>
      </c>
      <c r="C71" s="77" t="s">
        <v>231</v>
      </c>
      <c r="D71" s="87">
        <f t="shared" si="34"/>
        <v>0</v>
      </c>
      <c r="E71" s="87">
        <f t="shared" si="35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f t="shared" si="36"/>
        <v>207360</v>
      </c>
      <c r="L71" s="87">
        <v>76321</v>
      </c>
      <c r="M71" s="88">
        <f t="shared" si="37"/>
        <v>96477</v>
      </c>
      <c r="N71" s="87">
        <v>5720</v>
      </c>
      <c r="O71" s="87">
        <v>86091</v>
      </c>
      <c r="P71" s="87">
        <v>4666</v>
      </c>
      <c r="Q71" s="87">
        <v>3628</v>
      </c>
      <c r="R71" s="87">
        <v>30934</v>
      </c>
      <c r="S71" s="87">
        <v>0</v>
      </c>
      <c r="T71" s="87">
        <v>0</v>
      </c>
      <c r="U71" s="87">
        <v>8998</v>
      </c>
      <c r="V71" s="87">
        <f t="shared" si="38"/>
        <v>216358</v>
      </c>
      <c r="W71" s="87">
        <f t="shared" si="39"/>
        <v>0</v>
      </c>
      <c r="X71" s="87">
        <f t="shared" si="40"/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f t="shared" si="41"/>
        <v>0</v>
      </c>
      <c r="AE71" s="87">
        <v>0</v>
      </c>
      <c r="AF71" s="88">
        <f t="shared" si="42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50656</v>
      </c>
      <c r="AN71" s="87">
        <v>0</v>
      </c>
      <c r="AO71" s="87">
        <f t="shared" si="43"/>
        <v>0</v>
      </c>
      <c r="AP71" s="87">
        <f t="shared" si="27"/>
        <v>0</v>
      </c>
      <c r="AQ71" s="87">
        <f t="shared" si="27"/>
        <v>0</v>
      </c>
      <c r="AR71" s="87">
        <f t="shared" si="27"/>
        <v>0</v>
      </c>
      <c r="AS71" s="87">
        <f t="shared" si="27"/>
        <v>0</v>
      </c>
      <c r="AT71" s="87">
        <f aca="true" t="shared" si="44" ref="AT71:AT95">H71+AA71</f>
        <v>0</v>
      </c>
      <c r="AU71" s="87">
        <f aca="true" t="shared" si="45" ref="AU71:AV95">I71+AB71</f>
        <v>0</v>
      </c>
      <c r="AV71" s="87">
        <f t="shared" si="45"/>
        <v>0</v>
      </c>
      <c r="AW71" s="87">
        <f t="shared" si="28"/>
        <v>207360</v>
      </c>
      <c r="AX71" s="87">
        <f t="shared" si="29"/>
        <v>76321</v>
      </c>
      <c r="AY71" s="87">
        <f t="shared" si="30"/>
        <v>96477</v>
      </c>
      <c r="AZ71" s="87">
        <f t="shared" si="31"/>
        <v>5720</v>
      </c>
      <c r="BA71" s="87">
        <f t="shared" si="32"/>
        <v>86091</v>
      </c>
      <c r="BB71" s="87">
        <f t="shared" si="33"/>
        <v>4666</v>
      </c>
      <c r="BC71" s="87">
        <f aca="true" t="shared" si="46" ref="BC71:BC95">Q71+AJ71</f>
        <v>3628</v>
      </c>
      <c r="BD71" s="87">
        <f aca="true" t="shared" si="47" ref="BD71:BD95">R71+AK71</f>
        <v>30934</v>
      </c>
      <c r="BE71" s="87">
        <f aca="true" t="shared" si="48" ref="BE71:BF95">S71+AL71</f>
        <v>0</v>
      </c>
      <c r="BF71" s="87">
        <f t="shared" si="48"/>
        <v>50656</v>
      </c>
      <c r="BG71" s="87">
        <f aca="true" t="shared" si="49" ref="BG71:BG95">U71+AN71</f>
        <v>8998</v>
      </c>
      <c r="BH71" s="87">
        <f aca="true" t="shared" si="50" ref="BH71:BH95">V71+AO71</f>
        <v>216358</v>
      </c>
    </row>
    <row r="72" spans="1:60" ht="13.5">
      <c r="A72" s="17" t="s">
        <v>9</v>
      </c>
      <c r="B72" s="76" t="s">
        <v>232</v>
      </c>
      <c r="C72" s="77" t="s">
        <v>233</v>
      </c>
      <c r="D72" s="87">
        <f t="shared" si="34"/>
        <v>24011</v>
      </c>
      <c r="E72" s="87">
        <f t="shared" si="35"/>
        <v>24011</v>
      </c>
      <c r="F72" s="87">
        <v>24011</v>
      </c>
      <c r="G72" s="87">
        <v>0</v>
      </c>
      <c r="H72" s="87">
        <v>0</v>
      </c>
      <c r="I72" s="87">
        <v>0</v>
      </c>
      <c r="J72" s="87">
        <v>20511</v>
      </c>
      <c r="K72" s="87">
        <f t="shared" si="36"/>
        <v>57598</v>
      </c>
      <c r="L72" s="87">
        <v>32900</v>
      </c>
      <c r="M72" s="88">
        <f t="shared" si="37"/>
        <v>9193</v>
      </c>
      <c r="N72" s="87">
        <v>8582</v>
      </c>
      <c r="O72" s="87">
        <v>611</v>
      </c>
      <c r="P72" s="87">
        <v>0</v>
      </c>
      <c r="Q72" s="87">
        <v>6432</v>
      </c>
      <c r="R72" s="87">
        <v>9073</v>
      </c>
      <c r="S72" s="87">
        <v>0</v>
      </c>
      <c r="T72" s="87">
        <v>58499</v>
      </c>
      <c r="U72" s="87">
        <v>2058</v>
      </c>
      <c r="V72" s="87">
        <f t="shared" si="38"/>
        <v>83667</v>
      </c>
      <c r="W72" s="87">
        <f t="shared" si="39"/>
        <v>0</v>
      </c>
      <c r="X72" s="87">
        <f t="shared" si="40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f t="shared" si="41"/>
        <v>16466</v>
      </c>
      <c r="AE72" s="87">
        <v>6</v>
      </c>
      <c r="AF72" s="88">
        <f t="shared" si="42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16460</v>
      </c>
      <c r="AL72" s="87">
        <v>0</v>
      </c>
      <c r="AM72" s="87">
        <v>21152</v>
      </c>
      <c r="AN72" s="87">
        <v>0</v>
      </c>
      <c r="AO72" s="87">
        <f t="shared" si="43"/>
        <v>16466</v>
      </c>
      <c r="AP72" s="87">
        <f t="shared" si="27"/>
        <v>24011</v>
      </c>
      <c r="AQ72" s="87">
        <f t="shared" si="27"/>
        <v>24011</v>
      </c>
      <c r="AR72" s="87">
        <f t="shared" si="27"/>
        <v>24011</v>
      </c>
      <c r="AS72" s="87">
        <f t="shared" si="27"/>
        <v>0</v>
      </c>
      <c r="AT72" s="87">
        <f t="shared" si="44"/>
        <v>0</v>
      </c>
      <c r="AU72" s="87">
        <f t="shared" si="45"/>
        <v>0</v>
      </c>
      <c r="AV72" s="87">
        <f t="shared" si="45"/>
        <v>20511</v>
      </c>
      <c r="AW72" s="87">
        <f t="shared" si="28"/>
        <v>74064</v>
      </c>
      <c r="AX72" s="87">
        <f t="shared" si="29"/>
        <v>32906</v>
      </c>
      <c r="AY72" s="87">
        <f t="shared" si="30"/>
        <v>9193</v>
      </c>
      <c r="AZ72" s="87">
        <f t="shared" si="31"/>
        <v>8582</v>
      </c>
      <c r="BA72" s="87">
        <f t="shared" si="32"/>
        <v>611</v>
      </c>
      <c r="BB72" s="87">
        <f t="shared" si="33"/>
        <v>0</v>
      </c>
      <c r="BC72" s="87">
        <f t="shared" si="46"/>
        <v>6432</v>
      </c>
      <c r="BD72" s="87">
        <f t="shared" si="47"/>
        <v>25533</v>
      </c>
      <c r="BE72" s="87">
        <f t="shared" si="48"/>
        <v>0</v>
      </c>
      <c r="BF72" s="87">
        <f t="shared" si="48"/>
        <v>79651</v>
      </c>
      <c r="BG72" s="87">
        <f t="shared" si="49"/>
        <v>2058</v>
      </c>
      <c r="BH72" s="87">
        <f t="shared" si="50"/>
        <v>100133</v>
      </c>
    </row>
    <row r="73" spans="1:60" ht="13.5">
      <c r="A73" s="17" t="s">
        <v>9</v>
      </c>
      <c r="B73" s="76" t="s">
        <v>234</v>
      </c>
      <c r="C73" s="77" t="s">
        <v>235</v>
      </c>
      <c r="D73" s="87">
        <f t="shared" si="34"/>
        <v>609</v>
      </c>
      <c r="E73" s="87">
        <f t="shared" si="35"/>
        <v>609</v>
      </c>
      <c r="F73" s="87">
        <v>609</v>
      </c>
      <c r="G73" s="87">
        <v>0</v>
      </c>
      <c r="H73" s="87">
        <v>0</v>
      </c>
      <c r="I73" s="87">
        <v>0</v>
      </c>
      <c r="J73" s="87">
        <v>16035</v>
      </c>
      <c r="K73" s="87">
        <f t="shared" si="36"/>
        <v>39384</v>
      </c>
      <c r="L73" s="87">
        <v>22407</v>
      </c>
      <c r="M73" s="88">
        <f t="shared" si="37"/>
        <v>6801</v>
      </c>
      <c r="N73" s="87">
        <v>3651</v>
      </c>
      <c r="O73" s="87">
        <v>3150</v>
      </c>
      <c r="P73" s="87">
        <v>0</v>
      </c>
      <c r="Q73" s="87">
        <v>527</v>
      </c>
      <c r="R73" s="87">
        <v>3160</v>
      </c>
      <c r="S73" s="87">
        <v>6489</v>
      </c>
      <c r="T73" s="87">
        <v>45964</v>
      </c>
      <c r="U73" s="87">
        <v>0</v>
      </c>
      <c r="V73" s="87">
        <f t="shared" si="38"/>
        <v>39993</v>
      </c>
      <c r="W73" s="87">
        <f t="shared" si="39"/>
        <v>0</v>
      </c>
      <c r="X73" s="87">
        <f t="shared" si="40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f t="shared" si="41"/>
        <v>0</v>
      </c>
      <c r="AE73" s="87">
        <v>0</v>
      </c>
      <c r="AF73" s="88">
        <f t="shared" si="42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21889</v>
      </c>
      <c r="AN73" s="87">
        <v>0</v>
      </c>
      <c r="AO73" s="87">
        <f t="shared" si="43"/>
        <v>0</v>
      </c>
      <c r="AP73" s="87">
        <f t="shared" si="27"/>
        <v>609</v>
      </c>
      <c r="AQ73" s="87">
        <f t="shared" si="27"/>
        <v>609</v>
      </c>
      <c r="AR73" s="87">
        <f t="shared" si="27"/>
        <v>609</v>
      </c>
      <c r="AS73" s="87">
        <f t="shared" si="27"/>
        <v>0</v>
      </c>
      <c r="AT73" s="87">
        <f t="shared" si="44"/>
        <v>0</v>
      </c>
      <c r="AU73" s="87">
        <f t="shared" si="45"/>
        <v>0</v>
      </c>
      <c r="AV73" s="87">
        <f t="shared" si="45"/>
        <v>16035</v>
      </c>
      <c r="AW73" s="87">
        <f t="shared" si="28"/>
        <v>39384</v>
      </c>
      <c r="AX73" s="87">
        <f t="shared" si="29"/>
        <v>22407</v>
      </c>
      <c r="AY73" s="87">
        <f t="shared" si="30"/>
        <v>6801</v>
      </c>
      <c r="AZ73" s="87">
        <f t="shared" si="31"/>
        <v>3651</v>
      </c>
      <c r="BA73" s="87">
        <f t="shared" si="32"/>
        <v>3150</v>
      </c>
      <c r="BB73" s="87">
        <f t="shared" si="33"/>
        <v>0</v>
      </c>
      <c r="BC73" s="87">
        <f t="shared" si="46"/>
        <v>527</v>
      </c>
      <c r="BD73" s="87">
        <f t="shared" si="47"/>
        <v>3160</v>
      </c>
      <c r="BE73" s="87">
        <f t="shared" si="48"/>
        <v>6489</v>
      </c>
      <c r="BF73" s="87">
        <f t="shared" si="48"/>
        <v>67853</v>
      </c>
      <c r="BG73" s="87">
        <f t="shared" si="49"/>
        <v>0</v>
      </c>
      <c r="BH73" s="87">
        <f t="shared" si="50"/>
        <v>39993</v>
      </c>
    </row>
    <row r="74" spans="1:60" ht="13.5">
      <c r="A74" s="17" t="s">
        <v>9</v>
      </c>
      <c r="B74" s="76" t="s">
        <v>236</v>
      </c>
      <c r="C74" s="77" t="s">
        <v>237</v>
      </c>
      <c r="D74" s="87">
        <f t="shared" si="34"/>
        <v>5483</v>
      </c>
      <c r="E74" s="87">
        <f t="shared" si="35"/>
        <v>5483</v>
      </c>
      <c r="F74" s="87">
        <v>5483</v>
      </c>
      <c r="G74" s="87">
        <v>0</v>
      </c>
      <c r="H74" s="87">
        <v>0</v>
      </c>
      <c r="I74" s="87">
        <v>0</v>
      </c>
      <c r="J74" s="87">
        <v>5483</v>
      </c>
      <c r="K74" s="87">
        <f t="shared" si="36"/>
        <v>17219</v>
      </c>
      <c r="L74" s="87">
        <v>6249</v>
      </c>
      <c r="M74" s="88">
        <f t="shared" si="37"/>
        <v>10970</v>
      </c>
      <c r="N74" s="87">
        <v>0</v>
      </c>
      <c r="O74" s="87">
        <v>7023</v>
      </c>
      <c r="P74" s="87">
        <v>3947</v>
      </c>
      <c r="Q74" s="87">
        <v>0</v>
      </c>
      <c r="R74" s="87">
        <v>0</v>
      </c>
      <c r="S74" s="87">
        <v>0</v>
      </c>
      <c r="T74" s="87">
        <v>17219</v>
      </c>
      <c r="U74" s="87">
        <v>0</v>
      </c>
      <c r="V74" s="87">
        <f t="shared" si="38"/>
        <v>22702</v>
      </c>
      <c r="W74" s="87">
        <f t="shared" si="39"/>
        <v>0</v>
      </c>
      <c r="X74" s="87">
        <f t="shared" si="40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f t="shared" si="41"/>
        <v>5559</v>
      </c>
      <c r="AE74" s="87">
        <v>2999</v>
      </c>
      <c r="AF74" s="88">
        <f t="shared" si="42"/>
        <v>2560</v>
      </c>
      <c r="AG74" s="87">
        <v>0</v>
      </c>
      <c r="AH74" s="87">
        <v>2560</v>
      </c>
      <c r="AI74" s="87">
        <v>0</v>
      </c>
      <c r="AJ74" s="87">
        <v>0</v>
      </c>
      <c r="AK74" s="87">
        <v>0</v>
      </c>
      <c r="AL74" s="87">
        <v>0</v>
      </c>
      <c r="AM74" s="87">
        <v>0</v>
      </c>
      <c r="AN74" s="87">
        <v>0</v>
      </c>
      <c r="AO74" s="87">
        <f t="shared" si="43"/>
        <v>5559</v>
      </c>
      <c r="AP74" s="87">
        <f t="shared" si="27"/>
        <v>5483</v>
      </c>
      <c r="AQ74" s="87">
        <f t="shared" si="27"/>
        <v>5483</v>
      </c>
      <c r="AR74" s="87">
        <f t="shared" si="27"/>
        <v>5483</v>
      </c>
      <c r="AS74" s="87">
        <f t="shared" si="27"/>
        <v>0</v>
      </c>
      <c r="AT74" s="87">
        <f t="shared" si="44"/>
        <v>0</v>
      </c>
      <c r="AU74" s="87">
        <f t="shared" si="45"/>
        <v>0</v>
      </c>
      <c r="AV74" s="87">
        <f t="shared" si="45"/>
        <v>5483</v>
      </c>
      <c r="AW74" s="87">
        <f t="shared" si="28"/>
        <v>22778</v>
      </c>
      <c r="AX74" s="87">
        <f t="shared" si="29"/>
        <v>9248</v>
      </c>
      <c r="AY74" s="87">
        <f t="shared" si="30"/>
        <v>13530</v>
      </c>
      <c r="AZ74" s="87">
        <f t="shared" si="31"/>
        <v>0</v>
      </c>
      <c r="BA74" s="87">
        <f t="shared" si="32"/>
        <v>9583</v>
      </c>
      <c r="BB74" s="87">
        <f t="shared" si="33"/>
        <v>3947</v>
      </c>
      <c r="BC74" s="87">
        <f t="shared" si="46"/>
        <v>0</v>
      </c>
      <c r="BD74" s="87">
        <f t="shared" si="47"/>
        <v>0</v>
      </c>
      <c r="BE74" s="87">
        <f t="shared" si="48"/>
        <v>0</v>
      </c>
      <c r="BF74" s="87">
        <f t="shared" si="48"/>
        <v>17219</v>
      </c>
      <c r="BG74" s="87">
        <f t="shared" si="49"/>
        <v>0</v>
      </c>
      <c r="BH74" s="87">
        <f t="shared" si="50"/>
        <v>28261</v>
      </c>
    </row>
    <row r="75" spans="1:60" ht="13.5">
      <c r="A75" s="17" t="s">
        <v>9</v>
      </c>
      <c r="B75" s="76" t="s">
        <v>238</v>
      </c>
      <c r="C75" s="77" t="s">
        <v>239</v>
      </c>
      <c r="D75" s="87">
        <f t="shared" si="34"/>
        <v>0</v>
      </c>
      <c r="E75" s="87">
        <f t="shared" si="35"/>
        <v>0</v>
      </c>
      <c r="F75" s="87">
        <v>0</v>
      </c>
      <c r="G75" s="87">
        <v>0</v>
      </c>
      <c r="H75" s="87">
        <v>0</v>
      </c>
      <c r="I75" s="87">
        <v>0</v>
      </c>
      <c r="J75" s="87">
        <v>12700</v>
      </c>
      <c r="K75" s="87">
        <f t="shared" si="36"/>
        <v>31482</v>
      </c>
      <c r="L75" s="87">
        <v>22944</v>
      </c>
      <c r="M75" s="88">
        <f t="shared" si="37"/>
        <v>3521</v>
      </c>
      <c r="N75" s="87">
        <v>1731</v>
      </c>
      <c r="O75" s="87">
        <v>1790</v>
      </c>
      <c r="P75" s="87">
        <v>0</v>
      </c>
      <c r="Q75" s="87">
        <v>2931</v>
      </c>
      <c r="R75" s="87">
        <v>2086</v>
      </c>
      <c r="S75" s="87">
        <v>0</v>
      </c>
      <c r="T75" s="87">
        <v>32091</v>
      </c>
      <c r="U75" s="87">
        <v>520</v>
      </c>
      <c r="V75" s="87">
        <f t="shared" si="38"/>
        <v>32002</v>
      </c>
      <c r="W75" s="87">
        <f t="shared" si="39"/>
        <v>0</v>
      </c>
      <c r="X75" s="87">
        <f t="shared" si="40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41"/>
        <v>0</v>
      </c>
      <c r="AE75" s="87">
        <v>0</v>
      </c>
      <c r="AF75" s="88">
        <f t="shared" si="42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>
        <v>17221</v>
      </c>
      <c r="AN75" s="87">
        <v>0</v>
      </c>
      <c r="AO75" s="87">
        <f t="shared" si="43"/>
        <v>0</v>
      </c>
      <c r="AP75" s="87">
        <f t="shared" si="27"/>
        <v>0</v>
      </c>
      <c r="AQ75" s="87">
        <f t="shared" si="27"/>
        <v>0</v>
      </c>
      <c r="AR75" s="87">
        <f t="shared" si="27"/>
        <v>0</v>
      </c>
      <c r="AS75" s="87">
        <f t="shared" si="27"/>
        <v>0</v>
      </c>
      <c r="AT75" s="87">
        <f t="shared" si="44"/>
        <v>0</v>
      </c>
      <c r="AU75" s="87">
        <f t="shared" si="45"/>
        <v>0</v>
      </c>
      <c r="AV75" s="87">
        <f t="shared" si="45"/>
        <v>12700</v>
      </c>
      <c r="AW75" s="87">
        <f t="shared" si="28"/>
        <v>31482</v>
      </c>
      <c r="AX75" s="87">
        <f t="shared" si="29"/>
        <v>22944</v>
      </c>
      <c r="AY75" s="87">
        <f t="shared" si="30"/>
        <v>3521</v>
      </c>
      <c r="AZ75" s="87">
        <f t="shared" si="31"/>
        <v>1731</v>
      </c>
      <c r="BA75" s="87">
        <f t="shared" si="32"/>
        <v>1790</v>
      </c>
      <c r="BB75" s="87">
        <f t="shared" si="33"/>
        <v>0</v>
      </c>
      <c r="BC75" s="87">
        <f t="shared" si="46"/>
        <v>2931</v>
      </c>
      <c r="BD75" s="87">
        <f t="shared" si="47"/>
        <v>2086</v>
      </c>
      <c r="BE75" s="87">
        <f t="shared" si="48"/>
        <v>0</v>
      </c>
      <c r="BF75" s="87">
        <f t="shared" si="48"/>
        <v>49312</v>
      </c>
      <c r="BG75" s="87">
        <f t="shared" si="49"/>
        <v>520</v>
      </c>
      <c r="BH75" s="87">
        <f t="shared" si="50"/>
        <v>32002</v>
      </c>
    </row>
    <row r="76" spans="1:60" ht="13.5">
      <c r="A76" s="17" t="s">
        <v>9</v>
      </c>
      <c r="B76" s="78" t="s">
        <v>240</v>
      </c>
      <c r="C76" s="79" t="s">
        <v>241</v>
      </c>
      <c r="D76" s="87">
        <f t="shared" si="34"/>
        <v>0</v>
      </c>
      <c r="E76" s="87">
        <f t="shared" si="35"/>
        <v>0</v>
      </c>
      <c r="F76" s="87">
        <v>0</v>
      </c>
      <c r="G76" s="87">
        <v>0</v>
      </c>
      <c r="H76" s="87">
        <v>0</v>
      </c>
      <c r="I76" s="87">
        <v>0</v>
      </c>
      <c r="J76" s="87" t="s">
        <v>170</v>
      </c>
      <c r="K76" s="87">
        <f t="shared" si="36"/>
        <v>161235</v>
      </c>
      <c r="L76" s="87">
        <v>67520</v>
      </c>
      <c r="M76" s="88">
        <f t="shared" si="37"/>
        <v>4274</v>
      </c>
      <c r="N76" s="87">
        <v>2722</v>
      </c>
      <c r="O76" s="87">
        <v>1552</v>
      </c>
      <c r="P76" s="87">
        <v>0</v>
      </c>
      <c r="Q76" s="87">
        <v>0</v>
      </c>
      <c r="R76" s="87">
        <v>89441</v>
      </c>
      <c r="S76" s="87">
        <v>0</v>
      </c>
      <c r="T76" s="87" t="s">
        <v>170</v>
      </c>
      <c r="U76" s="87">
        <v>0</v>
      </c>
      <c r="V76" s="87">
        <f t="shared" si="38"/>
        <v>161235</v>
      </c>
      <c r="W76" s="87">
        <f t="shared" si="39"/>
        <v>0</v>
      </c>
      <c r="X76" s="87">
        <f t="shared" si="40"/>
        <v>0</v>
      </c>
      <c r="Y76" s="87">
        <v>0</v>
      </c>
      <c r="Z76" s="87">
        <v>0</v>
      </c>
      <c r="AA76" s="87">
        <v>0</v>
      </c>
      <c r="AB76" s="87">
        <v>0</v>
      </c>
      <c r="AC76" s="87" t="s">
        <v>170</v>
      </c>
      <c r="AD76" s="87">
        <f t="shared" si="41"/>
        <v>0</v>
      </c>
      <c r="AE76" s="87">
        <v>0</v>
      </c>
      <c r="AF76" s="88">
        <f t="shared" si="42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 t="s">
        <v>170</v>
      </c>
      <c r="AN76" s="87">
        <v>0</v>
      </c>
      <c r="AO76" s="87">
        <f t="shared" si="43"/>
        <v>0</v>
      </c>
      <c r="AP76" s="87">
        <f aca="true" t="shared" si="51" ref="AP76:AP95">D76+W76</f>
        <v>0</v>
      </c>
      <c r="AQ76" s="87">
        <f aca="true" t="shared" si="52" ref="AQ76:AQ95">E76+X76</f>
        <v>0</v>
      </c>
      <c r="AR76" s="87">
        <f aca="true" t="shared" si="53" ref="AR76:AR95">F76+Y76</f>
        <v>0</v>
      </c>
      <c r="AS76" s="87">
        <f aca="true" t="shared" si="54" ref="AS76:AS95">G76+Z76</f>
        <v>0</v>
      </c>
      <c r="AT76" s="87">
        <f t="shared" si="44"/>
        <v>0</v>
      </c>
      <c r="AU76" s="87">
        <f t="shared" si="45"/>
        <v>0</v>
      </c>
      <c r="AV76" s="88" t="s">
        <v>88</v>
      </c>
      <c r="AW76" s="87">
        <f t="shared" si="28"/>
        <v>161235</v>
      </c>
      <c r="AX76" s="87">
        <f t="shared" si="29"/>
        <v>67520</v>
      </c>
      <c r="AY76" s="87">
        <f t="shared" si="30"/>
        <v>4274</v>
      </c>
      <c r="AZ76" s="87">
        <f t="shared" si="31"/>
        <v>2722</v>
      </c>
      <c r="BA76" s="87">
        <f t="shared" si="32"/>
        <v>1552</v>
      </c>
      <c r="BB76" s="87">
        <f t="shared" si="33"/>
        <v>0</v>
      </c>
      <c r="BC76" s="87">
        <f t="shared" si="46"/>
        <v>0</v>
      </c>
      <c r="BD76" s="87">
        <f t="shared" si="47"/>
        <v>89441</v>
      </c>
      <c r="BE76" s="87">
        <f t="shared" si="48"/>
        <v>0</v>
      </c>
      <c r="BF76" s="88" t="s">
        <v>88</v>
      </c>
      <c r="BG76" s="87">
        <f t="shared" si="49"/>
        <v>0</v>
      </c>
      <c r="BH76" s="87">
        <f t="shared" si="50"/>
        <v>161235</v>
      </c>
    </row>
    <row r="77" spans="1:60" ht="13.5">
      <c r="A77" s="17" t="s">
        <v>9</v>
      </c>
      <c r="B77" s="78" t="s">
        <v>242</v>
      </c>
      <c r="C77" s="79" t="s">
        <v>243</v>
      </c>
      <c r="D77" s="87">
        <f t="shared" si="34"/>
        <v>0</v>
      </c>
      <c r="E77" s="87">
        <f t="shared" si="35"/>
        <v>0</v>
      </c>
      <c r="F77" s="87">
        <v>0</v>
      </c>
      <c r="G77" s="87">
        <v>0</v>
      </c>
      <c r="H77" s="87">
        <v>0</v>
      </c>
      <c r="I77" s="87">
        <v>0</v>
      </c>
      <c r="J77" s="87" t="s">
        <v>170</v>
      </c>
      <c r="K77" s="87">
        <f t="shared" si="36"/>
        <v>0</v>
      </c>
      <c r="L77" s="87">
        <v>0</v>
      </c>
      <c r="M77" s="88">
        <f t="shared" si="37"/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 t="s">
        <v>170</v>
      </c>
      <c r="U77" s="87">
        <v>0</v>
      </c>
      <c r="V77" s="87">
        <f t="shared" si="38"/>
        <v>0</v>
      </c>
      <c r="W77" s="87">
        <f t="shared" si="39"/>
        <v>10036</v>
      </c>
      <c r="X77" s="87">
        <f t="shared" si="40"/>
        <v>0</v>
      </c>
      <c r="Y77" s="87">
        <v>0</v>
      </c>
      <c r="Z77" s="87">
        <v>0</v>
      </c>
      <c r="AA77" s="87">
        <v>0</v>
      </c>
      <c r="AB77" s="87">
        <v>10036</v>
      </c>
      <c r="AC77" s="87" t="s">
        <v>170</v>
      </c>
      <c r="AD77" s="87">
        <f t="shared" si="41"/>
        <v>225534</v>
      </c>
      <c r="AE77" s="87">
        <v>19981</v>
      </c>
      <c r="AF77" s="88">
        <f t="shared" si="42"/>
        <v>20895</v>
      </c>
      <c r="AG77" s="87">
        <v>0</v>
      </c>
      <c r="AH77" s="87">
        <v>20895</v>
      </c>
      <c r="AI77" s="87">
        <v>0</v>
      </c>
      <c r="AJ77" s="87">
        <v>0</v>
      </c>
      <c r="AK77" s="87">
        <v>184658</v>
      </c>
      <c r="AL77" s="87">
        <v>0</v>
      </c>
      <c r="AM77" s="87" t="s">
        <v>170</v>
      </c>
      <c r="AN77" s="87">
        <v>0</v>
      </c>
      <c r="AO77" s="87">
        <f t="shared" si="43"/>
        <v>235570</v>
      </c>
      <c r="AP77" s="87">
        <f t="shared" si="51"/>
        <v>10036</v>
      </c>
      <c r="AQ77" s="87">
        <f t="shared" si="52"/>
        <v>0</v>
      </c>
      <c r="AR77" s="87">
        <f t="shared" si="53"/>
        <v>0</v>
      </c>
      <c r="AS77" s="87">
        <f t="shared" si="54"/>
        <v>0</v>
      </c>
      <c r="AT77" s="87">
        <f t="shared" si="44"/>
        <v>0</v>
      </c>
      <c r="AU77" s="87">
        <f t="shared" si="45"/>
        <v>10036</v>
      </c>
      <c r="AV77" s="88" t="s">
        <v>88</v>
      </c>
      <c r="AW77" s="87">
        <f t="shared" si="28"/>
        <v>225534</v>
      </c>
      <c r="AX77" s="87">
        <f t="shared" si="29"/>
        <v>19981</v>
      </c>
      <c r="AY77" s="87">
        <f t="shared" si="30"/>
        <v>20895</v>
      </c>
      <c r="AZ77" s="87">
        <f t="shared" si="31"/>
        <v>0</v>
      </c>
      <c r="BA77" s="87">
        <f t="shared" si="32"/>
        <v>20895</v>
      </c>
      <c r="BB77" s="87">
        <f t="shared" si="33"/>
        <v>0</v>
      </c>
      <c r="BC77" s="87">
        <f t="shared" si="46"/>
        <v>0</v>
      </c>
      <c r="BD77" s="87">
        <f t="shared" si="47"/>
        <v>184658</v>
      </c>
      <c r="BE77" s="87">
        <f t="shared" si="48"/>
        <v>0</v>
      </c>
      <c r="BF77" s="88" t="s">
        <v>88</v>
      </c>
      <c r="BG77" s="87">
        <f t="shared" si="49"/>
        <v>0</v>
      </c>
      <c r="BH77" s="87">
        <f t="shared" si="50"/>
        <v>235570</v>
      </c>
    </row>
    <row r="78" spans="1:60" ht="13.5">
      <c r="A78" s="17" t="s">
        <v>9</v>
      </c>
      <c r="B78" s="78" t="s">
        <v>244</v>
      </c>
      <c r="C78" s="79" t="s">
        <v>245</v>
      </c>
      <c r="D78" s="87">
        <f t="shared" si="34"/>
        <v>0</v>
      </c>
      <c r="E78" s="87">
        <f t="shared" si="35"/>
        <v>0</v>
      </c>
      <c r="F78" s="87">
        <v>0</v>
      </c>
      <c r="G78" s="87">
        <v>0</v>
      </c>
      <c r="H78" s="87">
        <v>0</v>
      </c>
      <c r="I78" s="87">
        <v>0</v>
      </c>
      <c r="J78" s="87" t="s">
        <v>170</v>
      </c>
      <c r="K78" s="87">
        <f t="shared" si="36"/>
        <v>0</v>
      </c>
      <c r="L78" s="87">
        <v>0</v>
      </c>
      <c r="M78" s="88">
        <f t="shared" si="37"/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 t="s">
        <v>170</v>
      </c>
      <c r="U78" s="87">
        <v>0</v>
      </c>
      <c r="V78" s="87">
        <f t="shared" si="38"/>
        <v>0</v>
      </c>
      <c r="W78" s="87">
        <f t="shared" si="39"/>
        <v>0</v>
      </c>
      <c r="X78" s="87">
        <f t="shared" si="40"/>
        <v>0</v>
      </c>
      <c r="Y78" s="87">
        <v>0</v>
      </c>
      <c r="Z78" s="87">
        <v>0</v>
      </c>
      <c r="AA78" s="87">
        <v>0</v>
      </c>
      <c r="AB78" s="87">
        <v>0</v>
      </c>
      <c r="AC78" s="87" t="s">
        <v>170</v>
      </c>
      <c r="AD78" s="87">
        <f t="shared" si="41"/>
        <v>101613</v>
      </c>
      <c r="AE78" s="87">
        <v>44408</v>
      </c>
      <c r="AF78" s="88">
        <f t="shared" si="42"/>
        <v>57205</v>
      </c>
      <c r="AG78" s="87">
        <v>0</v>
      </c>
      <c r="AH78" s="87">
        <v>57205</v>
      </c>
      <c r="AI78" s="87">
        <v>0</v>
      </c>
      <c r="AJ78" s="87">
        <v>0</v>
      </c>
      <c r="AK78" s="87">
        <v>0</v>
      </c>
      <c r="AL78" s="87">
        <v>0</v>
      </c>
      <c r="AM78" s="87" t="s">
        <v>170</v>
      </c>
      <c r="AN78" s="87">
        <v>6413</v>
      </c>
      <c r="AO78" s="87">
        <f t="shared" si="43"/>
        <v>108026</v>
      </c>
      <c r="AP78" s="87">
        <f t="shared" si="51"/>
        <v>0</v>
      </c>
      <c r="AQ78" s="87">
        <f t="shared" si="52"/>
        <v>0</v>
      </c>
      <c r="AR78" s="87">
        <f t="shared" si="53"/>
        <v>0</v>
      </c>
      <c r="AS78" s="87">
        <f t="shared" si="54"/>
        <v>0</v>
      </c>
      <c r="AT78" s="87">
        <f t="shared" si="44"/>
        <v>0</v>
      </c>
      <c r="AU78" s="87">
        <f t="shared" si="45"/>
        <v>0</v>
      </c>
      <c r="AV78" s="88" t="s">
        <v>88</v>
      </c>
      <c r="AW78" s="87">
        <f t="shared" si="28"/>
        <v>101613</v>
      </c>
      <c r="AX78" s="87">
        <f t="shared" si="29"/>
        <v>44408</v>
      </c>
      <c r="AY78" s="87">
        <f t="shared" si="30"/>
        <v>57205</v>
      </c>
      <c r="AZ78" s="87">
        <f t="shared" si="31"/>
        <v>0</v>
      </c>
      <c r="BA78" s="87">
        <f t="shared" si="32"/>
        <v>57205</v>
      </c>
      <c r="BB78" s="87">
        <f t="shared" si="33"/>
        <v>0</v>
      </c>
      <c r="BC78" s="87">
        <f t="shared" si="46"/>
        <v>0</v>
      </c>
      <c r="BD78" s="87">
        <f t="shared" si="47"/>
        <v>0</v>
      </c>
      <c r="BE78" s="87">
        <f t="shared" si="48"/>
        <v>0</v>
      </c>
      <c r="BF78" s="88" t="s">
        <v>88</v>
      </c>
      <c r="BG78" s="87">
        <f t="shared" si="49"/>
        <v>6413</v>
      </c>
      <c r="BH78" s="87">
        <f t="shared" si="50"/>
        <v>108026</v>
      </c>
    </row>
    <row r="79" spans="1:60" ht="13.5">
      <c r="A79" s="17" t="s">
        <v>9</v>
      </c>
      <c r="B79" s="78" t="s">
        <v>246</v>
      </c>
      <c r="C79" s="79" t="s">
        <v>247</v>
      </c>
      <c r="D79" s="87">
        <f t="shared" si="34"/>
        <v>0</v>
      </c>
      <c r="E79" s="87">
        <f t="shared" si="35"/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170</v>
      </c>
      <c r="K79" s="87">
        <f t="shared" si="36"/>
        <v>0</v>
      </c>
      <c r="L79" s="87">
        <v>0</v>
      </c>
      <c r="M79" s="88">
        <f t="shared" si="37"/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 t="s">
        <v>170</v>
      </c>
      <c r="U79" s="87">
        <v>0</v>
      </c>
      <c r="V79" s="87">
        <f t="shared" si="38"/>
        <v>0</v>
      </c>
      <c r="W79" s="87">
        <f t="shared" si="39"/>
        <v>0</v>
      </c>
      <c r="X79" s="87">
        <f t="shared" si="40"/>
        <v>0</v>
      </c>
      <c r="Y79" s="87">
        <v>0</v>
      </c>
      <c r="Z79" s="87">
        <v>0</v>
      </c>
      <c r="AA79" s="87">
        <v>0</v>
      </c>
      <c r="AB79" s="87">
        <v>0</v>
      </c>
      <c r="AC79" s="87" t="s">
        <v>170</v>
      </c>
      <c r="AD79" s="87">
        <f t="shared" si="41"/>
        <v>327188</v>
      </c>
      <c r="AE79" s="87">
        <v>128813</v>
      </c>
      <c r="AF79" s="88">
        <f t="shared" si="42"/>
        <v>198375</v>
      </c>
      <c r="AG79" s="87">
        <v>0</v>
      </c>
      <c r="AH79" s="87">
        <v>190416</v>
      </c>
      <c r="AI79" s="87">
        <v>7959</v>
      </c>
      <c r="AJ79" s="87">
        <v>0</v>
      </c>
      <c r="AK79" s="87">
        <v>0</v>
      </c>
      <c r="AL79" s="87">
        <v>0</v>
      </c>
      <c r="AM79" s="87" t="s">
        <v>170</v>
      </c>
      <c r="AN79" s="87">
        <v>54721</v>
      </c>
      <c r="AO79" s="87">
        <f t="shared" si="43"/>
        <v>381909</v>
      </c>
      <c r="AP79" s="87">
        <f t="shared" si="51"/>
        <v>0</v>
      </c>
      <c r="AQ79" s="87">
        <f t="shared" si="52"/>
        <v>0</v>
      </c>
      <c r="AR79" s="87">
        <f t="shared" si="53"/>
        <v>0</v>
      </c>
      <c r="AS79" s="87">
        <f t="shared" si="54"/>
        <v>0</v>
      </c>
      <c r="AT79" s="87">
        <f t="shared" si="44"/>
        <v>0</v>
      </c>
      <c r="AU79" s="87">
        <f t="shared" si="45"/>
        <v>0</v>
      </c>
      <c r="AV79" s="88" t="s">
        <v>88</v>
      </c>
      <c r="AW79" s="87">
        <f t="shared" si="28"/>
        <v>327188</v>
      </c>
      <c r="AX79" s="87">
        <f t="shared" si="29"/>
        <v>128813</v>
      </c>
      <c r="AY79" s="87">
        <f t="shared" si="30"/>
        <v>198375</v>
      </c>
      <c r="AZ79" s="87">
        <f t="shared" si="31"/>
        <v>0</v>
      </c>
      <c r="BA79" s="87">
        <f t="shared" si="32"/>
        <v>190416</v>
      </c>
      <c r="BB79" s="87">
        <f t="shared" si="33"/>
        <v>7959</v>
      </c>
      <c r="BC79" s="87">
        <f t="shared" si="46"/>
        <v>0</v>
      </c>
      <c r="BD79" s="87">
        <f t="shared" si="47"/>
        <v>0</v>
      </c>
      <c r="BE79" s="87">
        <f t="shared" si="48"/>
        <v>0</v>
      </c>
      <c r="BF79" s="88" t="s">
        <v>88</v>
      </c>
      <c r="BG79" s="87">
        <f t="shared" si="49"/>
        <v>54721</v>
      </c>
      <c r="BH79" s="87">
        <f t="shared" si="50"/>
        <v>381909</v>
      </c>
    </row>
    <row r="80" spans="1:60" ht="13.5">
      <c r="A80" s="17" t="s">
        <v>9</v>
      </c>
      <c r="B80" s="78" t="s">
        <v>248</v>
      </c>
      <c r="C80" s="79" t="s">
        <v>249</v>
      </c>
      <c r="D80" s="87">
        <f t="shared" si="34"/>
        <v>0</v>
      </c>
      <c r="E80" s="87">
        <f t="shared" si="35"/>
        <v>0</v>
      </c>
      <c r="F80" s="87">
        <v>0</v>
      </c>
      <c r="G80" s="87">
        <v>0</v>
      </c>
      <c r="H80" s="87">
        <v>0</v>
      </c>
      <c r="I80" s="87">
        <v>0</v>
      </c>
      <c r="J80" s="87" t="s">
        <v>170</v>
      </c>
      <c r="K80" s="87">
        <f t="shared" si="36"/>
        <v>0</v>
      </c>
      <c r="L80" s="87">
        <v>0</v>
      </c>
      <c r="M80" s="88">
        <f t="shared" si="37"/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0</v>
      </c>
      <c r="T80" s="87" t="s">
        <v>170</v>
      </c>
      <c r="U80" s="87">
        <v>0</v>
      </c>
      <c r="V80" s="87">
        <f t="shared" si="38"/>
        <v>0</v>
      </c>
      <c r="W80" s="87">
        <f t="shared" si="39"/>
        <v>0</v>
      </c>
      <c r="X80" s="87">
        <f t="shared" si="40"/>
        <v>0</v>
      </c>
      <c r="Y80" s="87">
        <v>0</v>
      </c>
      <c r="Z80" s="87">
        <v>0</v>
      </c>
      <c r="AA80" s="87">
        <v>0</v>
      </c>
      <c r="AB80" s="87">
        <v>0</v>
      </c>
      <c r="AC80" s="87" t="s">
        <v>170</v>
      </c>
      <c r="AD80" s="87">
        <f t="shared" si="41"/>
        <v>231097</v>
      </c>
      <c r="AE80" s="87">
        <v>98624</v>
      </c>
      <c r="AF80" s="88">
        <f t="shared" si="42"/>
        <v>127800</v>
      </c>
      <c r="AG80" s="87">
        <v>0</v>
      </c>
      <c r="AH80" s="87">
        <v>127800</v>
      </c>
      <c r="AI80" s="87">
        <v>0</v>
      </c>
      <c r="AJ80" s="87">
        <v>0</v>
      </c>
      <c r="AK80" s="87">
        <v>4673</v>
      </c>
      <c r="AL80" s="87">
        <v>0</v>
      </c>
      <c r="AM80" s="87" t="s">
        <v>170</v>
      </c>
      <c r="AN80" s="87">
        <v>33538</v>
      </c>
      <c r="AO80" s="87">
        <f t="shared" si="43"/>
        <v>264635</v>
      </c>
      <c r="AP80" s="87">
        <f t="shared" si="51"/>
        <v>0</v>
      </c>
      <c r="AQ80" s="87">
        <f t="shared" si="52"/>
        <v>0</v>
      </c>
      <c r="AR80" s="87">
        <f t="shared" si="53"/>
        <v>0</v>
      </c>
      <c r="AS80" s="87">
        <f t="shared" si="54"/>
        <v>0</v>
      </c>
      <c r="AT80" s="87">
        <f t="shared" si="44"/>
        <v>0</v>
      </c>
      <c r="AU80" s="87">
        <f t="shared" si="45"/>
        <v>0</v>
      </c>
      <c r="AV80" s="88" t="s">
        <v>88</v>
      </c>
      <c r="AW80" s="87">
        <f t="shared" si="28"/>
        <v>231097</v>
      </c>
      <c r="AX80" s="87">
        <f t="shared" si="29"/>
        <v>98624</v>
      </c>
      <c r="AY80" s="87">
        <f t="shared" si="30"/>
        <v>127800</v>
      </c>
      <c r="AZ80" s="87">
        <f t="shared" si="31"/>
        <v>0</v>
      </c>
      <c r="BA80" s="87">
        <f t="shared" si="32"/>
        <v>127800</v>
      </c>
      <c r="BB80" s="87">
        <f t="shared" si="33"/>
        <v>0</v>
      </c>
      <c r="BC80" s="87">
        <f t="shared" si="46"/>
        <v>0</v>
      </c>
      <c r="BD80" s="87">
        <f t="shared" si="47"/>
        <v>4673</v>
      </c>
      <c r="BE80" s="87">
        <f t="shared" si="48"/>
        <v>0</v>
      </c>
      <c r="BF80" s="88" t="s">
        <v>88</v>
      </c>
      <c r="BG80" s="87">
        <f t="shared" si="49"/>
        <v>33538</v>
      </c>
      <c r="BH80" s="87">
        <f t="shared" si="50"/>
        <v>264635</v>
      </c>
    </row>
    <row r="81" spans="1:60" ht="13.5">
      <c r="A81" s="17" t="s">
        <v>9</v>
      </c>
      <c r="B81" s="78" t="s">
        <v>250</v>
      </c>
      <c r="C81" s="79" t="s">
        <v>251</v>
      </c>
      <c r="D81" s="87">
        <f t="shared" si="34"/>
        <v>0</v>
      </c>
      <c r="E81" s="87">
        <f t="shared" si="35"/>
        <v>0</v>
      </c>
      <c r="F81" s="87">
        <v>0</v>
      </c>
      <c r="G81" s="87">
        <v>0</v>
      </c>
      <c r="H81" s="87">
        <v>0</v>
      </c>
      <c r="I81" s="87">
        <v>0</v>
      </c>
      <c r="J81" s="87" t="s">
        <v>170</v>
      </c>
      <c r="K81" s="87">
        <f t="shared" si="36"/>
        <v>200666</v>
      </c>
      <c r="L81" s="87">
        <v>156087</v>
      </c>
      <c r="M81" s="88">
        <f t="shared" si="37"/>
        <v>20511</v>
      </c>
      <c r="N81" s="87">
        <v>20511</v>
      </c>
      <c r="O81" s="87">
        <v>0</v>
      </c>
      <c r="P81" s="87">
        <v>0</v>
      </c>
      <c r="Q81" s="87">
        <v>4423</v>
      </c>
      <c r="R81" s="87">
        <v>0</v>
      </c>
      <c r="S81" s="87">
        <v>19645</v>
      </c>
      <c r="T81" s="87" t="s">
        <v>170</v>
      </c>
      <c r="U81" s="87">
        <v>0</v>
      </c>
      <c r="V81" s="87">
        <f t="shared" si="38"/>
        <v>200666</v>
      </c>
      <c r="W81" s="87">
        <f t="shared" si="39"/>
        <v>0</v>
      </c>
      <c r="X81" s="87">
        <f t="shared" si="40"/>
        <v>0</v>
      </c>
      <c r="Y81" s="87">
        <v>0</v>
      </c>
      <c r="Z81" s="87">
        <v>0</v>
      </c>
      <c r="AA81" s="87">
        <v>0</v>
      </c>
      <c r="AB81" s="87">
        <v>0</v>
      </c>
      <c r="AC81" s="87" t="s">
        <v>170</v>
      </c>
      <c r="AD81" s="87">
        <f t="shared" si="41"/>
        <v>0</v>
      </c>
      <c r="AE81" s="87">
        <v>0</v>
      </c>
      <c r="AF81" s="88">
        <f t="shared" si="42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 t="s">
        <v>170</v>
      </c>
      <c r="AN81" s="87">
        <v>0</v>
      </c>
      <c r="AO81" s="87">
        <f t="shared" si="43"/>
        <v>0</v>
      </c>
      <c r="AP81" s="87">
        <f t="shared" si="51"/>
        <v>0</v>
      </c>
      <c r="AQ81" s="87">
        <f t="shared" si="52"/>
        <v>0</v>
      </c>
      <c r="AR81" s="87">
        <f t="shared" si="53"/>
        <v>0</v>
      </c>
      <c r="AS81" s="87">
        <f t="shared" si="54"/>
        <v>0</v>
      </c>
      <c r="AT81" s="87">
        <f t="shared" si="44"/>
        <v>0</v>
      </c>
      <c r="AU81" s="87">
        <f t="shared" si="45"/>
        <v>0</v>
      </c>
      <c r="AV81" s="88" t="s">
        <v>88</v>
      </c>
      <c r="AW81" s="87">
        <f t="shared" si="28"/>
        <v>200666</v>
      </c>
      <c r="AX81" s="87">
        <f t="shared" si="29"/>
        <v>156087</v>
      </c>
      <c r="AY81" s="87">
        <f t="shared" si="30"/>
        <v>20511</v>
      </c>
      <c r="AZ81" s="87">
        <f t="shared" si="31"/>
        <v>20511</v>
      </c>
      <c r="BA81" s="87">
        <f t="shared" si="32"/>
        <v>0</v>
      </c>
      <c r="BB81" s="87">
        <f t="shared" si="33"/>
        <v>0</v>
      </c>
      <c r="BC81" s="87">
        <f t="shared" si="46"/>
        <v>4423</v>
      </c>
      <c r="BD81" s="87">
        <f t="shared" si="47"/>
        <v>0</v>
      </c>
      <c r="BE81" s="87">
        <f t="shared" si="48"/>
        <v>19645</v>
      </c>
      <c r="BF81" s="88" t="s">
        <v>88</v>
      </c>
      <c r="BG81" s="87">
        <f t="shared" si="49"/>
        <v>0</v>
      </c>
      <c r="BH81" s="87">
        <f t="shared" si="50"/>
        <v>200666</v>
      </c>
    </row>
    <row r="82" spans="1:60" ht="13.5">
      <c r="A82" s="17" t="s">
        <v>9</v>
      </c>
      <c r="B82" s="78" t="s">
        <v>252</v>
      </c>
      <c r="C82" s="79" t="s">
        <v>253</v>
      </c>
      <c r="D82" s="87">
        <f t="shared" si="34"/>
        <v>0</v>
      </c>
      <c r="E82" s="87">
        <f t="shared" si="35"/>
        <v>0</v>
      </c>
      <c r="F82" s="87">
        <v>0</v>
      </c>
      <c r="G82" s="87">
        <v>0</v>
      </c>
      <c r="H82" s="87">
        <v>0</v>
      </c>
      <c r="I82" s="87">
        <v>0</v>
      </c>
      <c r="J82" s="87" t="s">
        <v>170</v>
      </c>
      <c r="K82" s="87">
        <f t="shared" si="36"/>
        <v>0</v>
      </c>
      <c r="L82" s="87">
        <v>0</v>
      </c>
      <c r="M82" s="88">
        <f t="shared" si="37"/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 t="s">
        <v>170</v>
      </c>
      <c r="U82" s="87">
        <v>0</v>
      </c>
      <c r="V82" s="87">
        <f t="shared" si="38"/>
        <v>0</v>
      </c>
      <c r="W82" s="87">
        <f t="shared" si="39"/>
        <v>771</v>
      </c>
      <c r="X82" s="87">
        <f t="shared" si="40"/>
        <v>771</v>
      </c>
      <c r="Y82" s="87">
        <v>771</v>
      </c>
      <c r="Z82" s="87">
        <v>0</v>
      </c>
      <c r="AA82" s="87">
        <v>0</v>
      </c>
      <c r="AB82" s="87">
        <v>0</v>
      </c>
      <c r="AC82" s="87" t="s">
        <v>170</v>
      </c>
      <c r="AD82" s="87">
        <f t="shared" si="41"/>
        <v>244255</v>
      </c>
      <c r="AE82" s="87">
        <v>92940</v>
      </c>
      <c r="AF82" s="88">
        <f t="shared" si="42"/>
        <v>106431</v>
      </c>
      <c r="AG82" s="87">
        <v>0</v>
      </c>
      <c r="AH82" s="87">
        <v>99684</v>
      </c>
      <c r="AI82" s="87">
        <v>6747</v>
      </c>
      <c r="AJ82" s="87">
        <v>0</v>
      </c>
      <c r="AK82" s="87">
        <v>6692</v>
      </c>
      <c r="AL82" s="87">
        <v>38192</v>
      </c>
      <c r="AM82" s="87" t="s">
        <v>170</v>
      </c>
      <c r="AN82" s="87">
        <v>11974</v>
      </c>
      <c r="AO82" s="87">
        <f t="shared" si="43"/>
        <v>257000</v>
      </c>
      <c r="AP82" s="87">
        <f t="shared" si="51"/>
        <v>771</v>
      </c>
      <c r="AQ82" s="87">
        <f t="shared" si="52"/>
        <v>771</v>
      </c>
      <c r="AR82" s="87">
        <f t="shared" si="53"/>
        <v>771</v>
      </c>
      <c r="AS82" s="87">
        <f t="shared" si="54"/>
        <v>0</v>
      </c>
      <c r="AT82" s="87">
        <f t="shared" si="44"/>
        <v>0</v>
      </c>
      <c r="AU82" s="87">
        <f t="shared" si="45"/>
        <v>0</v>
      </c>
      <c r="AV82" s="88" t="s">
        <v>88</v>
      </c>
      <c r="AW82" s="87">
        <f t="shared" si="28"/>
        <v>244255</v>
      </c>
      <c r="AX82" s="87">
        <f t="shared" si="29"/>
        <v>92940</v>
      </c>
      <c r="AY82" s="87">
        <f t="shared" si="30"/>
        <v>106431</v>
      </c>
      <c r="AZ82" s="87">
        <f t="shared" si="31"/>
        <v>0</v>
      </c>
      <c r="BA82" s="87">
        <f t="shared" si="32"/>
        <v>99684</v>
      </c>
      <c r="BB82" s="87">
        <f t="shared" si="33"/>
        <v>6747</v>
      </c>
      <c r="BC82" s="87">
        <f t="shared" si="46"/>
        <v>0</v>
      </c>
      <c r="BD82" s="87">
        <f t="shared" si="47"/>
        <v>6692</v>
      </c>
      <c r="BE82" s="87">
        <f t="shared" si="48"/>
        <v>38192</v>
      </c>
      <c r="BF82" s="88" t="s">
        <v>88</v>
      </c>
      <c r="BG82" s="87">
        <f t="shared" si="49"/>
        <v>11974</v>
      </c>
      <c r="BH82" s="87">
        <f t="shared" si="50"/>
        <v>257000</v>
      </c>
    </row>
    <row r="83" spans="1:60" ht="13.5">
      <c r="A83" s="17" t="s">
        <v>9</v>
      </c>
      <c r="B83" s="78" t="s">
        <v>254</v>
      </c>
      <c r="C83" s="79" t="s">
        <v>255</v>
      </c>
      <c r="D83" s="87">
        <f t="shared" si="34"/>
        <v>0</v>
      </c>
      <c r="E83" s="87">
        <f t="shared" si="35"/>
        <v>0</v>
      </c>
      <c r="F83" s="87">
        <v>0</v>
      </c>
      <c r="G83" s="87">
        <v>0</v>
      </c>
      <c r="H83" s="87">
        <v>0</v>
      </c>
      <c r="I83" s="87">
        <v>0</v>
      </c>
      <c r="J83" s="87" t="s">
        <v>170</v>
      </c>
      <c r="K83" s="87">
        <f t="shared" si="36"/>
        <v>0</v>
      </c>
      <c r="L83" s="87">
        <v>0</v>
      </c>
      <c r="M83" s="88">
        <f t="shared" si="37"/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 t="s">
        <v>170</v>
      </c>
      <c r="U83" s="87">
        <v>0</v>
      </c>
      <c r="V83" s="87">
        <f t="shared" si="38"/>
        <v>0</v>
      </c>
      <c r="W83" s="87">
        <f t="shared" si="39"/>
        <v>0</v>
      </c>
      <c r="X83" s="87">
        <f t="shared" si="40"/>
        <v>0</v>
      </c>
      <c r="Y83" s="87">
        <v>0</v>
      </c>
      <c r="Z83" s="87">
        <v>0</v>
      </c>
      <c r="AA83" s="87">
        <v>0</v>
      </c>
      <c r="AB83" s="87">
        <v>0</v>
      </c>
      <c r="AC83" s="87" t="s">
        <v>170</v>
      </c>
      <c r="AD83" s="87">
        <f t="shared" si="41"/>
        <v>0</v>
      </c>
      <c r="AE83" s="87">
        <v>0</v>
      </c>
      <c r="AF83" s="88">
        <f t="shared" si="42"/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 t="s">
        <v>170</v>
      </c>
      <c r="AN83" s="87">
        <v>0</v>
      </c>
      <c r="AO83" s="87">
        <f t="shared" si="43"/>
        <v>0</v>
      </c>
      <c r="AP83" s="87">
        <f t="shared" si="51"/>
        <v>0</v>
      </c>
      <c r="AQ83" s="87">
        <f t="shared" si="52"/>
        <v>0</v>
      </c>
      <c r="AR83" s="87">
        <f t="shared" si="53"/>
        <v>0</v>
      </c>
      <c r="AS83" s="87">
        <f t="shared" si="54"/>
        <v>0</v>
      </c>
      <c r="AT83" s="87">
        <f t="shared" si="44"/>
        <v>0</v>
      </c>
      <c r="AU83" s="87">
        <f t="shared" si="45"/>
        <v>0</v>
      </c>
      <c r="AV83" s="88" t="s">
        <v>88</v>
      </c>
      <c r="AW83" s="87">
        <f t="shared" si="28"/>
        <v>0</v>
      </c>
      <c r="AX83" s="87">
        <f t="shared" si="29"/>
        <v>0</v>
      </c>
      <c r="AY83" s="87">
        <f t="shared" si="30"/>
        <v>0</v>
      </c>
      <c r="AZ83" s="87">
        <f t="shared" si="31"/>
        <v>0</v>
      </c>
      <c r="BA83" s="87">
        <f t="shared" si="32"/>
        <v>0</v>
      </c>
      <c r="BB83" s="87">
        <f t="shared" si="33"/>
        <v>0</v>
      </c>
      <c r="BC83" s="87">
        <f t="shared" si="46"/>
        <v>0</v>
      </c>
      <c r="BD83" s="87">
        <f t="shared" si="47"/>
        <v>0</v>
      </c>
      <c r="BE83" s="87">
        <f t="shared" si="48"/>
        <v>0</v>
      </c>
      <c r="BF83" s="88" t="s">
        <v>88</v>
      </c>
      <c r="BG83" s="87">
        <f t="shared" si="49"/>
        <v>0</v>
      </c>
      <c r="BH83" s="87">
        <f t="shared" si="50"/>
        <v>0</v>
      </c>
    </row>
    <row r="84" spans="1:60" ht="13.5">
      <c r="A84" s="17" t="s">
        <v>9</v>
      </c>
      <c r="B84" s="78" t="s">
        <v>256</v>
      </c>
      <c r="C84" s="79" t="s">
        <v>257</v>
      </c>
      <c r="D84" s="87">
        <f t="shared" si="34"/>
        <v>1030950</v>
      </c>
      <c r="E84" s="87">
        <f t="shared" si="35"/>
        <v>1030950</v>
      </c>
      <c r="F84" s="87">
        <v>1027621</v>
      </c>
      <c r="G84" s="87">
        <v>3329</v>
      </c>
      <c r="H84" s="87">
        <v>0</v>
      </c>
      <c r="I84" s="87">
        <v>0</v>
      </c>
      <c r="J84" s="87" t="s">
        <v>170</v>
      </c>
      <c r="K84" s="87">
        <f t="shared" si="36"/>
        <v>985517</v>
      </c>
      <c r="L84" s="87">
        <v>587847</v>
      </c>
      <c r="M84" s="88">
        <f t="shared" si="37"/>
        <v>224205</v>
      </c>
      <c r="N84" s="87">
        <v>28620</v>
      </c>
      <c r="O84" s="87">
        <v>169634</v>
      </c>
      <c r="P84" s="87">
        <v>25951</v>
      </c>
      <c r="Q84" s="87">
        <v>11024</v>
      </c>
      <c r="R84" s="87">
        <v>148530</v>
      </c>
      <c r="S84" s="87">
        <v>13911</v>
      </c>
      <c r="T84" s="87" t="s">
        <v>170</v>
      </c>
      <c r="U84" s="87">
        <v>0</v>
      </c>
      <c r="V84" s="87">
        <f t="shared" si="38"/>
        <v>2016467</v>
      </c>
      <c r="W84" s="87">
        <f t="shared" si="39"/>
        <v>418842</v>
      </c>
      <c r="X84" s="87">
        <f t="shared" si="40"/>
        <v>418842</v>
      </c>
      <c r="Y84" s="87">
        <v>358842</v>
      </c>
      <c r="Z84" s="87">
        <v>0</v>
      </c>
      <c r="AA84" s="87">
        <v>60000</v>
      </c>
      <c r="AB84" s="87">
        <v>0</v>
      </c>
      <c r="AC84" s="87" t="s">
        <v>170</v>
      </c>
      <c r="AD84" s="87">
        <f t="shared" si="41"/>
        <v>131770</v>
      </c>
      <c r="AE84" s="87">
        <v>788</v>
      </c>
      <c r="AF84" s="88">
        <f t="shared" si="42"/>
        <v>76041</v>
      </c>
      <c r="AG84" s="87">
        <v>0</v>
      </c>
      <c r="AH84" s="87">
        <v>76041</v>
      </c>
      <c r="AI84" s="87">
        <v>0</v>
      </c>
      <c r="AJ84" s="87">
        <v>0</v>
      </c>
      <c r="AK84" s="87">
        <v>54846</v>
      </c>
      <c r="AL84" s="87">
        <v>95</v>
      </c>
      <c r="AM84" s="87" t="s">
        <v>170</v>
      </c>
      <c r="AN84" s="87">
        <v>0</v>
      </c>
      <c r="AO84" s="87">
        <f t="shared" si="43"/>
        <v>550612</v>
      </c>
      <c r="AP84" s="87">
        <f t="shared" si="51"/>
        <v>1449792</v>
      </c>
      <c r="AQ84" s="87">
        <f t="shared" si="52"/>
        <v>1449792</v>
      </c>
      <c r="AR84" s="87">
        <f t="shared" si="53"/>
        <v>1386463</v>
      </c>
      <c r="AS84" s="87">
        <f t="shared" si="54"/>
        <v>3329</v>
      </c>
      <c r="AT84" s="87">
        <f t="shared" si="44"/>
        <v>60000</v>
      </c>
      <c r="AU84" s="87">
        <f t="shared" si="45"/>
        <v>0</v>
      </c>
      <c r="AV84" s="88" t="s">
        <v>88</v>
      </c>
      <c r="AW84" s="87">
        <f t="shared" si="28"/>
        <v>1117287</v>
      </c>
      <c r="AX84" s="87">
        <f t="shared" si="29"/>
        <v>588635</v>
      </c>
      <c r="AY84" s="87">
        <f t="shared" si="30"/>
        <v>300246</v>
      </c>
      <c r="AZ84" s="87">
        <f t="shared" si="31"/>
        <v>28620</v>
      </c>
      <c r="BA84" s="87">
        <f t="shared" si="32"/>
        <v>245675</v>
      </c>
      <c r="BB84" s="87">
        <f t="shared" si="33"/>
        <v>25951</v>
      </c>
      <c r="BC84" s="87">
        <f t="shared" si="46"/>
        <v>11024</v>
      </c>
      <c r="BD84" s="87">
        <f t="shared" si="47"/>
        <v>203376</v>
      </c>
      <c r="BE84" s="87">
        <f t="shared" si="48"/>
        <v>14006</v>
      </c>
      <c r="BF84" s="88" t="s">
        <v>88</v>
      </c>
      <c r="BG84" s="87">
        <f t="shared" si="49"/>
        <v>0</v>
      </c>
      <c r="BH84" s="87">
        <f t="shared" si="50"/>
        <v>2567079</v>
      </c>
    </row>
    <row r="85" spans="1:60" ht="13.5">
      <c r="A85" s="17" t="s">
        <v>9</v>
      </c>
      <c r="B85" s="78" t="s">
        <v>258</v>
      </c>
      <c r="C85" s="79" t="s">
        <v>259</v>
      </c>
      <c r="D85" s="87">
        <f t="shared" si="34"/>
        <v>3318685</v>
      </c>
      <c r="E85" s="87">
        <f t="shared" si="35"/>
        <v>3318685</v>
      </c>
      <c r="F85" s="87">
        <v>3269769</v>
      </c>
      <c r="G85" s="87">
        <v>48916</v>
      </c>
      <c r="H85" s="87">
        <v>0</v>
      </c>
      <c r="I85" s="87">
        <v>0</v>
      </c>
      <c r="J85" s="87" t="s">
        <v>170</v>
      </c>
      <c r="K85" s="87">
        <f t="shared" si="36"/>
        <v>563007</v>
      </c>
      <c r="L85" s="87">
        <v>112506</v>
      </c>
      <c r="M85" s="88">
        <f t="shared" si="37"/>
        <v>123726</v>
      </c>
      <c r="N85" s="87">
        <v>0</v>
      </c>
      <c r="O85" s="87">
        <v>122656</v>
      </c>
      <c r="P85" s="87">
        <v>1070</v>
      </c>
      <c r="Q85" s="87">
        <v>0</v>
      </c>
      <c r="R85" s="87">
        <v>326775</v>
      </c>
      <c r="S85" s="87">
        <v>0</v>
      </c>
      <c r="T85" s="87" t="s">
        <v>170</v>
      </c>
      <c r="U85" s="87">
        <v>26</v>
      </c>
      <c r="V85" s="87">
        <f t="shared" si="38"/>
        <v>3881718</v>
      </c>
      <c r="W85" s="87">
        <f t="shared" si="39"/>
        <v>122533</v>
      </c>
      <c r="X85" s="87">
        <f t="shared" si="40"/>
        <v>122533</v>
      </c>
      <c r="Y85" s="87">
        <v>122533</v>
      </c>
      <c r="Z85" s="87">
        <v>0</v>
      </c>
      <c r="AA85" s="87">
        <v>0</v>
      </c>
      <c r="AB85" s="87">
        <v>0</v>
      </c>
      <c r="AC85" s="87" t="s">
        <v>170</v>
      </c>
      <c r="AD85" s="87">
        <f t="shared" si="41"/>
        <v>288465</v>
      </c>
      <c r="AE85" s="87">
        <v>95731</v>
      </c>
      <c r="AF85" s="88">
        <f t="shared" si="42"/>
        <v>110600</v>
      </c>
      <c r="AG85" s="87">
        <v>0</v>
      </c>
      <c r="AH85" s="87">
        <v>110600</v>
      </c>
      <c r="AI85" s="87">
        <v>0</v>
      </c>
      <c r="AJ85" s="87">
        <v>782</v>
      </c>
      <c r="AK85" s="87">
        <v>81352</v>
      </c>
      <c r="AL85" s="87">
        <v>0</v>
      </c>
      <c r="AM85" s="87" t="s">
        <v>170</v>
      </c>
      <c r="AN85" s="87">
        <v>0</v>
      </c>
      <c r="AO85" s="87">
        <f t="shared" si="43"/>
        <v>410998</v>
      </c>
      <c r="AP85" s="87">
        <f t="shared" si="51"/>
        <v>3441218</v>
      </c>
      <c r="AQ85" s="87">
        <f t="shared" si="52"/>
        <v>3441218</v>
      </c>
      <c r="AR85" s="87">
        <f t="shared" si="53"/>
        <v>3392302</v>
      </c>
      <c r="AS85" s="87">
        <f t="shared" si="54"/>
        <v>48916</v>
      </c>
      <c r="AT85" s="87">
        <f t="shared" si="44"/>
        <v>0</v>
      </c>
      <c r="AU85" s="87">
        <f t="shared" si="45"/>
        <v>0</v>
      </c>
      <c r="AV85" s="88" t="s">
        <v>88</v>
      </c>
      <c r="AW85" s="87">
        <f t="shared" si="28"/>
        <v>851472</v>
      </c>
      <c r="AX85" s="87">
        <f t="shared" si="29"/>
        <v>208237</v>
      </c>
      <c r="AY85" s="87">
        <f t="shared" si="30"/>
        <v>234326</v>
      </c>
      <c r="AZ85" s="87">
        <f t="shared" si="31"/>
        <v>0</v>
      </c>
      <c r="BA85" s="87">
        <f t="shared" si="32"/>
        <v>233256</v>
      </c>
      <c r="BB85" s="87">
        <f t="shared" si="33"/>
        <v>1070</v>
      </c>
      <c r="BC85" s="87">
        <f t="shared" si="46"/>
        <v>782</v>
      </c>
      <c r="BD85" s="87">
        <f t="shared" si="47"/>
        <v>408127</v>
      </c>
      <c r="BE85" s="87">
        <f t="shared" si="48"/>
        <v>0</v>
      </c>
      <c r="BF85" s="88" t="s">
        <v>88</v>
      </c>
      <c r="BG85" s="87">
        <f t="shared" si="49"/>
        <v>26</v>
      </c>
      <c r="BH85" s="87">
        <f t="shared" si="50"/>
        <v>4292716</v>
      </c>
    </row>
    <row r="86" spans="1:60" ht="13.5">
      <c r="A86" s="17" t="s">
        <v>9</v>
      </c>
      <c r="B86" s="78" t="s">
        <v>260</v>
      </c>
      <c r="C86" s="79" t="s">
        <v>261</v>
      </c>
      <c r="D86" s="87">
        <f t="shared" si="34"/>
        <v>54729</v>
      </c>
      <c r="E86" s="87">
        <f t="shared" si="35"/>
        <v>54729</v>
      </c>
      <c r="F86" s="87">
        <v>54729</v>
      </c>
      <c r="G86" s="87">
        <v>0</v>
      </c>
      <c r="H86" s="87">
        <v>0</v>
      </c>
      <c r="I86" s="87">
        <v>0</v>
      </c>
      <c r="J86" s="87" t="s">
        <v>170</v>
      </c>
      <c r="K86" s="87">
        <f t="shared" si="36"/>
        <v>153773</v>
      </c>
      <c r="L86" s="87">
        <v>57603</v>
      </c>
      <c r="M86" s="88">
        <f t="shared" si="37"/>
        <v>96170</v>
      </c>
      <c r="N86" s="87">
        <v>0</v>
      </c>
      <c r="O86" s="87">
        <v>64741</v>
      </c>
      <c r="P86" s="87">
        <v>31429</v>
      </c>
      <c r="Q86" s="87">
        <v>0</v>
      </c>
      <c r="R86" s="87">
        <v>0</v>
      </c>
      <c r="S86" s="87">
        <v>0</v>
      </c>
      <c r="T86" s="87" t="s">
        <v>170</v>
      </c>
      <c r="U86" s="87">
        <v>0</v>
      </c>
      <c r="V86" s="87">
        <f t="shared" si="38"/>
        <v>208502</v>
      </c>
      <c r="W86" s="87">
        <f t="shared" si="39"/>
        <v>0</v>
      </c>
      <c r="X86" s="87">
        <f t="shared" si="40"/>
        <v>0</v>
      </c>
      <c r="Y86" s="87">
        <v>0</v>
      </c>
      <c r="Z86" s="87">
        <v>0</v>
      </c>
      <c r="AA86" s="87">
        <v>0</v>
      </c>
      <c r="AB86" s="87">
        <v>0</v>
      </c>
      <c r="AC86" s="87" t="s">
        <v>170</v>
      </c>
      <c r="AD86" s="87">
        <f t="shared" si="41"/>
        <v>0</v>
      </c>
      <c r="AE86" s="87">
        <v>0</v>
      </c>
      <c r="AF86" s="88">
        <f t="shared" si="42"/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 t="s">
        <v>170</v>
      </c>
      <c r="AN86" s="87">
        <v>0</v>
      </c>
      <c r="AO86" s="87">
        <f t="shared" si="43"/>
        <v>0</v>
      </c>
      <c r="AP86" s="87">
        <f t="shared" si="51"/>
        <v>54729</v>
      </c>
      <c r="AQ86" s="87">
        <f t="shared" si="52"/>
        <v>54729</v>
      </c>
      <c r="AR86" s="87">
        <f t="shared" si="53"/>
        <v>54729</v>
      </c>
      <c r="AS86" s="87">
        <f t="shared" si="54"/>
        <v>0</v>
      </c>
      <c r="AT86" s="87">
        <f t="shared" si="44"/>
        <v>0</v>
      </c>
      <c r="AU86" s="87">
        <f t="shared" si="45"/>
        <v>0</v>
      </c>
      <c r="AV86" s="88" t="s">
        <v>88</v>
      </c>
      <c r="AW86" s="87">
        <f t="shared" si="28"/>
        <v>153773</v>
      </c>
      <c r="AX86" s="87">
        <f t="shared" si="29"/>
        <v>57603</v>
      </c>
      <c r="AY86" s="87">
        <f t="shared" si="30"/>
        <v>96170</v>
      </c>
      <c r="AZ86" s="87">
        <f t="shared" si="31"/>
        <v>0</v>
      </c>
      <c r="BA86" s="87">
        <f t="shared" si="32"/>
        <v>64741</v>
      </c>
      <c r="BB86" s="87">
        <f t="shared" si="33"/>
        <v>31429</v>
      </c>
      <c r="BC86" s="87">
        <f t="shared" si="46"/>
        <v>0</v>
      </c>
      <c r="BD86" s="87">
        <f t="shared" si="47"/>
        <v>0</v>
      </c>
      <c r="BE86" s="87">
        <f t="shared" si="48"/>
        <v>0</v>
      </c>
      <c r="BF86" s="88" t="s">
        <v>88</v>
      </c>
      <c r="BG86" s="87">
        <f t="shared" si="49"/>
        <v>0</v>
      </c>
      <c r="BH86" s="87">
        <f t="shared" si="50"/>
        <v>208502</v>
      </c>
    </row>
    <row r="87" spans="1:60" ht="13.5">
      <c r="A87" s="17" t="s">
        <v>9</v>
      </c>
      <c r="B87" s="78" t="s">
        <v>262</v>
      </c>
      <c r="C87" s="79" t="s">
        <v>263</v>
      </c>
      <c r="D87" s="87">
        <f t="shared" si="34"/>
        <v>21452</v>
      </c>
      <c r="E87" s="87">
        <f t="shared" si="35"/>
        <v>19425</v>
      </c>
      <c r="F87" s="87">
        <v>0</v>
      </c>
      <c r="G87" s="87">
        <v>0</v>
      </c>
      <c r="H87" s="87">
        <v>19425</v>
      </c>
      <c r="I87" s="87">
        <v>2027</v>
      </c>
      <c r="J87" s="87" t="s">
        <v>170</v>
      </c>
      <c r="K87" s="87">
        <f t="shared" si="36"/>
        <v>621709</v>
      </c>
      <c r="L87" s="87">
        <v>107911</v>
      </c>
      <c r="M87" s="88">
        <f t="shared" si="37"/>
        <v>240103</v>
      </c>
      <c r="N87" s="87">
        <v>0</v>
      </c>
      <c r="O87" s="87">
        <v>100234</v>
      </c>
      <c r="P87" s="87">
        <v>139869</v>
      </c>
      <c r="Q87" s="87">
        <v>4729</v>
      </c>
      <c r="R87" s="87">
        <v>268966</v>
      </c>
      <c r="S87" s="87">
        <v>0</v>
      </c>
      <c r="T87" s="87" t="s">
        <v>170</v>
      </c>
      <c r="U87" s="87">
        <v>70025</v>
      </c>
      <c r="V87" s="87">
        <f t="shared" si="38"/>
        <v>713186</v>
      </c>
      <c r="W87" s="87">
        <f t="shared" si="39"/>
        <v>0</v>
      </c>
      <c r="X87" s="87">
        <f t="shared" si="40"/>
        <v>0</v>
      </c>
      <c r="Y87" s="87">
        <v>0</v>
      </c>
      <c r="Z87" s="87">
        <v>0</v>
      </c>
      <c r="AA87" s="87">
        <v>0</v>
      </c>
      <c r="AB87" s="87">
        <v>0</v>
      </c>
      <c r="AC87" s="87" t="s">
        <v>170</v>
      </c>
      <c r="AD87" s="87">
        <f t="shared" si="41"/>
        <v>0</v>
      </c>
      <c r="AE87" s="87">
        <v>0</v>
      </c>
      <c r="AF87" s="88">
        <f t="shared" si="42"/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 t="s">
        <v>170</v>
      </c>
      <c r="AN87" s="87">
        <v>0</v>
      </c>
      <c r="AO87" s="87">
        <f t="shared" si="43"/>
        <v>0</v>
      </c>
      <c r="AP87" s="87">
        <f t="shared" si="51"/>
        <v>21452</v>
      </c>
      <c r="AQ87" s="87">
        <f t="shared" si="52"/>
        <v>19425</v>
      </c>
      <c r="AR87" s="87">
        <f t="shared" si="53"/>
        <v>0</v>
      </c>
      <c r="AS87" s="87">
        <f t="shared" si="54"/>
        <v>0</v>
      </c>
      <c r="AT87" s="87">
        <f t="shared" si="44"/>
        <v>19425</v>
      </c>
      <c r="AU87" s="87">
        <f t="shared" si="45"/>
        <v>2027</v>
      </c>
      <c r="AV87" s="88" t="s">
        <v>88</v>
      </c>
      <c r="AW87" s="87">
        <f t="shared" si="28"/>
        <v>621709</v>
      </c>
      <c r="AX87" s="87">
        <f t="shared" si="29"/>
        <v>107911</v>
      </c>
      <c r="AY87" s="87">
        <f t="shared" si="30"/>
        <v>240103</v>
      </c>
      <c r="AZ87" s="87">
        <f t="shared" si="31"/>
        <v>0</v>
      </c>
      <c r="BA87" s="87">
        <f t="shared" si="32"/>
        <v>100234</v>
      </c>
      <c r="BB87" s="87">
        <f t="shared" si="33"/>
        <v>139869</v>
      </c>
      <c r="BC87" s="87">
        <f t="shared" si="46"/>
        <v>4729</v>
      </c>
      <c r="BD87" s="87">
        <f t="shared" si="47"/>
        <v>268966</v>
      </c>
      <c r="BE87" s="87">
        <f t="shared" si="48"/>
        <v>0</v>
      </c>
      <c r="BF87" s="88" t="s">
        <v>88</v>
      </c>
      <c r="BG87" s="87">
        <f t="shared" si="49"/>
        <v>70025</v>
      </c>
      <c r="BH87" s="87">
        <f t="shared" si="50"/>
        <v>713186</v>
      </c>
    </row>
    <row r="88" spans="1:60" ht="13.5">
      <c r="A88" s="17" t="s">
        <v>9</v>
      </c>
      <c r="B88" s="78" t="s">
        <v>264</v>
      </c>
      <c r="C88" s="79" t="s">
        <v>265</v>
      </c>
      <c r="D88" s="87">
        <f t="shared" si="34"/>
        <v>11321</v>
      </c>
      <c r="E88" s="87">
        <f t="shared" si="35"/>
        <v>11321</v>
      </c>
      <c r="F88" s="87">
        <v>11321</v>
      </c>
      <c r="G88" s="87">
        <v>0</v>
      </c>
      <c r="H88" s="87">
        <v>0</v>
      </c>
      <c r="I88" s="87">
        <v>0</v>
      </c>
      <c r="J88" s="87" t="s">
        <v>170</v>
      </c>
      <c r="K88" s="87">
        <f t="shared" si="36"/>
        <v>550469</v>
      </c>
      <c r="L88" s="87">
        <v>93401</v>
      </c>
      <c r="M88" s="88">
        <f t="shared" si="37"/>
        <v>457068</v>
      </c>
      <c r="N88" s="87">
        <v>0</v>
      </c>
      <c r="O88" s="87">
        <v>457068</v>
      </c>
      <c r="P88" s="87">
        <v>0</v>
      </c>
      <c r="Q88" s="87">
        <v>0</v>
      </c>
      <c r="R88" s="87">
        <v>0</v>
      </c>
      <c r="S88" s="87">
        <v>0</v>
      </c>
      <c r="T88" s="87" t="s">
        <v>170</v>
      </c>
      <c r="U88" s="87">
        <v>254230</v>
      </c>
      <c r="V88" s="87">
        <f t="shared" si="38"/>
        <v>816020</v>
      </c>
      <c r="W88" s="87">
        <f t="shared" si="39"/>
        <v>476</v>
      </c>
      <c r="X88" s="87">
        <f t="shared" si="40"/>
        <v>476</v>
      </c>
      <c r="Y88" s="87">
        <v>476</v>
      </c>
      <c r="Z88" s="87">
        <v>0</v>
      </c>
      <c r="AA88" s="87">
        <v>0</v>
      </c>
      <c r="AB88" s="87">
        <v>0</v>
      </c>
      <c r="AC88" s="87" t="s">
        <v>170</v>
      </c>
      <c r="AD88" s="87">
        <f t="shared" si="41"/>
        <v>353581</v>
      </c>
      <c r="AE88" s="87">
        <v>60393</v>
      </c>
      <c r="AF88" s="88">
        <f t="shared" si="42"/>
        <v>293188</v>
      </c>
      <c r="AG88" s="87">
        <v>0</v>
      </c>
      <c r="AH88" s="87">
        <v>293188</v>
      </c>
      <c r="AI88" s="87">
        <v>0</v>
      </c>
      <c r="AJ88" s="87">
        <v>0</v>
      </c>
      <c r="AK88" s="87">
        <v>0</v>
      </c>
      <c r="AL88" s="87">
        <v>0</v>
      </c>
      <c r="AM88" s="87" t="s">
        <v>170</v>
      </c>
      <c r="AN88" s="87">
        <v>10300</v>
      </c>
      <c r="AO88" s="87">
        <f t="shared" si="43"/>
        <v>364357</v>
      </c>
      <c r="AP88" s="87">
        <f t="shared" si="51"/>
        <v>11797</v>
      </c>
      <c r="AQ88" s="87">
        <f t="shared" si="52"/>
        <v>11797</v>
      </c>
      <c r="AR88" s="87">
        <f t="shared" si="53"/>
        <v>11797</v>
      </c>
      <c r="AS88" s="87">
        <f t="shared" si="54"/>
        <v>0</v>
      </c>
      <c r="AT88" s="87">
        <f t="shared" si="44"/>
        <v>0</v>
      </c>
      <c r="AU88" s="87">
        <f t="shared" si="45"/>
        <v>0</v>
      </c>
      <c r="AV88" s="88" t="s">
        <v>88</v>
      </c>
      <c r="AW88" s="87">
        <f t="shared" si="28"/>
        <v>904050</v>
      </c>
      <c r="AX88" s="87">
        <f t="shared" si="29"/>
        <v>153794</v>
      </c>
      <c r="AY88" s="87">
        <f t="shared" si="30"/>
        <v>750256</v>
      </c>
      <c r="AZ88" s="87">
        <f t="shared" si="31"/>
        <v>0</v>
      </c>
      <c r="BA88" s="87">
        <f t="shared" si="32"/>
        <v>750256</v>
      </c>
      <c r="BB88" s="87">
        <f t="shared" si="33"/>
        <v>0</v>
      </c>
      <c r="BC88" s="87">
        <f t="shared" si="46"/>
        <v>0</v>
      </c>
      <c r="BD88" s="87">
        <f t="shared" si="47"/>
        <v>0</v>
      </c>
      <c r="BE88" s="87">
        <f t="shared" si="48"/>
        <v>0</v>
      </c>
      <c r="BF88" s="88" t="s">
        <v>88</v>
      </c>
      <c r="BG88" s="87">
        <f t="shared" si="49"/>
        <v>264530</v>
      </c>
      <c r="BH88" s="87">
        <f t="shared" si="50"/>
        <v>1180377</v>
      </c>
    </row>
    <row r="89" spans="1:60" ht="13.5">
      <c r="A89" s="17" t="s">
        <v>9</v>
      </c>
      <c r="B89" s="78" t="s">
        <v>266</v>
      </c>
      <c r="C89" s="79" t="s">
        <v>267</v>
      </c>
      <c r="D89" s="87">
        <f t="shared" si="34"/>
        <v>2738197</v>
      </c>
      <c r="E89" s="87">
        <f t="shared" si="35"/>
        <v>2738197</v>
      </c>
      <c r="F89" s="87">
        <v>2738197</v>
      </c>
      <c r="G89" s="87">
        <v>0</v>
      </c>
      <c r="H89" s="87">
        <v>0</v>
      </c>
      <c r="I89" s="87">
        <v>0</v>
      </c>
      <c r="J89" s="87" t="s">
        <v>170</v>
      </c>
      <c r="K89" s="87">
        <f t="shared" si="36"/>
        <v>969528</v>
      </c>
      <c r="L89" s="87">
        <v>285018</v>
      </c>
      <c r="M89" s="88">
        <f t="shared" si="37"/>
        <v>653829</v>
      </c>
      <c r="N89" s="87">
        <v>0</v>
      </c>
      <c r="O89" s="87">
        <v>653829</v>
      </c>
      <c r="P89" s="87">
        <v>0</v>
      </c>
      <c r="Q89" s="87">
        <v>0</v>
      </c>
      <c r="R89" s="87">
        <v>0</v>
      </c>
      <c r="S89" s="87">
        <v>30681</v>
      </c>
      <c r="T89" s="87" t="s">
        <v>170</v>
      </c>
      <c r="U89" s="87">
        <v>0</v>
      </c>
      <c r="V89" s="87">
        <f t="shared" si="38"/>
        <v>3707725</v>
      </c>
      <c r="W89" s="87">
        <f t="shared" si="39"/>
        <v>0</v>
      </c>
      <c r="X89" s="87">
        <f t="shared" si="40"/>
        <v>0</v>
      </c>
      <c r="Y89" s="87">
        <v>0</v>
      </c>
      <c r="Z89" s="87">
        <v>0</v>
      </c>
      <c r="AA89" s="87">
        <v>0</v>
      </c>
      <c r="AB89" s="87">
        <v>0</v>
      </c>
      <c r="AC89" s="87" t="s">
        <v>170</v>
      </c>
      <c r="AD89" s="87">
        <f t="shared" si="41"/>
        <v>0</v>
      </c>
      <c r="AE89" s="87">
        <v>0</v>
      </c>
      <c r="AF89" s="88">
        <f t="shared" si="42"/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 t="s">
        <v>170</v>
      </c>
      <c r="AN89" s="87">
        <v>0</v>
      </c>
      <c r="AO89" s="87">
        <f t="shared" si="43"/>
        <v>0</v>
      </c>
      <c r="AP89" s="87">
        <f t="shared" si="51"/>
        <v>2738197</v>
      </c>
      <c r="AQ89" s="87">
        <f t="shared" si="52"/>
        <v>2738197</v>
      </c>
      <c r="AR89" s="87">
        <f t="shared" si="53"/>
        <v>2738197</v>
      </c>
      <c r="AS89" s="87">
        <f t="shared" si="54"/>
        <v>0</v>
      </c>
      <c r="AT89" s="87">
        <f t="shared" si="44"/>
        <v>0</v>
      </c>
      <c r="AU89" s="87">
        <f t="shared" si="45"/>
        <v>0</v>
      </c>
      <c r="AV89" s="88" t="s">
        <v>88</v>
      </c>
      <c r="AW89" s="87">
        <f t="shared" si="28"/>
        <v>969528</v>
      </c>
      <c r="AX89" s="87">
        <f t="shared" si="29"/>
        <v>285018</v>
      </c>
      <c r="AY89" s="87">
        <f t="shared" si="30"/>
        <v>653829</v>
      </c>
      <c r="AZ89" s="87">
        <f t="shared" si="31"/>
        <v>0</v>
      </c>
      <c r="BA89" s="87">
        <f t="shared" si="32"/>
        <v>653829</v>
      </c>
      <c r="BB89" s="87">
        <f t="shared" si="33"/>
        <v>0</v>
      </c>
      <c r="BC89" s="87">
        <f t="shared" si="46"/>
        <v>0</v>
      </c>
      <c r="BD89" s="87">
        <f t="shared" si="47"/>
        <v>0</v>
      </c>
      <c r="BE89" s="87">
        <f t="shared" si="48"/>
        <v>30681</v>
      </c>
      <c r="BF89" s="88" t="s">
        <v>88</v>
      </c>
      <c r="BG89" s="87">
        <f t="shared" si="49"/>
        <v>0</v>
      </c>
      <c r="BH89" s="87">
        <f t="shared" si="50"/>
        <v>3707725</v>
      </c>
    </row>
    <row r="90" spans="1:60" ht="13.5">
      <c r="A90" s="17" t="s">
        <v>9</v>
      </c>
      <c r="B90" s="78" t="s">
        <v>268</v>
      </c>
      <c r="C90" s="79" t="s">
        <v>269</v>
      </c>
      <c r="D90" s="87">
        <f t="shared" si="34"/>
        <v>0</v>
      </c>
      <c r="E90" s="87">
        <f t="shared" si="35"/>
        <v>0</v>
      </c>
      <c r="F90" s="87">
        <v>0</v>
      </c>
      <c r="G90" s="87">
        <v>0</v>
      </c>
      <c r="H90" s="87">
        <v>0</v>
      </c>
      <c r="I90" s="87">
        <v>0</v>
      </c>
      <c r="J90" s="87" t="s">
        <v>170</v>
      </c>
      <c r="K90" s="87">
        <f t="shared" si="36"/>
        <v>181453</v>
      </c>
      <c r="L90" s="87">
        <v>48916</v>
      </c>
      <c r="M90" s="88">
        <f t="shared" si="37"/>
        <v>132537</v>
      </c>
      <c r="N90" s="87">
        <v>0</v>
      </c>
      <c r="O90" s="87">
        <v>132537</v>
      </c>
      <c r="P90" s="87">
        <v>0</v>
      </c>
      <c r="Q90" s="87">
        <v>0</v>
      </c>
      <c r="R90" s="87">
        <v>0</v>
      </c>
      <c r="S90" s="87">
        <v>0</v>
      </c>
      <c r="T90" s="87" t="s">
        <v>170</v>
      </c>
      <c r="U90" s="87">
        <v>85988</v>
      </c>
      <c r="V90" s="87">
        <f t="shared" si="38"/>
        <v>267441</v>
      </c>
      <c r="W90" s="87">
        <f t="shared" si="39"/>
        <v>0</v>
      </c>
      <c r="X90" s="87">
        <f t="shared" si="40"/>
        <v>0</v>
      </c>
      <c r="Y90" s="87">
        <v>0</v>
      </c>
      <c r="Z90" s="87">
        <v>0</v>
      </c>
      <c r="AA90" s="87">
        <v>0</v>
      </c>
      <c r="AB90" s="87">
        <v>0</v>
      </c>
      <c r="AC90" s="87" t="s">
        <v>170</v>
      </c>
      <c r="AD90" s="87">
        <f t="shared" si="41"/>
        <v>0</v>
      </c>
      <c r="AE90" s="87">
        <v>0</v>
      </c>
      <c r="AF90" s="88">
        <f t="shared" si="42"/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 t="s">
        <v>170</v>
      </c>
      <c r="AN90" s="87">
        <v>0</v>
      </c>
      <c r="AO90" s="87">
        <f t="shared" si="43"/>
        <v>0</v>
      </c>
      <c r="AP90" s="87">
        <f t="shared" si="51"/>
        <v>0</v>
      </c>
      <c r="AQ90" s="87">
        <f t="shared" si="52"/>
        <v>0</v>
      </c>
      <c r="AR90" s="87">
        <f t="shared" si="53"/>
        <v>0</v>
      </c>
      <c r="AS90" s="87">
        <f t="shared" si="54"/>
        <v>0</v>
      </c>
      <c r="AT90" s="87">
        <f t="shared" si="44"/>
        <v>0</v>
      </c>
      <c r="AU90" s="87">
        <f t="shared" si="45"/>
        <v>0</v>
      </c>
      <c r="AV90" s="88" t="s">
        <v>88</v>
      </c>
      <c r="AW90" s="87">
        <f t="shared" si="28"/>
        <v>181453</v>
      </c>
      <c r="AX90" s="87">
        <f t="shared" si="29"/>
        <v>48916</v>
      </c>
      <c r="AY90" s="87">
        <f t="shared" si="30"/>
        <v>132537</v>
      </c>
      <c r="AZ90" s="87">
        <f t="shared" si="31"/>
        <v>0</v>
      </c>
      <c r="BA90" s="87">
        <f t="shared" si="32"/>
        <v>132537</v>
      </c>
      <c r="BB90" s="87">
        <f t="shared" si="33"/>
        <v>0</v>
      </c>
      <c r="BC90" s="87">
        <f t="shared" si="46"/>
        <v>0</v>
      </c>
      <c r="BD90" s="87">
        <f t="shared" si="47"/>
        <v>0</v>
      </c>
      <c r="BE90" s="87">
        <f t="shared" si="48"/>
        <v>0</v>
      </c>
      <c r="BF90" s="88" t="s">
        <v>88</v>
      </c>
      <c r="BG90" s="87">
        <f t="shared" si="49"/>
        <v>85988</v>
      </c>
      <c r="BH90" s="87">
        <f t="shared" si="50"/>
        <v>267441</v>
      </c>
    </row>
    <row r="91" spans="1:60" ht="13.5">
      <c r="A91" s="17" t="s">
        <v>9</v>
      </c>
      <c r="B91" s="78" t="s">
        <v>270</v>
      </c>
      <c r="C91" s="79" t="s">
        <v>271</v>
      </c>
      <c r="D91" s="87">
        <f t="shared" si="34"/>
        <v>35621</v>
      </c>
      <c r="E91" s="87">
        <f t="shared" si="35"/>
        <v>35621</v>
      </c>
      <c r="F91" s="87">
        <v>35621</v>
      </c>
      <c r="G91" s="87">
        <v>0</v>
      </c>
      <c r="H91" s="87">
        <v>0</v>
      </c>
      <c r="I91" s="87">
        <v>0</v>
      </c>
      <c r="J91" s="87" t="s">
        <v>170</v>
      </c>
      <c r="K91" s="87">
        <f t="shared" si="36"/>
        <v>90328</v>
      </c>
      <c r="L91" s="87">
        <v>45548</v>
      </c>
      <c r="M91" s="88">
        <f t="shared" si="37"/>
        <v>38127</v>
      </c>
      <c r="N91" s="87">
        <v>0</v>
      </c>
      <c r="O91" s="87">
        <v>35621</v>
      </c>
      <c r="P91" s="87">
        <v>2506</v>
      </c>
      <c r="Q91" s="87">
        <v>0</v>
      </c>
      <c r="R91" s="87">
        <v>6653</v>
      </c>
      <c r="S91" s="87">
        <v>0</v>
      </c>
      <c r="T91" s="87" t="s">
        <v>170</v>
      </c>
      <c r="U91" s="87">
        <v>30696</v>
      </c>
      <c r="V91" s="87">
        <f t="shared" si="38"/>
        <v>156645</v>
      </c>
      <c r="W91" s="87">
        <f t="shared" si="39"/>
        <v>0</v>
      </c>
      <c r="X91" s="87">
        <f t="shared" si="40"/>
        <v>0</v>
      </c>
      <c r="Y91" s="87">
        <v>0</v>
      </c>
      <c r="Z91" s="87">
        <v>0</v>
      </c>
      <c r="AA91" s="87">
        <v>0</v>
      </c>
      <c r="AB91" s="87">
        <v>0</v>
      </c>
      <c r="AC91" s="87" t="s">
        <v>170</v>
      </c>
      <c r="AD91" s="87">
        <f t="shared" si="41"/>
        <v>0</v>
      </c>
      <c r="AE91" s="87">
        <v>0</v>
      </c>
      <c r="AF91" s="88">
        <f t="shared" si="42"/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 t="s">
        <v>170</v>
      </c>
      <c r="AN91" s="87">
        <v>0</v>
      </c>
      <c r="AO91" s="87">
        <f t="shared" si="43"/>
        <v>0</v>
      </c>
      <c r="AP91" s="87">
        <f t="shared" si="51"/>
        <v>35621</v>
      </c>
      <c r="AQ91" s="87">
        <f t="shared" si="52"/>
        <v>35621</v>
      </c>
      <c r="AR91" s="87">
        <f t="shared" si="53"/>
        <v>35621</v>
      </c>
      <c r="AS91" s="87">
        <f t="shared" si="54"/>
        <v>0</v>
      </c>
      <c r="AT91" s="87">
        <f t="shared" si="44"/>
        <v>0</v>
      </c>
      <c r="AU91" s="87">
        <f t="shared" si="45"/>
        <v>0</v>
      </c>
      <c r="AV91" s="88" t="s">
        <v>88</v>
      </c>
      <c r="AW91" s="87">
        <f t="shared" si="28"/>
        <v>90328</v>
      </c>
      <c r="AX91" s="87">
        <f t="shared" si="29"/>
        <v>45548</v>
      </c>
      <c r="AY91" s="87">
        <f t="shared" si="30"/>
        <v>38127</v>
      </c>
      <c r="AZ91" s="87">
        <f t="shared" si="31"/>
        <v>0</v>
      </c>
      <c r="BA91" s="87">
        <f t="shared" si="32"/>
        <v>35621</v>
      </c>
      <c r="BB91" s="87">
        <f t="shared" si="33"/>
        <v>2506</v>
      </c>
      <c r="BC91" s="87">
        <f t="shared" si="46"/>
        <v>0</v>
      </c>
      <c r="BD91" s="87">
        <f t="shared" si="47"/>
        <v>6653</v>
      </c>
      <c r="BE91" s="87">
        <f t="shared" si="48"/>
        <v>0</v>
      </c>
      <c r="BF91" s="88" t="s">
        <v>88</v>
      </c>
      <c r="BG91" s="87">
        <f t="shared" si="49"/>
        <v>30696</v>
      </c>
      <c r="BH91" s="87">
        <f t="shared" si="50"/>
        <v>156645</v>
      </c>
    </row>
    <row r="92" spans="1:60" ht="13.5">
      <c r="A92" s="17" t="s">
        <v>9</v>
      </c>
      <c r="B92" s="78" t="s">
        <v>272</v>
      </c>
      <c r="C92" s="79" t="s">
        <v>273</v>
      </c>
      <c r="D92" s="87">
        <f t="shared" si="34"/>
        <v>1591</v>
      </c>
      <c r="E92" s="87">
        <f t="shared" si="35"/>
        <v>0</v>
      </c>
      <c r="F92" s="87">
        <v>0</v>
      </c>
      <c r="G92" s="87">
        <v>0</v>
      </c>
      <c r="H92" s="87">
        <v>0</v>
      </c>
      <c r="I92" s="87">
        <v>1591</v>
      </c>
      <c r="J92" s="87" t="s">
        <v>170</v>
      </c>
      <c r="K92" s="87">
        <f t="shared" si="36"/>
        <v>604349</v>
      </c>
      <c r="L92" s="87">
        <v>195555</v>
      </c>
      <c r="M92" s="88">
        <f t="shared" si="37"/>
        <v>133087</v>
      </c>
      <c r="N92" s="87">
        <v>2706</v>
      </c>
      <c r="O92" s="87">
        <v>130381</v>
      </c>
      <c r="P92" s="87">
        <v>0</v>
      </c>
      <c r="Q92" s="87">
        <v>0</v>
      </c>
      <c r="R92" s="87">
        <v>170213</v>
      </c>
      <c r="S92" s="87">
        <v>105494</v>
      </c>
      <c r="T92" s="87" t="s">
        <v>170</v>
      </c>
      <c r="U92" s="87">
        <v>90488</v>
      </c>
      <c r="V92" s="87">
        <f t="shared" si="38"/>
        <v>696428</v>
      </c>
      <c r="W92" s="87">
        <f t="shared" si="39"/>
        <v>0</v>
      </c>
      <c r="X92" s="87">
        <f t="shared" si="40"/>
        <v>0</v>
      </c>
      <c r="Y92" s="87">
        <v>0</v>
      </c>
      <c r="Z92" s="87">
        <v>0</v>
      </c>
      <c r="AA92" s="87">
        <v>0</v>
      </c>
      <c r="AB92" s="87">
        <v>0</v>
      </c>
      <c r="AC92" s="87" t="s">
        <v>170</v>
      </c>
      <c r="AD92" s="87">
        <f t="shared" si="41"/>
        <v>0</v>
      </c>
      <c r="AE92" s="87">
        <v>0</v>
      </c>
      <c r="AF92" s="88">
        <f t="shared" si="42"/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0</v>
      </c>
      <c r="AM92" s="87" t="s">
        <v>170</v>
      </c>
      <c r="AN92" s="87">
        <v>0</v>
      </c>
      <c r="AO92" s="87">
        <f t="shared" si="43"/>
        <v>0</v>
      </c>
      <c r="AP92" s="87">
        <f t="shared" si="51"/>
        <v>1591</v>
      </c>
      <c r="AQ92" s="87">
        <f t="shared" si="52"/>
        <v>0</v>
      </c>
      <c r="AR92" s="87">
        <f t="shared" si="53"/>
        <v>0</v>
      </c>
      <c r="AS92" s="87">
        <f t="shared" si="54"/>
        <v>0</v>
      </c>
      <c r="AT92" s="87">
        <f t="shared" si="44"/>
        <v>0</v>
      </c>
      <c r="AU92" s="87">
        <f t="shared" si="45"/>
        <v>1591</v>
      </c>
      <c r="AV92" s="88" t="s">
        <v>88</v>
      </c>
      <c r="AW92" s="87">
        <f t="shared" si="28"/>
        <v>604349</v>
      </c>
      <c r="AX92" s="87">
        <f t="shared" si="29"/>
        <v>195555</v>
      </c>
      <c r="AY92" s="87">
        <f t="shared" si="30"/>
        <v>133087</v>
      </c>
      <c r="AZ92" s="87">
        <f t="shared" si="31"/>
        <v>2706</v>
      </c>
      <c r="BA92" s="87">
        <f t="shared" si="32"/>
        <v>130381</v>
      </c>
      <c r="BB92" s="87">
        <f t="shared" si="33"/>
        <v>0</v>
      </c>
      <c r="BC92" s="87">
        <f t="shared" si="46"/>
        <v>0</v>
      </c>
      <c r="BD92" s="87">
        <f t="shared" si="47"/>
        <v>170213</v>
      </c>
      <c r="BE92" s="87">
        <f t="shared" si="48"/>
        <v>105494</v>
      </c>
      <c r="BF92" s="88" t="s">
        <v>88</v>
      </c>
      <c r="BG92" s="87">
        <f t="shared" si="49"/>
        <v>90488</v>
      </c>
      <c r="BH92" s="87">
        <f t="shared" si="50"/>
        <v>696428</v>
      </c>
    </row>
    <row r="93" spans="1:60" ht="13.5">
      <c r="A93" s="17" t="s">
        <v>9</v>
      </c>
      <c r="B93" s="78" t="s">
        <v>274</v>
      </c>
      <c r="C93" s="79" t="s">
        <v>275</v>
      </c>
      <c r="D93" s="87">
        <f t="shared" si="34"/>
        <v>50319</v>
      </c>
      <c r="E93" s="87">
        <f t="shared" si="35"/>
        <v>44649</v>
      </c>
      <c r="F93" s="87">
        <v>0</v>
      </c>
      <c r="G93" s="87">
        <v>0</v>
      </c>
      <c r="H93" s="87">
        <v>44649</v>
      </c>
      <c r="I93" s="87">
        <v>5670</v>
      </c>
      <c r="J93" s="87" t="s">
        <v>170</v>
      </c>
      <c r="K93" s="87">
        <f t="shared" si="36"/>
        <v>20099</v>
      </c>
      <c r="L93" s="87">
        <v>17422</v>
      </c>
      <c r="M93" s="88">
        <f t="shared" si="37"/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2677</v>
      </c>
      <c r="T93" s="87" t="s">
        <v>170</v>
      </c>
      <c r="U93" s="87">
        <v>0</v>
      </c>
      <c r="V93" s="87">
        <f t="shared" si="38"/>
        <v>70418</v>
      </c>
      <c r="W93" s="87">
        <f t="shared" si="39"/>
        <v>0</v>
      </c>
      <c r="X93" s="87">
        <f t="shared" si="40"/>
        <v>0</v>
      </c>
      <c r="Y93" s="87">
        <v>0</v>
      </c>
      <c r="Z93" s="87">
        <v>0</v>
      </c>
      <c r="AA93" s="87">
        <v>0</v>
      </c>
      <c r="AB93" s="87">
        <v>0</v>
      </c>
      <c r="AC93" s="87" t="s">
        <v>170</v>
      </c>
      <c r="AD93" s="87">
        <f t="shared" si="41"/>
        <v>397824</v>
      </c>
      <c r="AE93" s="87">
        <v>67768</v>
      </c>
      <c r="AF93" s="88">
        <f t="shared" si="42"/>
        <v>44154</v>
      </c>
      <c r="AG93" s="87">
        <v>9807</v>
      </c>
      <c r="AH93" s="87">
        <v>34347</v>
      </c>
      <c r="AI93" s="87">
        <v>0</v>
      </c>
      <c r="AJ93" s="87">
        <v>0</v>
      </c>
      <c r="AK93" s="87">
        <v>274985</v>
      </c>
      <c r="AL93" s="87">
        <v>10917</v>
      </c>
      <c r="AM93" s="87" t="s">
        <v>170</v>
      </c>
      <c r="AN93" s="87">
        <v>0</v>
      </c>
      <c r="AO93" s="87">
        <f t="shared" si="43"/>
        <v>397824</v>
      </c>
      <c r="AP93" s="87">
        <f t="shared" si="51"/>
        <v>50319</v>
      </c>
      <c r="AQ93" s="87">
        <f t="shared" si="52"/>
        <v>44649</v>
      </c>
      <c r="AR93" s="87">
        <f t="shared" si="53"/>
        <v>0</v>
      </c>
      <c r="AS93" s="87">
        <f t="shared" si="54"/>
        <v>0</v>
      </c>
      <c r="AT93" s="87">
        <f t="shared" si="44"/>
        <v>44649</v>
      </c>
      <c r="AU93" s="87">
        <f t="shared" si="45"/>
        <v>5670</v>
      </c>
      <c r="AV93" s="88" t="s">
        <v>88</v>
      </c>
      <c r="AW93" s="87">
        <f t="shared" si="28"/>
        <v>417923</v>
      </c>
      <c r="AX93" s="87">
        <f t="shared" si="29"/>
        <v>85190</v>
      </c>
      <c r="AY93" s="87">
        <f t="shared" si="30"/>
        <v>44154</v>
      </c>
      <c r="AZ93" s="87">
        <f t="shared" si="31"/>
        <v>9807</v>
      </c>
      <c r="BA93" s="87">
        <f t="shared" si="32"/>
        <v>34347</v>
      </c>
      <c r="BB93" s="87">
        <f t="shared" si="33"/>
        <v>0</v>
      </c>
      <c r="BC93" s="87">
        <f t="shared" si="46"/>
        <v>0</v>
      </c>
      <c r="BD93" s="87">
        <f t="shared" si="47"/>
        <v>274985</v>
      </c>
      <c r="BE93" s="87">
        <f t="shared" si="48"/>
        <v>13594</v>
      </c>
      <c r="BF93" s="88" t="s">
        <v>88</v>
      </c>
      <c r="BG93" s="87">
        <f t="shared" si="49"/>
        <v>0</v>
      </c>
      <c r="BH93" s="87">
        <f t="shared" si="50"/>
        <v>468242</v>
      </c>
    </row>
    <row r="94" spans="1:60" ht="13.5">
      <c r="A94" s="17" t="s">
        <v>9</v>
      </c>
      <c r="B94" s="78" t="s">
        <v>276</v>
      </c>
      <c r="C94" s="79" t="s">
        <v>277</v>
      </c>
      <c r="D94" s="87">
        <f t="shared" si="34"/>
        <v>0</v>
      </c>
      <c r="E94" s="87">
        <f t="shared" si="35"/>
        <v>0</v>
      </c>
      <c r="F94" s="87">
        <v>0</v>
      </c>
      <c r="G94" s="87">
        <v>0</v>
      </c>
      <c r="H94" s="87">
        <v>0</v>
      </c>
      <c r="I94" s="87">
        <v>0</v>
      </c>
      <c r="J94" s="87" t="s">
        <v>170</v>
      </c>
      <c r="K94" s="87">
        <f t="shared" si="36"/>
        <v>0</v>
      </c>
      <c r="L94" s="87">
        <v>0</v>
      </c>
      <c r="M94" s="88">
        <f t="shared" si="37"/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 t="s">
        <v>170</v>
      </c>
      <c r="U94" s="87">
        <v>0</v>
      </c>
      <c r="V94" s="87">
        <f t="shared" si="38"/>
        <v>0</v>
      </c>
      <c r="W94" s="87">
        <f t="shared" si="39"/>
        <v>701820</v>
      </c>
      <c r="X94" s="87">
        <f t="shared" si="40"/>
        <v>701820</v>
      </c>
      <c r="Y94" s="87">
        <v>701820</v>
      </c>
      <c r="Z94" s="87">
        <v>0</v>
      </c>
      <c r="AA94" s="87">
        <v>0</v>
      </c>
      <c r="AB94" s="87">
        <v>0</v>
      </c>
      <c r="AC94" s="87" t="s">
        <v>170</v>
      </c>
      <c r="AD94" s="87">
        <f t="shared" si="41"/>
        <v>0</v>
      </c>
      <c r="AE94" s="87">
        <v>0</v>
      </c>
      <c r="AF94" s="88">
        <f t="shared" si="42"/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  <c r="AL94" s="87">
        <v>0</v>
      </c>
      <c r="AM94" s="87" t="s">
        <v>170</v>
      </c>
      <c r="AN94" s="87">
        <v>10956</v>
      </c>
      <c r="AO94" s="87">
        <f t="shared" si="43"/>
        <v>712776</v>
      </c>
      <c r="AP94" s="87">
        <f t="shared" si="51"/>
        <v>701820</v>
      </c>
      <c r="AQ94" s="87">
        <f t="shared" si="52"/>
        <v>701820</v>
      </c>
      <c r="AR94" s="87">
        <f t="shared" si="53"/>
        <v>701820</v>
      </c>
      <c r="AS94" s="87">
        <f t="shared" si="54"/>
        <v>0</v>
      </c>
      <c r="AT94" s="87">
        <f t="shared" si="44"/>
        <v>0</v>
      </c>
      <c r="AU94" s="87">
        <f t="shared" si="45"/>
        <v>0</v>
      </c>
      <c r="AV94" s="88" t="s">
        <v>88</v>
      </c>
      <c r="AW94" s="87">
        <f t="shared" si="28"/>
        <v>0</v>
      </c>
      <c r="AX94" s="87">
        <f t="shared" si="29"/>
        <v>0</v>
      </c>
      <c r="AY94" s="87">
        <f t="shared" si="30"/>
        <v>0</v>
      </c>
      <c r="AZ94" s="87">
        <f t="shared" si="31"/>
        <v>0</v>
      </c>
      <c r="BA94" s="87">
        <f t="shared" si="32"/>
        <v>0</v>
      </c>
      <c r="BB94" s="87">
        <f t="shared" si="33"/>
        <v>0</v>
      </c>
      <c r="BC94" s="87">
        <f t="shared" si="46"/>
        <v>0</v>
      </c>
      <c r="BD94" s="87">
        <f t="shared" si="47"/>
        <v>0</v>
      </c>
      <c r="BE94" s="87">
        <f t="shared" si="48"/>
        <v>0</v>
      </c>
      <c r="BF94" s="88" t="s">
        <v>88</v>
      </c>
      <c r="BG94" s="87">
        <f t="shared" si="49"/>
        <v>10956</v>
      </c>
      <c r="BH94" s="87">
        <f t="shared" si="50"/>
        <v>712776</v>
      </c>
    </row>
    <row r="95" spans="1:60" ht="13.5">
      <c r="A95" s="17" t="s">
        <v>9</v>
      </c>
      <c r="B95" s="78" t="s">
        <v>286</v>
      </c>
      <c r="C95" s="79" t="s">
        <v>287</v>
      </c>
      <c r="D95" s="87">
        <f t="shared" si="34"/>
        <v>13515</v>
      </c>
      <c r="E95" s="87">
        <f t="shared" si="35"/>
        <v>13515</v>
      </c>
      <c r="F95" s="87">
        <v>13515</v>
      </c>
      <c r="G95" s="87">
        <v>0</v>
      </c>
      <c r="H95" s="87">
        <v>0</v>
      </c>
      <c r="I95" s="87">
        <v>0</v>
      </c>
      <c r="J95" s="87" t="s">
        <v>170</v>
      </c>
      <c r="K95" s="87">
        <f t="shared" si="36"/>
        <v>884112</v>
      </c>
      <c r="L95" s="87">
        <v>211334</v>
      </c>
      <c r="M95" s="88">
        <f t="shared" si="37"/>
        <v>302166</v>
      </c>
      <c r="N95" s="87">
        <v>0</v>
      </c>
      <c r="O95" s="87">
        <v>302166</v>
      </c>
      <c r="P95" s="87">
        <v>0</v>
      </c>
      <c r="Q95" s="87">
        <v>0</v>
      </c>
      <c r="R95" s="87">
        <v>370612</v>
      </c>
      <c r="S95" s="87">
        <v>0</v>
      </c>
      <c r="T95" s="87" t="s">
        <v>170</v>
      </c>
      <c r="U95" s="87">
        <v>564896</v>
      </c>
      <c r="V95" s="87">
        <f t="shared" si="38"/>
        <v>1462523</v>
      </c>
      <c r="W95" s="87">
        <f t="shared" si="39"/>
        <v>0</v>
      </c>
      <c r="X95" s="87">
        <f t="shared" si="40"/>
        <v>0</v>
      </c>
      <c r="Y95" s="87">
        <v>0</v>
      </c>
      <c r="Z95" s="87">
        <v>0</v>
      </c>
      <c r="AA95" s="87">
        <v>0</v>
      </c>
      <c r="AB95" s="87">
        <v>0</v>
      </c>
      <c r="AC95" s="87" t="s">
        <v>170</v>
      </c>
      <c r="AD95" s="87">
        <f t="shared" si="41"/>
        <v>239525</v>
      </c>
      <c r="AE95" s="87">
        <v>29701</v>
      </c>
      <c r="AF95" s="88">
        <f t="shared" si="42"/>
        <v>135351</v>
      </c>
      <c r="AG95" s="87">
        <v>0</v>
      </c>
      <c r="AH95" s="87">
        <v>135351</v>
      </c>
      <c r="AI95" s="87">
        <v>0</v>
      </c>
      <c r="AJ95" s="87">
        <v>0</v>
      </c>
      <c r="AK95" s="87">
        <v>74473</v>
      </c>
      <c r="AL95" s="87">
        <v>0</v>
      </c>
      <c r="AM95" s="87" t="s">
        <v>170</v>
      </c>
      <c r="AN95" s="87">
        <v>44534</v>
      </c>
      <c r="AO95" s="87">
        <f t="shared" si="43"/>
        <v>284059</v>
      </c>
      <c r="AP95" s="87">
        <f t="shared" si="51"/>
        <v>13515</v>
      </c>
      <c r="AQ95" s="87">
        <f t="shared" si="52"/>
        <v>13515</v>
      </c>
      <c r="AR95" s="87">
        <f t="shared" si="53"/>
        <v>13515</v>
      </c>
      <c r="AS95" s="87">
        <f t="shared" si="54"/>
        <v>0</v>
      </c>
      <c r="AT95" s="87">
        <f t="shared" si="44"/>
        <v>0</v>
      </c>
      <c r="AU95" s="87">
        <f t="shared" si="45"/>
        <v>0</v>
      </c>
      <c r="AV95" s="88" t="s">
        <v>88</v>
      </c>
      <c r="AW95" s="87">
        <f t="shared" si="28"/>
        <v>1123637</v>
      </c>
      <c r="AX95" s="87">
        <f t="shared" si="29"/>
        <v>241035</v>
      </c>
      <c r="AY95" s="87">
        <f t="shared" si="30"/>
        <v>437517</v>
      </c>
      <c r="AZ95" s="87">
        <f t="shared" si="31"/>
        <v>0</v>
      </c>
      <c r="BA95" s="87">
        <f t="shared" si="32"/>
        <v>437517</v>
      </c>
      <c r="BB95" s="87">
        <f t="shared" si="33"/>
        <v>0</v>
      </c>
      <c r="BC95" s="87">
        <f t="shared" si="46"/>
        <v>0</v>
      </c>
      <c r="BD95" s="87">
        <f t="shared" si="47"/>
        <v>445085</v>
      </c>
      <c r="BE95" s="87">
        <f t="shared" si="48"/>
        <v>0</v>
      </c>
      <c r="BF95" s="88" t="s">
        <v>88</v>
      </c>
      <c r="BG95" s="87">
        <f t="shared" si="49"/>
        <v>609430</v>
      </c>
      <c r="BH95" s="87">
        <f t="shared" si="50"/>
        <v>1746582</v>
      </c>
    </row>
    <row r="96" spans="1:60" ht="13.5">
      <c r="A96" s="95" t="s">
        <v>171</v>
      </c>
      <c r="B96" s="96"/>
      <c r="C96" s="97"/>
      <c r="D96" s="87">
        <f aca="true" t="shared" si="55" ref="D96:AI96">SUM(D7:D95)</f>
        <v>23900791</v>
      </c>
      <c r="E96" s="87">
        <f t="shared" si="55"/>
        <v>23813027</v>
      </c>
      <c r="F96" s="87">
        <f t="shared" si="55"/>
        <v>22393632</v>
      </c>
      <c r="G96" s="87">
        <f t="shared" si="55"/>
        <v>976636</v>
      </c>
      <c r="H96" s="87">
        <f t="shared" si="55"/>
        <v>442759</v>
      </c>
      <c r="I96" s="87">
        <f t="shared" si="55"/>
        <v>87764</v>
      </c>
      <c r="J96" s="87">
        <f t="shared" si="55"/>
        <v>853096</v>
      </c>
      <c r="K96" s="87">
        <f t="shared" si="55"/>
        <v>20720648</v>
      </c>
      <c r="L96" s="87">
        <f t="shared" si="55"/>
        <v>8681100</v>
      </c>
      <c r="M96" s="87">
        <f t="shared" si="55"/>
        <v>5251544</v>
      </c>
      <c r="N96" s="87">
        <f t="shared" si="55"/>
        <v>477928</v>
      </c>
      <c r="O96" s="87">
        <f t="shared" si="55"/>
        <v>4235552</v>
      </c>
      <c r="P96" s="87">
        <f t="shared" si="55"/>
        <v>538064</v>
      </c>
      <c r="Q96" s="87">
        <f t="shared" si="55"/>
        <v>284646</v>
      </c>
      <c r="R96" s="87">
        <f t="shared" si="55"/>
        <v>5857411</v>
      </c>
      <c r="S96" s="87">
        <f t="shared" si="55"/>
        <v>645947</v>
      </c>
      <c r="T96" s="87">
        <f t="shared" si="55"/>
        <v>4862099</v>
      </c>
      <c r="U96" s="87">
        <f t="shared" si="55"/>
        <v>4437125</v>
      </c>
      <c r="V96" s="87">
        <f t="shared" si="55"/>
        <v>49058564</v>
      </c>
      <c r="W96" s="87">
        <f t="shared" si="55"/>
        <v>1584075</v>
      </c>
      <c r="X96" s="87">
        <f t="shared" si="55"/>
        <v>1574039</v>
      </c>
      <c r="Y96" s="87">
        <f t="shared" si="55"/>
        <v>1433292</v>
      </c>
      <c r="Z96" s="87">
        <f t="shared" si="55"/>
        <v>0</v>
      </c>
      <c r="AA96" s="87">
        <f t="shared" si="55"/>
        <v>140747</v>
      </c>
      <c r="AB96" s="87">
        <f t="shared" si="55"/>
        <v>10036</v>
      </c>
      <c r="AC96" s="87">
        <f t="shared" si="55"/>
        <v>392673</v>
      </c>
      <c r="AD96" s="87">
        <f t="shared" si="55"/>
        <v>5367139</v>
      </c>
      <c r="AE96" s="87">
        <f t="shared" si="55"/>
        <v>1224763</v>
      </c>
      <c r="AF96" s="87">
        <f t="shared" si="55"/>
        <v>1657315</v>
      </c>
      <c r="AG96" s="87">
        <f t="shared" si="55"/>
        <v>70739</v>
      </c>
      <c r="AH96" s="87">
        <f t="shared" si="55"/>
        <v>1543469</v>
      </c>
      <c r="AI96" s="87">
        <f t="shared" si="55"/>
        <v>43107</v>
      </c>
      <c r="AJ96" s="87">
        <f aca="true" t="shared" si="56" ref="AJ96:BH96">SUM(AJ7:AJ95)</f>
        <v>9778</v>
      </c>
      <c r="AK96" s="87">
        <f t="shared" si="56"/>
        <v>2332084</v>
      </c>
      <c r="AL96" s="87">
        <f t="shared" si="56"/>
        <v>143199</v>
      </c>
      <c r="AM96" s="87">
        <f t="shared" si="56"/>
        <v>2593150</v>
      </c>
      <c r="AN96" s="87">
        <f t="shared" si="56"/>
        <v>788041</v>
      </c>
      <c r="AO96" s="87">
        <f t="shared" si="56"/>
        <v>7739255</v>
      </c>
      <c r="AP96" s="87">
        <f t="shared" si="56"/>
        <v>25484866</v>
      </c>
      <c r="AQ96" s="87">
        <f t="shared" si="56"/>
        <v>25387066</v>
      </c>
      <c r="AR96" s="87">
        <f t="shared" si="56"/>
        <v>23826924</v>
      </c>
      <c r="AS96" s="87">
        <f t="shared" si="56"/>
        <v>976636</v>
      </c>
      <c r="AT96" s="87">
        <f t="shared" si="56"/>
        <v>583506</v>
      </c>
      <c r="AU96" s="87">
        <f t="shared" si="56"/>
        <v>97800</v>
      </c>
      <c r="AV96" s="87">
        <f t="shared" si="56"/>
        <v>1245769</v>
      </c>
      <c r="AW96" s="87">
        <f t="shared" si="56"/>
        <v>26087787</v>
      </c>
      <c r="AX96" s="87">
        <f t="shared" si="56"/>
        <v>9905863</v>
      </c>
      <c r="AY96" s="87">
        <f t="shared" si="56"/>
        <v>6908859</v>
      </c>
      <c r="AZ96" s="87">
        <f t="shared" si="56"/>
        <v>548667</v>
      </c>
      <c r="BA96" s="87">
        <f t="shared" si="56"/>
        <v>5779021</v>
      </c>
      <c r="BB96" s="87">
        <f t="shared" si="56"/>
        <v>581171</v>
      </c>
      <c r="BC96" s="87">
        <f t="shared" si="56"/>
        <v>294424</v>
      </c>
      <c r="BD96" s="87">
        <f t="shared" si="56"/>
        <v>8189495</v>
      </c>
      <c r="BE96" s="87">
        <f t="shared" si="56"/>
        <v>789146</v>
      </c>
      <c r="BF96" s="87">
        <f t="shared" si="56"/>
        <v>7455249</v>
      </c>
      <c r="BG96" s="87">
        <f t="shared" si="56"/>
        <v>5225166</v>
      </c>
      <c r="BH96" s="87">
        <f t="shared" si="56"/>
        <v>56797819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96:C9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76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284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149</v>
      </c>
      <c r="B2" s="114" t="s">
        <v>91</v>
      </c>
      <c r="C2" s="121" t="s">
        <v>125</v>
      </c>
      <c r="D2" s="44" t="s">
        <v>158</v>
      </c>
      <c r="E2" s="45"/>
      <c r="F2" s="45"/>
      <c r="G2" s="45"/>
      <c r="H2" s="45"/>
      <c r="I2" s="45"/>
      <c r="J2" s="44" t="s">
        <v>159</v>
      </c>
      <c r="K2" s="46"/>
      <c r="L2" s="46"/>
      <c r="M2" s="46"/>
      <c r="N2" s="46"/>
      <c r="O2" s="46"/>
      <c r="P2" s="46"/>
      <c r="Q2" s="47"/>
      <c r="R2" s="48" t="s">
        <v>160</v>
      </c>
      <c r="S2" s="46"/>
      <c r="T2" s="46"/>
      <c r="U2" s="46"/>
      <c r="V2" s="46"/>
      <c r="W2" s="46"/>
      <c r="X2" s="46"/>
      <c r="Y2" s="47"/>
      <c r="Z2" s="44" t="s">
        <v>161</v>
      </c>
      <c r="AA2" s="46"/>
      <c r="AB2" s="46"/>
      <c r="AC2" s="46"/>
      <c r="AD2" s="46"/>
      <c r="AE2" s="46"/>
      <c r="AF2" s="46"/>
      <c r="AG2" s="47"/>
      <c r="AH2" s="44" t="s">
        <v>162</v>
      </c>
      <c r="AI2" s="46"/>
      <c r="AJ2" s="46"/>
      <c r="AK2" s="46"/>
      <c r="AL2" s="46"/>
      <c r="AM2" s="46"/>
      <c r="AN2" s="46"/>
      <c r="AO2" s="47"/>
      <c r="AP2" s="44" t="s">
        <v>163</v>
      </c>
      <c r="AQ2" s="46"/>
      <c r="AR2" s="46"/>
      <c r="AS2" s="46"/>
      <c r="AT2" s="46"/>
      <c r="AU2" s="46"/>
      <c r="AV2" s="46"/>
      <c r="AW2" s="47"/>
      <c r="AX2" s="44" t="s">
        <v>164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126</v>
      </c>
      <c r="E4" s="59"/>
      <c r="F4" s="50"/>
      <c r="G4" s="49" t="s">
        <v>2</v>
      </c>
      <c r="H4" s="59"/>
      <c r="I4" s="50"/>
      <c r="J4" s="114" t="s">
        <v>165</v>
      </c>
      <c r="K4" s="117" t="s">
        <v>166</v>
      </c>
      <c r="L4" s="49" t="s">
        <v>127</v>
      </c>
      <c r="M4" s="59"/>
      <c r="N4" s="50"/>
      <c r="O4" s="49" t="s">
        <v>2</v>
      </c>
      <c r="P4" s="59"/>
      <c r="Q4" s="50"/>
      <c r="R4" s="114" t="s">
        <v>165</v>
      </c>
      <c r="S4" s="117" t="s">
        <v>166</v>
      </c>
      <c r="T4" s="49" t="s">
        <v>127</v>
      </c>
      <c r="U4" s="59"/>
      <c r="V4" s="50"/>
      <c r="W4" s="49" t="s">
        <v>2</v>
      </c>
      <c r="X4" s="59"/>
      <c r="Y4" s="50"/>
      <c r="Z4" s="114" t="s">
        <v>165</v>
      </c>
      <c r="AA4" s="117" t="s">
        <v>166</v>
      </c>
      <c r="AB4" s="49" t="s">
        <v>127</v>
      </c>
      <c r="AC4" s="59"/>
      <c r="AD4" s="50"/>
      <c r="AE4" s="49" t="s">
        <v>2</v>
      </c>
      <c r="AF4" s="59"/>
      <c r="AG4" s="50"/>
      <c r="AH4" s="114" t="s">
        <v>165</v>
      </c>
      <c r="AI4" s="117" t="s">
        <v>166</v>
      </c>
      <c r="AJ4" s="49" t="s">
        <v>127</v>
      </c>
      <c r="AK4" s="59"/>
      <c r="AL4" s="50"/>
      <c r="AM4" s="49" t="s">
        <v>2</v>
      </c>
      <c r="AN4" s="59"/>
      <c r="AO4" s="50"/>
      <c r="AP4" s="114" t="s">
        <v>165</v>
      </c>
      <c r="AQ4" s="117" t="s">
        <v>166</v>
      </c>
      <c r="AR4" s="49" t="s">
        <v>127</v>
      </c>
      <c r="AS4" s="59"/>
      <c r="AT4" s="50"/>
      <c r="AU4" s="49" t="s">
        <v>2</v>
      </c>
      <c r="AV4" s="59"/>
      <c r="AW4" s="50"/>
      <c r="AX4" s="114" t="s">
        <v>165</v>
      </c>
      <c r="AY4" s="117" t="s">
        <v>166</v>
      </c>
      <c r="AZ4" s="49" t="s">
        <v>127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167</v>
      </c>
      <c r="E5" s="19" t="s">
        <v>168</v>
      </c>
      <c r="F5" s="52" t="s">
        <v>3</v>
      </c>
      <c r="G5" s="51" t="s">
        <v>167</v>
      </c>
      <c r="H5" s="19" t="s">
        <v>168</v>
      </c>
      <c r="I5" s="38" t="s">
        <v>3</v>
      </c>
      <c r="J5" s="115"/>
      <c r="K5" s="118"/>
      <c r="L5" s="51" t="s">
        <v>167</v>
      </c>
      <c r="M5" s="19" t="s">
        <v>168</v>
      </c>
      <c r="N5" s="38" t="s">
        <v>169</v>
      </c>
      <c r="O5" s="51" t="s">
        <v>167</v>
      </c>
      <c r="P5" s="19" t="s">
        <v>168</v>
      </c>
      <c r="Q5" s="38" t="s">
        <v>169</v>
      </c>
      <c r="R5" s="115"/>
      <c r="S5" s="118"/>
      <c r="T5" s="51" t="s">
        <v>167</v>
      </c>
      <c r="U5" s="19" t="s">
        <v>168</v>
      </c>
      <c r="V5" s="38" t="s">
        <v>169</v>
      </c>
      <c r="W5" s="51" t="s">
        <v>167</v>
      </c>
      <c r="X5" s="19" t="s">
        <v>168</v>
      </c>
      <c r="Y5" s="38" t="s">
        <v>169</v>
      </c>
      <c r="Z5" s="115"/>
      <c r="AA5" s="118"/>
      <c r="AB5" s="51" t="s">
        <v>167</v>
      </c>
      <c r="AC5" s="19" t="s">
        <v>168</v>
      </c>
      <c r="AD5" s="38" t="s">
        <v>169</v>
      </c>
      <c r="AE5" s="51" t="s">
        <v>167</v>
      </c>
      <c r="AF5" s="19" t="s">
        <v>168</v>
      </c>
      <c r="AG5" s="38" t="s">
        <v>169</v>
      </c>
      <c r="AH5" s="115"/>
      <c r="AI5" s="118"/>
      <c r="AJ5" s="51" t="s">
        <v>167</v>
      </c>
      <c r="AK5" s="19" t="s">
        <v>168</v>
      </c>
      <c r="AL5" s="38" t="s">
        <v>169</v>
      </c>
      <c r="AM5" s="51" t="s">
        <v>167</v>
      </c>
      <c r="AN5" s="19" t="s">
        <v>168</v>
      </c>
      <c r="AO5" s="38" t="s">
        <v>169</v>
      </c>
      <c r="AP5" s="115"/>
      <c r="AQ5" s="118"/>
      <c r="AR5" s="51" t="s">
        <v>167</v>
      </c>
      <c r="AS5" s="19" t="s">
        <v>168</v>
      </c>
      <c r="AT5" s="38" t="s">
        <v>169</v>
      </c>
      <c r="AU5" s="51" t="s">
        <v>167</v>
      </c>
      <c r="AV5" s="19" t="s">
        <v>168</v>
      </c>
      <c r="AW5" s="38" t="s">
        <v>169</v>
      </c>
      <c r="AX5" s="115"/>
      <c r="AY5" s="118"/>
      <c r="AZ5" s="51" t="s">
        <v>167</v>
      </c>
      <c r="BA5" s="19" t="s">
        <v>168</v>
      </c>
      <c r="BB5" s="38" t="s">
        <v>169</v>
      </c>
      <c r="BC5" s="51" t="s">
        <v>167</v>
      </c>
      <c r="BD5" s="19" t="s">
        <v>168</v>
      </c>
      <c r="BE5" s="38" t="s">
        <v>169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9</v>
      </c>
      <c r="B7" s="76" t="s">
        <v>10</v>
      </c>
      <c r="C7" s="77" t="s">
        <v>11</v>
      </c>
      <c r="D7" s="18">
        <f aca="true" t="shared" si="0" ref="D7:D47">L7+T7+AB7+AJ7+AR7+AZ7</f>
        <v>56296</v>
      </c>
      <c r="E7" s="18">
        <f aca="true" t="shared" si="1" ref="E7:E47">M7+U7+AC7+AK7+AS7+BA7</f>
        <v>133360</v>
      </c>
      <c r="F7" s="18">
        <f aca="true" t="shared" si="2" ref="F7:F47">D7+E7</f>
        <v>189656</v>
      </c>
      <c r="G7" s="18">
        <f aca="true" t="shared" si="3" ref="G7:G47">O7+W7+AE7+AM7+AU7+BC7</f>
        <v>504</v>
      </c>
      <c r="H7" s="18">
        <f aca="true" t="shared" si="4" ref="H7:H47">P7+X7+AF7+AN7+AV7+BD7</f>
        <v>159645</v>
      </c>
      <c r="I7" s="18">
        <f aca="true" t="shared" si="5" ref="I7:I47">G7+H7</f>
        <v>160149</v>
      </c>
      <c r="J7" s="86" t="s">
        <v>262</v>
      </c>
      <c r="K7" s="80" t="s">
        <v>263</v>
      </c>
      <c r="L7" s="18">
        <v>56296</v>
      </c>
      <c r="M7" s="18">
        <v>133360</v>
      </c>
      <c r="N7" s="18">
        <f aca="true" t="shared" si="6" ref="N7:N47">SUM(L7:M7)</f>
        <v>189656</v>
      </c>
      <c r="O7" s="18"/>
      <c r="P7" s="18"/>
      <c r="Q7" s="18">
        <f aca="true" t="shared" si="7" ref="Q7:Q47">SUM(O7:P7)</f>
        <v>0</v>
      </c>
      <c r="R7" s="86" t="s">
        <v>252</v>
      </c>
      <c r="S7" s="80" t="s">
        <v>253</v>
      </c>
      <c r="T7" s="18"/>
      <c r="U7" s="18"/>
      <c r="V7" s="18">
        <f aca="true" t="shared" si="8" ref="V7:V71">SUM(T7:U7)</f>
        <v>0</v>
      </c>
      <c r="W7" s="18">
        <v>504</v>
      </c>
      <c r="X7" s="18">
        <v>159645</v>
      </c>
      <c r="Y7" s="18">
        <f aca="true" t="shared" si="9" ref="Y7:Y71">SUM(W7:X7)</f>
        <v>160149</v>
      </c>
      <c r="Z7" s="86" t="s">
        <v>0</v>
      </c>
      <c r="AA7" s="80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6" t="s">
        <v>0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0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0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9</v>
      </c>
      <c r="B8" s="76" t="s">
        <v>12</v>
      </c>
      <c r="C8" s="77" t="s">
        <v>13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243945</v>
      </c>
      <c r="I8" s="18">
        <f t="shared" si="5"/>
        <v>243945</v>
      </c>
      <c r="J8" s="86" t="s">
        <v>246</v>
      </c>
      <c r="K8" s="80" t="s">
        <v>247</v>
      </c>
      <c r="L8" s="18">
        <v>0</v>
      </c>
      <c r="M8" s="18">
        <v>0</v>
      </c>
      <c r="N8" s="18">
        <f t="shared" si="6"/>
        <v>0</v>
      </c>
      <c r="O8" s="18">
        <v>0</v>
      </c>
      <c r="P8" s="18">
        <v>243945</v>
      </c>
      <c r="Q8" s="18">
        <f t="shared" si="7"/>
        <v>243945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9</v>
      </c>
      <c r="B9" s="76" t="s">
        <v>14</v>
      </c>
      <c r="C9" s="77" t="s">
        <v>15</v>
      </c>
      <c r="D9" s="18">
        <f t="shared" si="0"/>
        <v>5984</v>
      </c>
      <c r="E9" s="18">
        <f t="shared" si="1"/>
        <v>407257</v>
      </c>
      <c r="F9" s="18">
        <f t="shared" si="2"/>
        <v>413241</v>
      </c>
      <c r="G9" s="18">
        <f t="shared" si="3"/>
        <v>0</v>
      </c>
      <c r="H9" s="18">
        <f t="shared" si="4"/>
        <v>145804</v>
      </c>
      <c r="I9" s="18">
        <f t="shared" si="5"/>
        <v>145804</v>
      </c>
      <c r="J9" s="86" t="s">
        <v>286</v>
      </c>
      <c r="K9" s="80" t="s">
        <v>287</v>
      </c>
      <c r="L9" s="18">
        <v>5984</v>
      </c>
      <c r="M9" s="18">
        <v>407257</v>
      </c>
      <c r="N9" s="18">
        <f t="shared" si="6"/>
        <v>413241</v>
      </c>
      <c r="O9" s="18">
        <v>0</v>
      </c>
      <c r="P9" s="18">
        <v>145804</v>
      </c>
      <c r="Q9" s="18">
        <f t="shared" si="7"/>
        <v>145804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9</v>
      </c>
      <c r="B10" s="76" t="s">
        <v>16</v>
      </c>
      <c r="C10" s="77" t="s">
        <v>17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157150</v>
      </c>
      <c r="I10" s="18">
        <f t="shared" si="5"/>
        <v>157150</v>
      </c>
      <c r="J10" s="86" t="s">
        <v>248</v>
      </c>
      <c r="K10" s="80" t="s">
        <v>249</v>
      </c>
      <c r="L10" s="18"/>
      <c r="M10" s="18"/>
      <c r="N10" s="18">
        <f t="shared" si="6"/>
        <v>0</v>
      </c>
      <c r="O10" s="18"/>
      <c r="P10" s="18">
        <v>157150</v>
      </c>
      <c r="Q10" s="18">
        <f t="shared" si="7"/>
        <v>157150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9</v>
      </c>
      <c r="B11" s="76" t="s">
        <v>18</v>
      </c>
      <c r="C11" s="77" t="s">
        <v>19</v>
      </c>
      <c r="D11" s="18">
        <f t="shared" si="0"/>
        <v>101562</v>
      </c>
      <c r="E11" s="18">
        <f t="shared" si="1"/>
        <v>417189</v>
      </c>
      <c r="F11" s="18">
        <f t="shared" si="2"/>
        <v>518751</v>
      </c>
      <c r="G11" s="18">
        <f t="shared" si="3"/>
        <v>80127</v>
      </c>
      <c r="H11" s="18">
        <f t="shared" si="4"/>
        <v>0</v>
      </c>
      <c r="I11" s="18">
        <f t="shared" si="5"/>
        <v>80127</v>
      </c>
      <c r="J11" s="86" t="s">
        <v>266</v>
      </c>
      <c r="K11" s="80" t="s">
        <v>267</v>
      </c>
      <c r="L11" s="18">
        <v>101562</v>
      </c>
      <c r="M11" s="18">
        <v>417189</v>
      </c>
      <c r="N11" s="18">
        <f t="shared" si="6"/>
        <v>518751</v>
      </c>
      <c r="O11" s="18">
        <v>0</v>
      </c>
      <c r="P11" s="18">
        <v>0</v>
      </c>
      <c r="Q11" s="18">
        <f t="shared" si="7"/>
        <v>0</v>
      </c>
      <c r="R11" s="86" t="s">
        <v>276</v>
      </c>
      <c r="S11" s="80" t="s">
        <v>277</v>
      </c>
      <c r="T11" s="18">
        <v>0</v>
      </c>
      <c r="U11" s="18">
        <v>0</v>
      </c>
      <c r="V11" s="18">
        <f t="shared" si="8"/>
        <v>0</v>
      </c>
      <c r="W11" s="18">
        <v>80127</v>
      </c>
      <c r="X11" s="18">
        <v>0</v>
      </c>
      <c r="Y11" s="18">
        <f t="shared" si="9"/>
        <v>80127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9</v>
      </c>
      <c r="B12" s="76" t="s">
        <v>20</v>
      </c>
      <c r="C12" s="77" t="s">
        <v>21</v>
      </c>
      <c r="D12" s="18">
        <f t="shared" si="0"/>
        <v>159305</v>
      </c>
      <c r="E12" s="18">
        <f t="shared" si="1"/>
        <v>298350</v>
      </c>
      <c r="F12" s="18">
        <f t="shared" si="2"/>
        <v>457655</v>
      </c>
      <c r="G12" s="18">
        <f t="shared" si="3"/>
        <v>90576</v>
      </c>
      <c r="H12" s="18">
        <f t="shared" si="4"/>
        <v>190752</v>
      </c>
      <c r="I12" s="18">
        <f t="shared" si="5"/>
        <v>281328</v>
      </c>
      <c r="J12" s="86" t="s">
        <v>258</v>
      </c>
      <c r="K12" s="80" t="s">
        <v>259</v>
      </c>
      <c r="L12" s="18">
        <v>159305</v>
      </c>
      <c r="M12" s="18">
        <v>298350</v>
      </c>
      <c r="N12" s="18">
        <f t="shared" si="6"/>
        <v>457655</v>
      </c>
      <c r="O12" s="18">
        <v>90576</v>
      </c>
      <c r="P12" s="18">
        <v>190752</v>
      </c>
      <c r="Q12" s="18">
        <f t="shared" si="7"/>
        <v>281328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9</v>
      </c>
      <c r="B13" s="76" t="s">
        <v>22</v>
      </c>
      <c r="C13" s="77" t="s">
        <v>23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6" t="s">
        <v>0</v>
      </c>
      <c r="K13" s="80"/>
      <c r="L13" s="18"/>
      <c r="M13" s="18"/>
      <c r="N13" s="18">
        <f t="shared" si="6"/>
        <v>0</v>
      </c>
      <c r="O13" s="18"/>
      <c r="P13" s="18"/>
      <c r="Q13" s="18">
        <f t="shared" si="7"/>
        <v>0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9</v>
      </c>
      <c r="B14" s="76" t="s">
        <v>24</v>
      </c>
      <c r="C14" s="77" t="s">
        <v>25</v>
      </c>
      <c r="D14" s="18">
        <f t="shared" si="0"/>
        <v>219644</v>
      </c>
      <c r="E14" s="18">
        <f t="shared" si="1"/>
        <v>760339</v>
      </c>
      <c r="F14" s="18">
        <f t="shared" si="2"/>
        <v>979983</v>
      </c>
      <c r="G14" s="18">
        <f t="shared" si="3"/>
        <v>115025</v>
      </c>
      <c r="H14" s="18">
        <f t="shared" si="4"/>
        <v>110513</v>
      </c>
      <c r="I14" s="18">
        <f t="shared" si="5"/>
        <v>225538</v>
      </c>
      <c r="J14" s="86" t="s">
        <v>256</v>
      </c>
      <c r="K14" s="80" t="s">
        <v>257</v>
      </c>
      <c r="L14" s="18">
        <v>219644</v>
      </c>
      <c r="M14" s="18">
        <v>760339</v>
      </c>
      <c r="N14" s="18">
        <f t="shared" si="6"/>
        <v>979983</v>
      </c>
      <c r="O14" s="18">
        <v>115025</v>
      </c>
      <c r="P14" s="18">
        <v>110513</v>
      </c>
      <c r="Q14" s="18">
        <f t="shared" si="7"/>
        <v>225538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9</v>
      </c>
      <c r="B15" s="76" t="s">
        <v>26</v>
      </c>
      <c r="C15" s="77" t="s">
        <v>27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0</v>
      </c>
      <c r="I15" s="18">
        <f t="shared" si="5"/>
        <v>0</v>
      </c>
      <c r="J15" s="86" t="s">
        <v>0</v>
      </c>
      <c r="K15" s="80"/>
      <c r="L15" s="18"/>
      <c r="M15" s="18"/>
      <c r="N15" s="18">
        <f t="shared" si="6"/>
        <v>0</v>
      </c>
      <c r="O15" s="18"/>
      <c r="P15" s="18"/>
      <c r="Q15" s="18">
        <f t="shared" si="7"/>
        <v>0</v>
      </c>
      <c r="R15" s="86" t="s">
        <v>0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9</v>
      </c>
      <c r="B16" s="76" t="s">
        <v>28</v>
      </c>
      <c r="C16" s="77" t="s">
        <v>29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0</v>
      </c>
      <c r="I16" s="18">
        <f t="shared" si="5"/>
        <v>0</v>
      </c>
      <c r="J16" s="86" t="s">
        <v>0</v>
      </c>
      <c r="K16" s="80"/>
      <c r="L16" s="18"/>
      <c r="M16" s="18"/>
      <c r="N16" s="18">
        <f t="shared" si="6"/>
        <v>0</v>
      </c>
      <c r="O16" s="18"/>
      <c r="P16" s="18"/>
      <c r="Q16" s="18">
        <f t="shared" si="7"/>
        <v>0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9</v>
      </c>
      <c r="B17" s="76" t="s">
        <v>30</v>
      </c>
      <c r="C17" s="77" t="s">
        <v>31</v>
      </c>
      <c r="D17" s="18">
        <f t="shared" si="0"/>
        <v>10714</v>
      </c>
      <c r="E17" s="18">
        <f t="shared" si="1"/>
        <v>0</v>
      </c>
      <c r="F17" s="18">
        <f t="shared" si="2"/>
        <v>10714</v>
      </c>
      <c r="G17" s="18">
        <f t="shared" si="3"/>
        <v>3938</v>
      </c>
      <c r="H17" s="18">
        <f t="shared" si="4"/>
        <v>0</v>
      </c>
      <c r="I17" s="18">
        <f t="shared" si="5"/>
        <v>3938</v>
      </c>
      <c r="J17" s="86" t="s">
        <v>274</v>
      </c>
      <c r="K17" s="80" t="s">
        <v>275</v>
      </c>
      <c r="L17" s="18">
        <v>10714</v>
      </c>
      <c r="M17" s="18"/>
      <c r="N17" s="18">
        <f t="shared" si="6"/>
        <v>10714</v>
      </c>
      <c r="O17" s="18">
        <v>3938</v>
      </c>
      <c r="P17" s="18"/>
      <c r="Q17" s="18">
        <f t="shared" si="7"/>
        <v>3938</v>
      </c>
      <c r="R17" s="86" t="s">
        <v>0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9</v>
      </c>
      <c r="B18" s="76" t="s">
        <v>32</v>
      </c>
      <c r="C18" s="77" t="s">
        <v>33</v>
      </c>
      <c r="D18" s="18">
        <f t="shared" si="0"/>
        <v>0</v>
      </c>
      <c r="E18" s="18">
        <f t="shared" si="1"/>
        <v>0</v>
      </c>
      <c r="F18" s="18">
        <f t="shared" si="2"/>
        <v>0</v>
      </c>
      <c r="G18" s="18">
        <f t="shared" si="3"/>
        <v>0</v>
      </c>
      <c r="H18" s="18">
        <f t="shared" si="4"/>
        <v>0</v>
      </c>
      <c r="I18" s="18">
        <f t="shared" si="5"/>
        <v>0</v>
      </c>
      <c r="J18" s="86" t="s">
        <v>0</v>
      </c>
      <c r="K18" s="80"/>
      <c r="L18" s="18"/>
      <c r="M18" s="18"/>
      <c r="N18" s="18">
        <f t="shared" si="6"/>
        <v>0</v>
      </c>
      <c r="O18" s="18"/>
      <c r="P18" s="18"/>
      <c r="Q18" s="18">
        <f t="shared" si="7"/>
        <v>0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9</v>
      </c>
      <c r="B19" s="76" t="s">
        <v>34</v>
      </c>
      <c r="C19" s="77" t="s">
        <v>35</v>
      </c>
      <c r="D19" s="18">
        <f t="shared" si="0"/>
        <v>17526</v>
      </c>
      <c r="E19" s="18">
        <f t="shared" si="1"/>
        <v>298436</v>
      </c>
      <c r="F19" s="18">
        <f t="shared" si="2"/>
        <v>315962</v>
      </c>
      <c r="G19" s="18">
        <f t="shared" si="3"/>
        <v>189</v>
      </c>
      <c r="H19" s="18">
        <f t="shared" si="4"/>
        <v>120179</v>
      </c>
      <c r="I19" s="18">
        <f t="shared" si="5"/>
        <v>120368</v>
      </c>
      <c r="J19" s="86" t="s">
        <v>262</v>
      </c>
      <c r="K19" s="80" t="s">
        <v>263</v>
      </c>
      <c r="L19" s="18">
        <v>12478</v>
      </c>
      <c r="M19" s="18">
        <v>29202</v>
      </c>
      <c r="N19" s="18">
        <f t="shared" si="6"/>
        <v>41680</v>
      </c>
      <c r="O19" s="18">
        <v>0</v>
      </c>
      <c r="P19" s="18">
        <v>0</v>
      </c>
      <c r="Q19" s="18">
        <f t="shared" si="7"/>
        <v>0</v>
      </c>
      <c r="R19" s="86" t="s">
        <v>0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264</v>
      </c>
      <c r="AA19" s="80" t="s">
        <v>265</v>
      </c>
      <c r="AB19" s="18">
        <v>5048</v>
      </c>
      <c r="AC19" s="18">
        <v>269234</v>
      </c>
      <c r="AD19" s="18">
        <f t="shared" si="10"/>
        <v>274282</v>
      </c>
      <c r="AE19" s="18">
        <v>189</v>
      </c>
      <c r="AF19" s="18">
        <v>120179</v>
      </c>
      <c r="AG19" s="18">
        <f t="shared" si="11"/>
        <v>120368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9</v>
      </c>
      <c r="B20" s="76" t="s">
        <v>36</v>
      </c>
      <c r="C20" s="77" t="s">
        <v>37</v>
      </c>
      <c r="D20" s="18">
        <f t="shared" si="0"/>
        <v>11671</v>
      </c>
      <c r="E20" s="18">
        <f t="shared" si="1"/>
        <v>31714</v>
      </c>
      <c r="F20" s="18">
        <f t="shared" si="2"/>
        <v>43385</v>
      </c>
      <c r="G20" s="18">
        <f t="shared" si="3"/>
        <v>7411</v>
      </c>
      <c r="H20" s="18">
        <f t="shared" si="4"/>
        <v>0</v>
      </c>
      <c r="I20" s="18">
        <f t="shared" si="5"/>
        <v>7411</v>
      </c>
      <c r="J20" s="86" t="s">
        <v>266</v>
      </c>
      <c r="K20" s="80" t="s">
        <v>267</v>
      </c>
      <c r="L20" s="18">
        <v>11671</v>
      </c>
      <c r="M20" s="18">
        <v>31714</v>
      </c>
      <c r="N20" s="18">
        <f t="shared" si="6"/>
        <v>43385</v>
      </c>
      <c r="O20" s="18">
        <v>0</v>
      </c>
      <c r="P20" s="18">
        <v>0</v>
      </c>
      <c r="Q20" s="18">
        <f t="shared" si="7"/>
        <v>0</v>
      </c>
      <c r="R20" s="86" t="s">
        <v>276</v>
      </c>
      <c r="S20" s="80" t="s">
        <v>277</v>
      </c>
      <c r="T20" s="18">
        <v>0</v>
      </c>
      <c r="U20" s="18">
        <v>0</v>
      </c>
      <c r="V20" s="18">
        <f t="shared" si="8"/>
        <v>0</v>
      </c>
      <c r="W20" s="18">
        <v>7411</v>
      </c>
      <c r="X20" s="18">
        <v>0</v>
      </c>
      <c r="Y20" s="18">
        <f t="shared" si="9"/>
        <v>7411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9</v>
      </c>
      <c r="B21" s="76" t="s">
        <v>38</v>
      </c>
      <c r="C21" s="77" t="s">
        <v>39</v>
      </c>
      <c r="D21" s="18">
        <f t="shared" si="0"/>
        <v>14351</v>
      </c>
      <c r="E21" s="18">
        <f t="shared" si="1"/>
        <v>48831</v>
      </c>
      <c r="F21" s="18">
        <f t="shared" si="2"/>
        <v>63182</v>
      </c>
      <c r="G21" s="18">
        <f t="shared" si="3"/>
        <v>12975</v>
      </c>
      <c r="H21" s="18">
        <f t="shared" si="4"/>
        <v>0</v>
      </c>
      <c r="I21" s="18">
        <f t="shared" si="5"/>
        <v>12975</v>
      </c>
      <c r="J21" s="86" t="s">
        <v>266</v>
      </c>
      <c r="K21" s="80" t="s">
        <v>267</v>
      </c>
      <c r="L21" s="18">
        <v>14351</v>
      </c>
      <c r="M21" s="18">
        <v>48831</v>
      </c>
      <c r="N21" s="18">
        <f t="shared" si="6"/>
        <v>63182</v>
      </c>
      <c r="O21" s="18">
        <v>0</v>
      </c>
      <c r="P21" s="18">
        <v>0</v>
      </c>
      <c r="Q21" s="18">
        <f t="shared" si="7"/>
        <v>0</v>
      </c>
      <c r="R21" s="86" t="s">
        <v>276</v>
      </c>
      <c r="S21" s="80" t="s">
        <v>277</v>
      </c>
      <c r="T21" s="18">
        <v>0</v>
      </c>
      <c r="U21" s="18">
        <v>0</v>
      </c>
      <c r="V21" s="18">
        <f t="shared" si="8"/>
        <v>0</v>
      </c>
      <c r="W21" s="18">
        <v>12975</v>
      </c>
      <c r="X21" s="18">
        <v>0</v>
      </c>
      <c r="Y21" s="18">
        <f t="shared" si="9"/>
        <v>12975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9</v>
      </c>
      <c r="B22" s="76" t="s">
        <v>40</v>
      </c>
      <c r="C22" s="77" t="s">
        <v>41</v>
      </c>
      <c r="D22" s="18">
        <f t="shared" si="0"/>
        <v>8703</v>
      </c>
      <c r="E22" s="18">
        <f t="shared" si="1"/>
        <v>31913</v>
      </c>
      <c r="F22" s="18">
        <f t="shared" si="2"/>
        <v>40616</v>
      </c>
      <c r="G22" s="18">
        <f t="shared" si="3"/>
        <v>2945</v>
      </c>
      <c r="H22" s="18">
        <f t="shared" si="4"/>
        <v>0</v>
      </c>
      <c r="I22" s="18">
        <f t="shared" si="5"/>
        <v>2945</v>
      </c>
      <c r="J22" s="86" t="s">
        <v>266</v>
      </c>
      <c r="K22" s="80" t="s">
        <v>267</v>
      </c>
      <c r="L22" s="18">
        <v>8703</v>
      </c>
      <c r="M22" s="18">
        <v>31913</v>
      </c>
      <c r="N22" s="18">
        <f t="shared" si="6"/>
        <v>40616</v>
      </c>
      <c r="O22" s="18"/>
      <c r="P22" s="18"/>
      <c r="Q22" s="18">
        <f t="shared" si="7"/>
        <v>0</v>
      </c>
      <c r="R22" s="86" t="s">
        <v>276</v>
      </c>
      <c r="S22" s="80" t="s">
        <v>277</v>
      </c>
      <c r="T22" s="18"/>
      <c r="U22" s="18"/>
      <c r="V22" s="18">
        <f t="shared" si="8"/>
        <v>0</v>
      </c>
      <c r="W22" s="18">
        <v>2945</v>
      </c>
      <c r="X22" s="18"/>
      <c r="Y22" s="18">
        <f t="shared" si="9"/>
        <v>2945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9</v>
      </c>
      <c r="B23" s="76" t="s">
        <v>42</v>
      </c>
      <c r="C23" s="77" t="s">
        <v>43</v>
      </c>
      <c r="D23" s="18">
        <f t="shared" si="0"/>
        <v>0</v>
      </c>
      <c r="E23" s="18">
        <f t="shared" si="1"/>
        <v>69163</v>
      </c>
      <c r="F23" s="18">
        <f t="shared" si="2"/>
        <v>69163</v>
      </c>
      <c r="G23" s="18">
        <f t="shared" si="3"/>
        <v>4434</v>
      </c>
      <c r="H23" s="18">
        <f t="shared" si="4"/>
        <v>0</v>
      </c>
      <c r="I23" s="18">
        <f t="shared" si="5"/>
        <v>4434</v>
      </c>
      <c r="J23" s="86" t="s">
        <v>268</v>
      </c>
      <c r="K23" s="80" t="s">
        <v>269</v>
      </c>
      <c r="L23" s="18">
        <v>0</v>
      </c>
      <c r="M23" s="18">
        <v>69163</v>
      </c>
      <c r="N23" s="18">
        <f t="shared" si="6"/>
        <v>69163</v>
      </c>
      <c r="O23" s="18"/>
      <c r="P23" s="18"/>
      <c r="Q23" s="18">
        <f t="shared" si="7"/>
        <v>0</v>
      </c>
      <c r="R23" s="86" t="s">
        <v>276</v>
      </c>
      <c r="S23" s="80" t="s">
        <v>277</v>
      </c>
      <c r="T23" s="18"/>
      <c r="U23" s="18"/>
      <c r="V23" s="18">
        <f t="shared" si="8"/>
        <v>0</v>
      </c>
      <c r="W23" s="18">
        <v>4434</v>
      </c>
      <c r="X23" s="18">
        <v>0</v>
      </c>
      <c r="Y23" s="18">
        <f t="shared" si="9"/>
        <v>4434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9</v>
      </c>
      <c r="B24" s="76" t="s">
        <v>44</v>
      </c>
      <c r="C24" s="77" t="s">
        <v>45</v>
      </c>
      <c r="D24" s="18">
        <f t="shared" si="0"/>
        <v>10416</v>
      </c>
      <c r="E24" s="18">
        <f t="shared" si="1"/>
        <v>27468</v>
      </c>
      <c r="F24" s="18">
        <f t="shared" si="2"/>
        <v>37884</v>
      </c>
      <c r="G24" s="18">
        <f t="shared" si="3"/>
        <v>4277</v>
      </c>
      <c r="H24" s="18">
        <f t="shared" si="4"/>
        <v>0</v>
      </c>
      <c r="I24" s="18">
        <f t="shared" si="5"/>
        <v>4277</v>
      </c>
      <c r="J24" s="86" t="s">
        <v>266</v>
      </c>
      <c r="K24" s="80" t="s">
        <v>267</v>
      </c>
      <c r="L24" s="18">
        <v>10416</v>
      </c>
      <c r="M24" s="18">
        <v>27468</v>
      </c>
      <c r="N24" s="18">
        <f t="shared" si="6"/>
        <v>37884</v>
      </c>
      <c r="O24" s="18"/>
      <c r="P24" s="18"/>
      <c r="Q24" s="18">
        <f t="shared" si="7"/>
        <v>0</v>
      </c>
      <c r="R24" s="86" t="s">
        <v>276</v>
      </c>
      <c r="S24" s="80" t="s">
        <v>277</v>
      </c>
      <c r="T24" s="18"/>
      <c r="U24" s="18"/>
      <c r="V24" s="18">
        <f t="shared" si="8"/>
        <v>0</v>
      </c>
      <c r="W24" s="18">
        <v>4277</v>
      </c>
      <c r="X24" s="18"/>
      <c r="Y24" s="18">
        <f t="shared" si="9"/>
        <v>4277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9</v>
      </c>
      <c r="B25" s="76" t="s">
        <v>46</v>
      </c>
      <c r="C25" s="77" t="s">
        <v>47</v>
      </c>
      <c r="D25" s="18">
        <f t="shared" si="0"/>
        <v>0</v>
      </c>
      <c r="E25" s="18">
        <f t="shared" si="1"/>
        <v>73332</v>
      </c>
      <c r="F25" s="18">
        <f t="shared" si="2"/>
        <v>73332</v>
      </c>
      <c r="G25" s="18">
        <f t="shared" si="3"/>
        <v>4747</v>
      </c>
      <c r="H25" s="18">
        <f t="shared" si="4"/>
        <v>0</v>
      </c>
      <c r="I25" s="18">
        <f t="shared" si="5"/>
        <v>4747</v>
      </c>
      <c r="J25" s="86" t="s">
        <v>276</v>
      </c>
      <c r="K25" s="80" t="s">
        <v>277</v>
      </c>
      <c r="L25" s="18">
        <v>0</v>
      </c>
      <c r="M25" s="18">
        <v>0</v>
      </c>
      <c r="N25" s="18">
        <f t="shared" si="6"/>
        <v>0</v>
      </c>
      <c r="O25" s="18">
        <v>4747</v>
      </c>
      <c r="P25" s="18">
        <v>0</v>
      </c>
      <c r="Q25" s="18">
        <f t="shared" si="7"/>
        <v>4747</v>
      </c>
      <c r="R25" s="86" t="s">
        <v>268</v>
      </c>
      <c r="S25" s="80" t="s">
        <v>269</v>
      </c>
      <c r="T25" s="18">
        <v>0</v>
      </c>
      <c r="U25" s="18">
        <v>73332</v>
      </c>
      <c r="V25" s="18">
        <f t="shared" si="8"/>
        <v>73332</v>
      </c>
      <c r="W25" s="18">
        <v>0</v>
      </c>
      <c r="X25" s="18">
        <v>0</v>
      </c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9</v>
      </c>
      <c r="B26" s="76" t="s">
        <v>48</v>
      </c>
      <c r="C26" s="77" t="s">
        <v>49</v>
      </c>
      <c r="D26" s="18">
        <f t="shared" si="0"/>
        <v>22935</v>
      </c>
      <c r="E26" s="18">
        <f t="shared" si="1"/>
        <v>106354</v>
      </c>
      <c r="F26" s="18">
        <f t="shared" si="2"/>
        <v>129289</v>
      </c>
      <c r="G26" s="18">
        <f t="shared" si="3"/>
        <v>4904</v>
      </c>
      <c r="H26" s="18">
        <f t="shared" si="4"/>
        <v>0</v>
      </c>
      <c r="I26" s="18">
        <f t="shared" si="5"/>
        <v>4904</v>
      </c>
      <c r="J26" s="86" t="s">
        <v>276</v>
      </c>
      <c r="K26" s="80" t="s">
        <v>277</v>
      </c>
      <c r="L26" s="18"/>
      <c r="M26" s="18"/>
      <c r="N26" s="18">
        <f t="shared" si="6"/>
        <v>0</v>
      </c>
      <c r="O26" s="18">
        <v>4904</v>
      </c>
      <c r="P26" s="18"/>
      <c r="Q26" s="18">
        <f t="shared" si="7"/>
        <v>4904</v>
      </c>
      <c r="R26" s="86" t="s">
        <v>266</v>
      </c>
      <c r="S26" s="80" t="s">
        <v>267</v>
      </c>
      <c r="T26" s="18">
        <v>22935</v>
      </c>
      <c r="U26" s="18">
        <v>106354</v>
      </c>
      <c r="V26" s="18">
        <f t="shared" si="8"/>
        <v>129289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9</v>
      </c>
      <c r="B27" s="76" t="s">
        <v>50</v>
      </c>
      <c r="C27" s="77" t="s">
        <v>77</v>
      </c>
      <c r="D27" s="18">
        <f t="shared" si="0"/>
        <v>0</v>
      </c>
      <c r="E27" s="18">
        <f t="shared" si="1"/>
        <v>34235</v>
      </c>
      <c r="F27" s="18">
        <f t="shared" si="2"/>
        <v>34235</v>
      </c>
      <c r="G27" s="18">
        <f t="shared" si="3"/>
        <v>2162</v>
      </c>
      <c r="H27" s="18">
        <f t="shared" si="4"/>
        <v>0</v>
      </c>
      <c r="I27" s="18">
        <f t="shared" si="5"/>
        <v>2162</v>
      </c>
      <c r="J27" s="86" t="s">
        <v>268</v>
      </c>
      <c r="K27" s="80" t="s">
        <v>269</v>
      </c>
      <c r="L27" s="18">
        <v>0</v>
      </c>
      <c r="M27" s="18">
        <v>34235</v>
      </c>
      <c r="N27" s="18">
        <f t="shared" si="6"/>
        <v>34235</v>
      </c>
      <c r="O27" s="18">
        <v>0</v>
      </c>
      <c r="P27" s="18">
        <v>0</v>
      </c>
      <c r="Q27" s="18">
        <f t="shared" si="7"/>
        <v>0</v>
      </c>
      <c r="R27" s="86" t="s">
        <v>276</v>
      </c>
      <c r="S27" s="80" t="s">
        <v>277</v>
      </c>
      <c r="T27" s="18">
        <v>0</v>
      </c>
      <c r="U27" s="18">
        <v>0</v>
      </c>
      <c r="V27" s="18">
        <f t="shared" si="8"/>
        <v>0</v>
      </c>
      <c r="W27" s="18">
        <v>2162</v>
      </c>
      <c r="X27" s="18">
        <v>0</v>
      </c>
      <c r="Y27" s="18">
        <f t="shared" si="9"/>
        <v>2162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9</v>
      </c>
      <c r="B28" s="76" t="s">
        <v>51</v>
      </c>
      <c r="C28" s="77" t="s">
        <v>52</v>
      </c>
      <c r="D28" s="18">
        <f t="shared" si="0"/>
        <v>0</v>
      </c>
      <c r="E28" s="18">
        <f t="shared" si="1"/>
        <v>0</v>
      </c>
      <c r="F28" s="18">
        <f t="shared" si="2"/>
        <v>0</v>
      </c>
      <c r="G28" s="18">
        <f t="shared" si="3"/>
        <v>0</v>
      </c>
      <c r="H28" s="18">
        <f t="shared" si="4"/>
        <v>94890</v>
      </c>
      <c r="I28" s="18">
        <f t="shared" si="5"/>
        <v>94890</v>
      </c>
      <c r="J28" s="86" t="s">
        <v>246</v>
      </c>
      <c r="K28" s="80" t="s">
        <v>247</v>
      </c>
      <c r="L28" s="18"/>
      <c r="M28" s="18"/>
      <c r="N28" s="18">
        <f t="shared" si="6"/>
        <v>0</v>
      </c>
      <c r="O28" s="18"/>
      <c r="P28" s="18">
        <v>94890</v>
      </c>
      <c r="Q28" s="18">
        <f t="shared" si="7"/>
        <v>94890</v>
      </c>
      <c r="R28" s="86" t="s">
        <v>0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9</v>
      </c>
      <c r="B29" s="76" t="s">
        <v>53</v>
      </c>
      <c r="C29" s="77" t="s">
        <v>54</v>
      </c>
      <c r="D29" s="18">
        <f t="shared" si="0"/>
        <v>0</v>
      </c>
      <c r="E29" s="18">
        <f t="shared" si="1"/>
        <v>0</v>
      </c>
      <c r="F29" s="18">
        <f t="shared" si="2"/>
        <v>0</v>
      </c>
      <c r="G29" s="18">
        <f t="shared" si="3"/>
        <v>0</v>
      </c>
      <c r="H29" s="18">
        <f t="shared" si="4"/>
        <v>0</v>
      </c>
      <c r="I29" s="18">
        <f t="shared" si="5"/>
        <v>0</v>
      </c>
      <c r="J29" s="86" t="s">
        <v>0</v>
      </c>
      <c r="K29" s="80"/>
      <c r="L29" s="18"/>
      <c r="M29" s="18"/>
      <c r="N29" s="18">
        <f t="shared" si="6"/>
        <v>0</v>
      </c>
      <c r="O29" s="18"/>
      <c r="P29" s="18"/>
      <c r="Q29" s="18">
        <f t="shared" si="7"/>
        <v>0</v>
      </c>
      <c r="R29" s="86" t="s">
        <v>0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9</v>
      </c>
      <c r="B30" s="76" t="s">
        <v>55</v>
      </c>
      <c r="C30" s="77" t="s">
        <v>278</v>
      </c>
      <c r="D30" s="18">
        <f t="shared" si="0"/>
        <v>0</v>
      </c>
      <c r="E30" s="18">
        <f t="shared" si="1"/>
        <v>71410</v>
      </c>
      <c r="F30" s="18">
        <f t="shared" si="2"/>
        <v>71410</v>
      </c>
      <c r="G30" s="18">
        <f t="shared" si="3"/>
        <v>0</v>
      </c>
      <c r="H30" s="18">
        <f t="shared" si="4"/>
        <v>9533</v>
      </c>
      <c r="I30" s="18">
        <f t="shared" si="5"/>
        <v>9533</v>
      </c>
      <c r="J30" s="86" t="s">
        <v>240</v>
      </c>
      <c r="K30" s="80" t="s">
        <v>241</v>
      </c>
      <c r="L30" s="18">
        <v>0</v>
      </c>
      <c r="M30" s="18">
        <v>71410</v>
      </c>
      <c r="N30" s="18">
        <f t="shared" si="6"/>
        <v>71410</v>
      </c>
      <c r="O30" s="18">
        <v>0</v>
      </c>
      <c r="P30" s="18">
        <v>0</v>
      </c>
      <c r="Q30" s="18">
        <f t="shared" si="7"/>
        <v>0</v>
      </c>
      <c r="R30" s="86" t="s">
        <v>246</v>
      </c>
      <c r="S30" s="80" t="s">
        <v>247</v>
      </c>
      <c r="T30" s="18">
        <v>0</v>
      </c>
      <c r="U30" s="18">
        <v>0</v>
      </c>
      <c r="V30" s="18">
        <f t="shared" si="8"/>
        <v>0</v>
      </c>
      <c r="W30" s="18">
        <v>0</v>
      </c>
      <c r="X30" s="18">
        <v>9533</v>
      </c>
      <c r="Y30" s="18">
        <f t="shared" si="9"/>
        <v>9533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9</v>
      </c>
      <c r="B31" s="76" t="s">
        <v>56</v>
      </c>
      <c r="C31" s="77" t="s">
        <v>57</v>
      </c>
      <c r="D31" s="18">
        <f t="shared" si="0"/>
        <v>0</v>
      </c>
      <c r="E31" s="18">
        <f t="shared" si="1"/>
        <v>87278</v>
      </c>
      <c r="F31" s="18">
        <f t="shared" si="2"/>
        <v>87278</v>
      </c>
      <c r="G31" s="18">
        <f t="shared" si="3"/>
        <v>0</v>
      </c>
      <c r="H31" s="18">
        <f t="shared" si="4"/>
        <v>16874</v>
      </c>
      <c r="I31" s="18">
        <f t="shared" si="5"/>
        <v>16874</v>
      </c>
      <c r="J31" s="86" t="s">
        <v>240</v>
      </c>
      <c r="K31" s="80" t="s">
        <v>241</v>
      </c>
      <c r="L31" s="18"/>
      <c r="M31" s="18">
        <v>87278</v>
      </c>
      <c r="N31" s="18">
        <f t="shared" si="6"/>
        <v>87278</v>
      </c>
      <c r="O31" s="18"/>
      <c r="P31" s="18"/>
      <c r="Q31" s="18">
        <f t="shared" si="7"/>
        <v>0</v>
      </c>
      <c r="R31" s="86" t="s">
        <v>246</v>
      </c>
      <c r="S31" s="80" t="s">
        <v>247</v>
      </c>
      <c r="T31" s="18"/>
      <c r="U31" s="18"/>
      <c r="V31" s="18">
        <f t="shared" si="8"/>
        <v>0</v>
      </c>
      <c r="W31" s="18"/>
      <c r="X31" s="18">
        <v>16874</v>
      </c>
      <c r="Y31" s="18">
        <f t="shared" si="9"/>
        <v>16874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9</v>
      </c>
      <c r="B32" s="76" t="s">
        <v>58</v>
      </c>
      <c r="C32" s="77" t="s">
        <v>59</v>
      </c>
      <c r="D32" s="18">
        <f t="shared" si="0"/>
        <v>0</v>
      </c>
      <c r="E32" s="18">
        <f t="shared" si="1"/>
        <v>0</v>
      </c>
      <c r="F32" s="18">
        <f t="shared" si="2"/>
        <v>0</v>
      </c>
      <c r="G32" s="18">
        <f t="shared" si="3"/>
        <v>0</v>
      </c>
      <c r="H32" s="18">
        <f t="shared" si="4"/>
        <v>0</v>
      </c>
      <c r="I32" s="18">
        <f t="shared" si="5"/>
        <v>0</v>
      </c>
      <c r="J32" s="86" t="s">
        <v>0</v>
      </c>
      <c r="K32" s="80"/>
      <c r="L32" s="18">
        <v>0</v>
      </c>
      <c r="M32" s="18">
        <v>0</v>
      </c>
      <c r="N32" s="18">
        <f t="shared" si="6"/>
        <v>0</v>
      </c>
      <c r="O32" s="18">
        <v>0</v>
      </c>
      <c r="P32" s="18">
        <v>0</v>
      </c>
      <c r="Q32" s="18">
        <f t="shared" si="7"/>
        <v>0</v>
      </c>
      <c r="R32" s="86" t="s">
        <v>0</v>
      </c>
      <c r="S32" s="80"/>
      <c r="T32" s="18">
        <v>0</v>
      </c>
      <c r="U32" s="18">
        <v>0</v>
      </c>
      <c r="V32" s="18">
        <f t="shared" si="8"/>
        <v>0</v>
      </c>
      <c r="W32" s="18">
        <v>0</v>
      </c>
      <c r="X32" s="18">
        <v>0</v>
      </c>
      <c r="Y32" s="18">
        <f t="shared" si="9"/>
        <v>0</v>
      </c>
      <c r="Z32" s="86" t="s">
        <v>0</v>
      </c>
      <c r="AA32" s="80"/>
      <c r="AB32" s="18">
        <v>0</v>
      </c>
      <c r="AC32" s="18">
        <v>0</v>
      </c>
      <c r="AD32" s="18">
        <f t="shared" si="10"/>
        <v>0</v>
      </c>
      <c r="AE32" s="18">
        <v>0</v>
      </c>
      <c r="AF32" s="18">
        <v>0</v>
      </c>
      <c r="AG32" s="18">
        <f t="shared" si="11"/>
        <v>0</v>
      </c>
      <c r="AH32" s="86" t="s">
        <v>0</v>
      </c>
      <c r="AI32" s="80"/>
      <c r="AJ32" s="18">
        <v>0</v>
      </c>
      <c r="AK32" s="18">
        <v>0</v>
      </c>
      <c r="AL32" s="18">
        <f t="shared" si="12"/>
        <v>0</v>
      </c>
      <c r="AM32" s="18">
        <v>0</v>
      </c>
      <c r="AN32" s="18">
        <v>0</v>
      </c>
      <c r="AO32" s="18">
        <f t="shared" si="13"/>
        <v>0</v>
      </c>
      <c r="AP32" s="86" t="s">
        <v>0</v>
      </c>
      <c r="AQ32" s="80"/>
      <c r="AR32" s="18">
        <v>0</v>
      </c>
      <c r="AS32" s="18">
        <v>0</v>
      </c>
      <c r="AT32" s="18">
        <f t="shared" si="14"/>
        <v>0</v>
      </c>
      <c r="AU32" s="18">
        <v>0</v>
      </c>
      <c r="AV32" s="18">
        <v>0</v>
      </c>
      <c r="AW32" s="18">
        <f t="shared" si="15"/>
        <v>0</v>
      </c>
      <c r="AX32" s="86" t="s">
        <v>0</v>
      </c>
      <c r="AY32" s="80"/>
      <c r="AZ32" s="18">
        <v>0</v>
      </c>
      <c r="BA32" s="18">
        <v>0</v>
      </c>
      <c r="BB32" s="18">
        <f t="shared" si="16"/>
        <v>0</v>
      </c>
      <c r="BC32" s="18">
        <v>0</v>
      </c>
      <c r="BD32" s="18">
        <v>0</v>
      </c>
      <c r="BE32" s="18">
        <f t="shared" si="17"/>
        <v>0</v>
      </c>
    </row>
    <row r="33" spans="1:57" ht="13.5">
      <c r="A33" s="82" t="s">
        <v>9</v>
      </c>
      <c r="B33" s="76" t="s">
        <v>60</v>
      </c>
      <c r="C33" s="77" t="s">
        <v>61</v>
      </c>
      <c r="D33" s="18">
        <f t="shared" si="0"/>
        <v>4239</v>
      </c>
      <c r="E33" s="18">
        <f t="shared" si="1"/>
        <v>9747</v>
      </c>
      <c r="F33" s="18">
        <f t="shared" si="2"/>
        <v>13986</v>
      </c>
      <c r="G33" s="18">
        <f t="shared" si="3"/>
        <v>86</v>
      </c>
      <c r="H33" s="18">
        <f t="shared" si="4"/>
        <v>27154</v>
      </c>
      <c r="I33" s="18">
        <f t="shared" si="5"/>
        <v>27240</v>
      </c>
      <c r="J33" s="86" t="s">
        <v>262</v>
      </c>
      <c r="K33" s="80" t="s">
        <v>263</v>
      </c>
      <c r="L33" s="18">
        <v>4239</v>
      </c>
      <c r="M33" s="18">
        <v>9747</v>
      </c>
      <c r="N33" s="18">
        <f t="shared" si="6"/>
        <v>13986</v>
      </c>
      <c r="O33" s="18">
        <v>0</v>
      </c>
      <c r="P33" s="18">
        <v>0</v>
      </c>
      <c r="Q33" s="18">
        <f t="shared" si="7"/>
        <v>0</v>
      </c>
      <c r="R33" s="86" t="s">
        <v>252</v>
      </c>
      <c r="S33" s="80" t="s">
        <v>253</v>
      </c>
      <c r="T33" s="18">
        <v>0</v>
      </c>
      <c r="U33" s="18">
        <v>0</v>
      </c>
      <c r="V33" s="18">
        <f t="shared" si="8"/>
        <v>0</v>
      </c>
      <c r="W33" s="18">
        <v>86</v>
      </c>
      <c r="X33" s="18">
        <v>27154</v>
      </c>
      <c r="Y33" s="18">
        <f t="shared" si="9"/>
        <v>27240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9</v>
      </c>
      <c r="B34" s="76" t="s">
        <v>62</v>
      </c>
      <c r="C34" s="77" t="s">
        <v>63</v>
      </c>
      <c r="D34" s="18">
        <f t="shared" si="0"/>
        <v>1578</v>
      </c>
      <c r="E34" s="18">
        <f t="shared" si="1"/>
        <v>39849</v>
      </c>
      <c r="F34" s="18">
        <f t="shared" si="2"/>
        <v>41427</v>
      </c>
      <c r="G34" s="18">
        <f t="shared" si="3"/>
        <v>61</v>
      </c>
      <c r="H34" s="18">
        <f t="shared" si="4"/>
        <v>19391</v>
      </c>
      <c r="I34" s="18">
        <f t="shared" si="5"/>
        <v>19452</v>
      </c>
      <c r="J34" s="86" t="s">
        <v>262</v>
      </c>
      <c r="K34" s="80" t="s">
        <v>263</v>
      </c>
      <c r="L34" s="18">
        <v>1578</v>
      </c>
      <c r="M34" s="18">
        <v>3457</v>
      </c>
      <c r="N34" s="18">
        <f t="shared" si="6"/>
        <v>5035</v>
      </c>
      <c r="O34" s="18"/>
      <c r="P34" s="18"/>
      <c r="Q34" s="18">
        <f t="shared" si="7"/>
        <v>0</v>
      </c>
      <c r="R34" s="86" t="s">
        <v>252</v>
      </c>
      <c r="S34" s="80" t="s">
        <v>253</v>
      </c>
      <c r="T34" s="18"/>
      <c r="U34" s="18"/>
      <c r="V34" s="18">
        <f t="shared" si="8"/>
        <v>0</v>
      </c>
      <c r="W34" s="18">
        <v>61</v>
      </c>
      <c r="X34" s="18">
        <v>19391</v>
      </c>
      <c r="Y34" s="18">
        <f t="shared" si="9"/>
        <v>19452</v>
      </c>
      <c r="Z34" s="86" t="s">
        <v>270</v>
      </c>
      <c r="AA34" s="80" t="s">
        <v>271</v>
      </c>
      <c r="AB34" s="18"/>
      <c r="AC34" s="18">
        <v>36392</v>
      </c>
      <c r="AD34" s="18">
        <f t="shared" si="10"/>
        <v>36392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9</v>
      </c>
      <c r="B35" s="76" t="s">
        <v>64</v>
      </c>
      <c r="C35" s="77" t="s">
        <v>65</v>
      </c>
      <c r="D35" s="18">
        <f t="shared" si="0"/>
        <v>629</v>
      </c>
      <c r="E35" s="18">
        <f t="shared" si="1"/>
        <v>19690</v>
      </c>
      <c r="F35" s="18">
        <f t="shared" si="2"/>
        <v>20319</v>
      </c>
      <c r="G35" s="18">
        <f t="shared" si="3"/>
        <v>41</v>
      </c>
      <c r="H35" s="18">
        <f t="shared" si="4"/>
        <v>12980</v>
      </c>
      <c r="I35" s="18">
        <f t="shared" si="5"/>
        <v>13021</v>
      </c>
      <c r="J35" s="86" t="s">
        <v>262</v>
      </c>
      <c r="K35" s="80" t="s">
        <v>263</v>
      </c>
      <c r="L35" s="18">
        <v>629</v>
      </c>
      <c r="M35" s="18">
        <v>1329</v>
      </c>
      <c r="N35" s="18">
        <f t="shared" si="6"/>
        <v>1958</v>
      </c>
      <c r="O35" s="18"/>
      <c r="P35" s="18"/>
      <c r="Q35" s="18">
        <f t="shared" si="7"/>
        <v>0</v>
      </c>
      <c r="R35" s="86" t="s">
        <v>252</v>
      </c>
      <c r="S35" s="80" t="s">
        <v>253</v>
      </c>
      <c r="T35" s="18"/>
      <c r="U35" s="18"/>
      <c r="V35" s="18">
        <f t="shared" si="8"/>
        <v>0</v>
      </c>
      <c r="W35" s="18">
        <v>41</v>
      </c>
      <c r="X35" s="18">
        <v>12980</v>
      </c>
      <c r="Y35" s="18">
        <f t="shared" si="9"/>
        <v>13021</v>
      </c>
      <c r="Z35" s="86" t="s">
        <v>270</v>
      </c>
      <c r="AA35" s="80" t="s">
        <v>271</v>
      </c>
      <c r="AB35" s="18"/>
      <c r="AC35" s="18">
        <v>18361</v>
      </c>
      <c r="AD35" s="18">
        <f t="shared" si="10"/>
        <v>18361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9</v>
      </c>
      <c r="B36" s="76" t="s">
        <v>66</v>
      </c>
      <c r="C36" s="77" t="s">
        <v>67</v>
      </c>
      <c r="D36" s="18">
        <f t="shared" si="0"/>
        <v>2077</v>
      </c>
      <c r="E36" s="18">
        <f t="shared" si="1"/>
        <v>59698</v>
      </c>
      <c r="F36" s="18">
        <f t="shared" si="2"/>
        <v>61775</v>
      </c>
      <c r="G36" s="18">
        <f t="shared" si="3"/>
        <v>79</v>
      </c>
      <c r="H36" s="18">
        <f t="shared" si="4"/>
        <v>25085</v>
      </c>
      <c r="I36" s="18">
        <f t="shared" si="5"/>
        <v>25164</v>
      </c>
      <c r="J36" s="86" t="s">
        <v>262</v>
      </c>
      <c r="K36" s="80" t="s">
        <v>263</v>
      </c>
      <c r="L36" s="18">
        <v>2077</v>
      </c>
      <c r="M36" s="18">
        <v>4637</v>
      </c>
      <c r="N36" s="18">
        <f t="shared" si="6"/>
        <v>6714</v>
      </c>
      <c r="O36" s="18"/>
      <c r="P36" s="18"/>
      <c r="Q36" s="18">
        <f t="shared" si="7"/>
        <v>0</v>
      </c>
      <c r="R36" s="86" t="s">
        <v>270</v>
      </c>
      <c r="S36" s="80" t="s">
        <v>271</v>
      </c>
      <c r="T36" s="18"/>
      <c r="U36" s="18">
        <v>55061</v>
      </c>
      <c r="V36" s="18">
        <f t="shared" si="8"/>
        <v>55061</v>
      </c>
      <c r="W36" s="18"/>
      <c r="X36" s="18"/>
      <c r="Y36" s="18">
        <f t="shared" si="9"/>
        <v>0</v>
      </c>
      <c r="Z36" s="86" t="s">
        <v>252</v>
      </c>
      <c r="AA36" s="80" t="s">
        <v>253</v>
      </c>
      <c r="AB36" s="18"/>
      <c r="AC36" s="18"/>
      <c r="AD36" s="18">
        <f t="shared" si="10"/>
        <v>0</v>
      </c>
      <c r="AE36" s="18">
        <v>79</v>
      </c>
      <c r="AF36" s="18">
        <v>25085</v>
      </c>
      <c r="AG36" s="18">
        <f t="shared" si="11"/>
        <v>25164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9</v>
      </c>
      <c r="B37" s="76" t="s">
        <v>68</v>
      </c>
      <c r="C37" s="77" t="s">
        <v>69</v>
      </c>
      <c r="D37" s="18">
        <f t="shared" si="0"/>
        <v>1499</v>
      </c>
      <c r="E37" s="18">
        <f t="shared" si="1"/>
        <v>43256</v>
      </c>
      <c r="F37" s="18">
        <f t="shared" si="2"/>
        <v>44755</v>
      </c>
      <c r="G37" s="18">
        <f t="shared" si="3"/>
        <v>20</v>
      </c>
      <c r="H37" s="18">
        <f t="shared" si="4"/>
        <v>18663</v>
      </c>
      <c r="I37" s="18">
        <f t="shared" si="5"/>
        <v>18683</v>
      </c>
      <c r="J37" s="86" t="s">
        <v>262</v>
      </c>
      <c r="K37" s="80" t="s">
        <v>263</v>
      </c>
      <c r="L37" s="18">
        <v>882</v>
      </c>
      <c r="M37" s="18">
        <v>1915</v>
      </c>
      <c r="N37" s="18">
        <f t="shared" si="6"/>
        <v>2797</v>
      </c>
      <c r="O37" s="18">
        <v>0</v>
      </c>
      <c r="P37" s="18">
        <v>0</v>
      </c>
      <c r="Q37" s="18">
        <f t="shared" si="7"/>
        <v>0</v>
      </c>
      <c r="R37" s="86" t="s">
        <v>264</v>
      </c>
      <c r="S37" s="80" t="s">
        <v>265</v>
      </c>
      <c r="T37" s="18">
        <v>617</v>
      </c>
      <c r="U37" s="18">
        <v>41341</v>
      </c>
      <c r="V37" s="18">
        <f t="shared" si="8"/>
        <v>41958</v>
      </c>
      <c r="W37" s="18">
        <v>20</v>
      </c>
      <c r="X37" s="18">
        <v>18663</v>
      </c>
      <c r="Y37" s="18">
        <f t="shared" si="9"/>
        <v>18683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9</v>
      </c>
      <c r="B38" s="76" t="s">
        <v>70</v>
      </c>
      <c r="C38" s="77" t="s">
        <v>71</v>
      </c>
      <c r="D38" s="18">
        <f t="shared" si="0"/>
        <v>2996</v>
      </c>
      <c r="E38" s="18">
        <f t="shared" si="1"/>
        <v>92330</v>
      </c>
      <c r="F38" s="18">
        <f t="shared" si="2"/>
        <v>95326</v>
      </c>
      <c r="G38" s="18">
        <f t="shared" si="3"/>
        <v>74</v>
      </c>
      <c r="H38" s="18">
        <f t="shared" si="4"/>
        <v>50321</v>
      </c>
      <c r="I38" s="18">
        <f t="shared" si="5"/>
        <v>50395</v>
      </c>
      <c r="J38" s="86" t="s">
        <v>262</v>
      </c>
      <c r="K38" s="80" t="s">
        <v>263</v>
      </c>
      <c r="L38" s="18">
        <v>1471</v>
      </c>
      <c r="M38" s="18">
        <v>2725</v>
      </c>
      <c r="N38" s="18">
        <f t="shared" si="6"/>
        <v>4196</v>
      </c>
      <c r="O38" s="18">
        <v>0</v>
      </c>
      <c r="P38" s="18">
        <v>0</v>
      </c>
      <c r="Q38" s="18">
        <f t="shared" si="7"/>
        <v>0</v>
      </c>
      <c r="R38" s="86" t="s">
        <v>264</v>
      </c>
      <c r="S38" s="80" t="s">
        <v>265</v>
      </c>
      <c r="T38" s="18">
        <v>1525</v>
      </c>
      <c r="U38" s="18">
        <v>89605</v>
      </c>
      <c r="V38" s="18">
        <f t="shared" si="8"/>
        <v>91130</v>
      </c>
      <c r="W38" s="18">
        <v>74</v>
      </c>
      <c r="X38" s="18">
        <v>50321</v>
      </c>
      <c r="Y38" s="18">
        <f t="shared" si="9"/>
        <v>50395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9</v>
      </c>
      <c r="B39" s="76" t="s">
        <v>72</v>
      </c>
      <c r="C39" s="77" t="s">
        <v>73</v>
      </c>
      <c r="D39" s="18">
        <f t="shared" si="0"/>
        <v>2621</v>
      </c>
      <c r="E39" s="18">
        <f t="shared" si="1"/>
        <v>72290</v>
      </c>
      <c r="F39" s="18">
        <f t="shared" si="2"/>
        <v>74911</v>
      </c>
      <c r="G39" s="18">
        <f t="shared" si="3"/>
        <v>61</v>
      </c>
      <c r="H39" s="18">
        <f t="shared" si="4"/>
        <v>40840</v>
      </c>
      <c r="I39" s="18">
        <f t="shared" si="5"/>
        <v>40901</v>
      </c>
      <c r="J39" s="86" t="s">
        <v>262</v>
      </c>
      <c r="K39" s="80" t="s">
        <v>263</v>
      </c>
      <c r="L39" s="18">
        <v>1464</v>
      </c>
      <c r="M39" s="18">
        <v>2732</v>
      </c>
      <c r="N39" s="18">
        <f t="shared" si="6"/>
        <v>4196</v>
      </c>
      <c r="O39" s="18">
        <v>0</v>
      </c>
      <c r="P39" s="18">
        <v>0</v>
      </c>
      <c r="Q39" s="18">
        <f t="shared" si="7"/>
        <v>0</v>
      </c>
      <c r="R39" s="86" t="s">
        <v>264</v>
      </c>
      <c r="S39" s="80" t="s">
        <v>265</v>
      </c>
      <c r="T39" s="18">
        <v>1157</v>
      </c>
      <c r="U39" s="18">
        <v>69558</v>
      </c>
      <c r="V39" s="18">
        <f t="shared" si="8"/>
        <v>70715</v>
      </c>
      <c r="W39" s="18">
        <v>61</v>
      </c>
      <c r="X39" s="18">
        <v>40840</v>
      </c>
      <c r="Y39" s="18">
        <f t="shared" si="9"/>
        <v>40901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9</v>
      </c>
      <c r="B40" s="76" t="s">
        <v>74</v>
      </c>
      <c r="C40" s="77" t="s">
        <v>75</v>
      </c>
      <c r="D40" s="18">
        <f t="shared" si="0"/>
        <v>3683</v>
      </c>
      <c r="E40" s="18">
        <f t="shared" si="1"/>
        <v>94618</v>
      </c>
      <c r="F40" s="18">
        <f t="shared" si="2"/>
        <v>98301</v>
      </c>
      <c r="G40" s="18">
        <f t="shared" si="3"/>
        <v>110</v>
      </c>
      <c r="H40" s="18">
        <f t="shared" si="4"/>
        <v>67332</v>
      </c>
      <c r="I40" s="18">
        <f t="shared" si="5"/>
        <v>67442</v>
      </c>
      <c r="J40" s="86" t="s">
        <v>262</v>
      </c>
      <c r="K40" s="80" t="s">
        <v>263</v>
      </c>
      <c r="L40" s="18">
        <v>2169</v>
      </c>
      <c r="M40" s="18">
        <v>4265</v>
      </c>
      <c r="N40" s="18">
        <f t="shared" si="6"/>
        <v>6434</v>
      </c>
      <c r="O40" s="18"/>
      <c r="P40" s="18"/>
      <c r="Q40" s="18">
        <f t="shared" si="7"/>
        <v>0</v>
      </c>
      <c r="R40" s="86" t="s">
        <v>264</v>
      </c>
      <c r="S40" s="80" t="s">
        <v>265</v>
      </c>
      <c r="T40" s="18">
        <v>1514</v>
      </c>
      <c r="U40" s="18">
        <v>90353</v>
      </c>
      <c r="V40" s="18">
        <f t="shared" si="8"/>
        <v>91867</v>
      </c>
      <c r="W40" s="18">
        <v>110</v>
      </c>
      <c r="X40" s="18">
        <v>67332</v>
      </c>
      <c r="Y40" s="18">
        <f t="shared" si="9"/>
        <v>67442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9</v>
      </c>
      <c r="B41" s="76" t="s">
        <v>76</v>
      </c>
      <c r="C41" s="77" t="s">
        <v>174</v>
      </c>
      <c r="D41" s="18">
        <f t="shared" si="0"/>
        <v>1582</v>
      </c>
      <c r="E41" s="18">
        <f t="shared" si="1"/>
        <v>38931</v>
      </c>
      <c r="F41" s="18">
        <f t="shared" si="2"/>
        <v>40513</v>
      </c>
      <c r="G41" s="18">
        <f t="shared" si="3"/>
        <v>22</v>
      </c>
      <c r="H41" s="18">
        <f t="shared" si="4"/>
        <v>20609</v>
      </c>
      <c r="I41" s="18">
        <f t="shared" si="5"/>
        <v>20631</v>
      </c>
      <c r="J41" s="86" t="s">
        <v>262</v>
      </c>
      <c r="K41" s="80" t="s">
        <v>263</v>
      </c>
      <c r="L41" s="18">
        <v>1026</v>
      </c>
      <c r="M41" s="18">
        <v>2051</v>
      </c>
      <c r="N41" s="18">
        <f t="shared" si="6"/>
        <v>3077</v>
      </c>
      <c r="O41" s="18"/>
      <c r="P41" s="18"/>
      <c r="Q41" s="18">
        <f t="shared" si="7"/>
        <v>0</v>
      </c>
      <c r="R41" s="86" t="s">
        <v>264</v>
      </c>
      <c r="S41" s="80" t="s">
        <v>265</v>
      </c>
      <c r="T41" s="18">
        <v>556</v>
      </c>
      <c r="U41" s="18">
        <v>36880</v>
      </c>
      <c r="V41" s="18">
        <f t="shared" si="8"/>
        <v>37436</v>
      </c>
      <c r="W41" s="18">
        <v>22</v>
      </c>
      <c r="X41" s="18">
        <v>20609</v>
      </c>
      <c r="Y41" s="18">
        <f t="shared" si="9"/>
        <v>20631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9</v>
      </c>
      <c r="B42" s="76" t="s">
        <v>175</v>
      </c>
      <c r="C42" s="77" t="s">
        <v>176</v>
      </c>
      <c r="D42" s="18">
        <f t="shared" si="0"/>
        <v>904</v>
      </c>
      <c r="E42" s="18">
        <f t="shared" si="1"/>
        <v>56030</v>
      </c>
      <c r="F42" s="18">
        <f t="shared" si="2"/>
        <v>56934</v>
      </c>
      <c r="G42" s="18">
        <f t="shared" si="3"/>
        <v>0</v>
      </c>
      <c r="H42" s="18">
        <f t="shared" si="4"/>
        <v>13245</v>
      </c>
      <c r="I42" s="18">
        <f t="shared" si="5"/>
        <v>13245</v>
      </c>
      <c r="J42" s="86" t="s">
        <v>264</v>
      </c>
      <c r="K42" s="80" t="s">
        <v>265</v>
      </c>
      <c r="L42" s="18">
        <v>904</v>
      </c>
      <c r="M42" s="18">
        <v>56030</v>
      </c>
      <c r="N42" s="18">
        <f t="shared" si="6"/>
        <v>56934</v>
      </c>
      <c r="O42" s="18"/>
      <c r="P42" s="18"/>
      <c r="Q42" s="18">
        <f t="shared" si="7"/>
        <v>0</v>
      </c>
      <c r="R42" s="86" t="s">
        <v>248</v>
      </c>
      <c r="S42" s="80" t="s">
        <v>249</v>
      </c>
      <c r="T42" s="18"/>
      <c r="U42" s="18"/>
      <c r="V42" s="18">
        <f t="shared" si="8"/>
        <v>0</v>
      </c>
      <c r="W42" s="18">
        <v>0</v>
      </c>
      <c r="X42" s="18">
        <v>13245</v>
      </c>
      <c r="Y42" s="18">
        <f t="shared" si="9"/>
        <v>13245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9</v>
      </c>
      <c r="B43" s="76" t="s">
        <v>177</v>
      </c>
      <c r="C43" s="77" t="s">
        <v>178</v>
      </c>
      <c r="D43" s="18">
        <f t="shared" si="0"/>
        <v>3050</v>
      </c>
      <c r="E43" s="18">
        <f t="shared" si="1"/>
        <v>91052</v>
      </c>
      <c r="F43" s="18">
        <f t="shared" si="2"/>
        <v>94102</v>
      </c>
      <c r="G43" s="18">
        <f t="shared" si="3"/>
        <v>0</v>
      </c>
      <c r="H43" s="18">
        <f t="shared" si="4"/>
        <v>11170</v>
      </c>
      <c r="I43" s="18">
        <f t="shared" si="5"/>
        <v>11170</v>
      </c>
      <c r="J43" s="86" t="s">
        <v>272</v>
      </c>
      <c r="K43" s="80" t="s">
        <v>273</v>
      </c>
      <c r="L43" s="18">
        <v>3050</v>
      </c>
      <c r="M43" s="18">
        <v>91052</v>
      </c>
      <c r="N43" s="18">
        <f t="shared" si="6"/>
        <v>94102</v>
      </c>
      <c r="O43" s="18">
        <v>0</v>
      </c>
      <c r="P43" s="18">
        <v>0</v>
      </c>
      <c r="Q43" s="18">
        <f t="shared" si="7"/>
        <v>0</v>
      </c>
      <c r="R43" s="86" t="s">
        <v>248</v>
      </c>
      <c r="S43" s="80" t="s">
        <v>249</v>
      </c>
      <c r="T43" s="18">
        <v>0</v>
      </c>
      <c r="U43" s="18">
        <v>0</v>
      </c>
      <c r="V43" s="18">
        <f t="shared" si="8"/>
        <v>0</v>
      </c>
      <c r="W43" s="18">
        <v>0</v>
      </c>
      <c r="X43" s="18">
        <v>11170</v>
      </c>
      <c r="Y43" s="18">
        <f t="shared" si="9"/>
        <v>11170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9</v>
      </c>
      <c r="B44" s="76" t="s">
        <v>179</v>
      </c>
      <c r="C44" s="77" t="s">
        <v>180</v>
      </c>
      <c r="D44" s="18">
        <f t="shared" si="0"/>
        <v>2867</v>
      </c>
      <c r="E44" s="18">
        <f t="shared" si="1"/>
        <v>85537</v>
      </c>
      <c r="F44" s="18">
        <f t="shared" si="2"/>
        <v>88404</v>
      </c>
      <c r="G44" s="18">
        <f t="shared" si="3"/>
        <v>0</v>
      </c>
      <c r="H44" s="18">
        <f t="shared" si="4"/>
        <v>9582</v>
      </c>
      <c r="I44" s="18">
        <f t="shared" si="5"/>
        <v>9582</v>
      </c>
      <c r="J44" s="86" t="s">
        <v>272</v>
      </c>
      <c r="K44" s="80" t="s">
        <v>273</v>
      </c>
      <c r="L44" s="18">
        <v>2867</v>
      </c>
      <c r="M44" s="18">
        <v>85537</v>
      </c>
      <c r="N44" s="18">
        <f t="shared" si="6"/>
        <v>88404</v>
      </c>
      <c r="O44" s="18"/>
      <c r="P44" s="18"/>
      <c r="Q44" s="18">
        <f t="shared" si="7"/>
        <v>0</v>
      </c>
      <c r="R44" s="86" t="s">
        <v>248</v>
      </c>
      <c r="S44" s="80" t="s">
        <v>249</v>
      </c>
      <c r="T44" s="18"/>
      <c r="U44" s="18"/>
      <c r="V44" s="18">
        <f t="shared" si="8"/>
        <v>0</v>
      </c>
      <c r="W44" s="18"/>
      <c r="X44" s="18">
        <v>9582</v>
      </c>
      <c r="Y44" s="18">
        <f t="shared" si="9"/>
        <v>9582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9</v>
      </c>
      <c r="B45" s="76" t="s">
        <v>181</v>
      </c>
      <c r="C45" s="77" t="s">
        <v>182</v>
      </c>
      <c r="D45" s="18">
        <f t="shared" si="0"/>
        <v>0</v>
      </c>
      <c r="E45" s="18">
        <f t="shared" si="1"/>
        <v>0</v>
      </c>
      <c r="F45" s="18">
        <f t="shared" si="2"/>
        <v>0</v>
      </c>
      <c r="G45" s="18">
        <f t="shared" si="3"/>
        <v>0</v>
      </c>
      <c r="H45" s="18">
        <f t="shared" si="4"/>
        <v>17754</v>
      </c>
      <c r="I45" s="18">
        <f t="shared" si="5"/>
        <v>17754</v>
      </c>
      <c r="J45" s="86" t="s">
        <v>248</v>
      </c>
      <c r="K45" s="80" t="s">
        <v>249</v>
      </c>
      <c r="L45" s="18">
        <v>0</v>
      </c>
      <c r="M45" s="18">
        <v>0</v>
      </c>
      <c r="N45" s="18">
        <f t="shared" si="6"/>
        <v>0</v>
      </c>
      <c r="O45" s="18">
        <v>0</v>
      </c>
      <c r="P45" s="18">
        <v>17754</v>
      </c>
      <c r="Q45" s="18">
        <f t="shared" si="7"/>
        <v>17754</v>
      </c>
      <c r="R45" s="86" t="s">
        <v>0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9</v>
      </c>
      <c r="B46" s="76" t="s">
        <v>183</v>
      </c>
      <c r="C46" s="77" t="s">
        <v>147</v>
      </c>
      <c r="D46" s="18">
        <f t="shared" si="0"/>
        <v>959</v>
      </c>
      <c r="E46" s="18">
        <f t="shared" si="1"/>
        <v>132849</v>
      </c>
      <c r="F46" s="18">
        <f t="shared" si="2"/>
        <v>133808</v>
      </c>
      <c r="G46" s="18">
        <f t="shared" si="3"/>
        <v>0</v>
      </c>
      <c r="H46" s="18">
        <f t="shared" si="4"/>
        <v>36687</v>
      </c>
      <c r="I46" s="18">
        <f t="shared" si="5"/>
        <v>36687</v>
      </c>
      <c r="J46" s="86" t="s">
        <v>250</v>
      </c>
      <c r="K46" s="80" t="s">
        <v>251</v>
      </c>
      <c r="L46" s="18">
        <v>0</v>
      </c>
      <c r="M46" s="18">
        <v>67609</v>
      </c>
      <c r="N46" s="18">
        <f t="shared" si="6"/>
        <v>67609</v>
      </c>
      <c r="O46" s="18">
        <v>0</v>
      </c>
      <c r="P46" s="18">
        <v>0</v>
      </c>
      <c r="Q46" s="18">
        <f t="shared" si="7"/>
        <v>0</v>
      </c>
      <c r="R46" s="86" t="s">
        <v>286</v>
      </c>
      <c r="S46" s="80" t="s">
        <v>287</v>
      </c>
      <c r="T46" s="18">
        <v>959</v>
      </c>
      <c r="U46" s="18">
        <v>65240</v>
      </c>
      <c r="V46" s="18">
        <f t="shared" si="8"/>
        <v>66199</v>
      </c>
      <c r="W46" s="18">
        <v>0</v>
      </c>
      <c r="X46" s="18">
        <v>0</v>
      </c>
      <c r="Y46" s="18">
        <f t="shared" si="9"/>
        <v>0</v>
      </c>
      <c r="Z46" s="86" t="s">
        <v>248</v>
      </c>
      <c r="AA46" s="80" t="s">
        <v>249</v>
      </c>
      <c r="AB46" s="18">
        <v>0</v>
      </c>
      <c r="AC46" s="18"/>
      <c r="AD46" s="18">
        <f t="shared" si="10"/>
        <v>0</v>
      </c>
      <c r="AE46" s="18">
        <v>0</v>
      </c>
      <c r="AF46" s="18">
        <v>36687</v>
      </c>
      <c r="AG46" s="18">
        <f t="shared" si="11"/>
        <v>36687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9</v>
      </c>
      <c r="B47" s="76" t="s">
        <v>184</v>
      </c>
      <c r="C47" s="77" t="s">
        <v>185</v>
      </c>
      <c r="D47" s="18">
        <f t="shared" si="0"/>
        <v>3543</v>
      </c>
      <c r="E47" s="18">
        <f t="shared" si="1"/>
        <v>105910</v>
      </c>
      <c r="F47" s="18">
        <f t="shared" si="2"/>
        <v>109453</v>
      </c>
      <c r="G47" s="18">
        <f t="shared" si="3"/>
        <v>2259</v>
      </c>
      <c r="H47" s="18">
        <f t="shared" si="4"/>
        <v>65071</v>
      </c>
      <c r="I47" s="18">
        <f t="shared" si="5"/>
        <v>67330</v>
      </c>
      <c r="J47" s="86" t="s">
        <v>242</v>
      </c>
      <c r="K47" s="80" t="s">
        <v>243</v>
      </c>
      <c r="L47" s="18"/>
      <c r="M47" s="18"/>
      <c r="N47" s="18">
        <f t="shared" si="6"/>
        <v>0</v>
      </c>
      <c r="O47" s="18">
        <v>2259</v>
      </c>
      <c r="P47" s="18">
        <v>65071</v>
      </c>
      <c r="Q47" s="18">
        <f t="shared" si="7"/>
        <v>67330</v>
      </c>
      <c r="R47" s="86" t="s">
        <v>272</v>
      </c>
      <c r="S47" s="80" t="s">
        <v>273</v>
      </c>
      <c r="T47" s="18">
        <v>3543</v>
      </c>
      <c r="U47" s="18">
        <v>105910</v>
      </c>
      <c r="V47" s="18">
        <f t="shared" si="8"/>
        <v>109453</v>
      </c>
      <c r="W47" s="18"/>
      <c r="X47" s="18"/>
      <c r="Y47" s="18">
        <f t="shared" si="9"/>
        <v>0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9</v>
      </c>
      <c r="B48" s="76" t="s">
        <v>186</v>
      </c>
      <c r="C48" s="77" t="s">
        <v>187</v>
      </c>
      <c r="D48" s="18">
        <f aca="true" t="shared" si="18" ref="D48:D75">L48+T48+AB48+AJ48+AR48+AZ48</f>
        <v>2687</v>
      </c>
      <c r="E48" s="18">
        <f aca="true" t="shared" si="19" ref="E48:E75">M48+U48+AC48+AK48+AS48+BA48</f>
        <v>80093</v>
      </c>
      <c r="F48" s="18">
        <f aca="true" t="shared" si="20" ref="F48:F75">D48+E48</f>
        <v>82780</v>
      </c>
      <c r="G48" s="18">
        <f aca="true" t="shared" si="21" ref="G48:G75">O48+W48+AE48+AM48+AU48+BC48</f>
        <v>0</v>
      </c>
      <c r="H48" s="18">
        <f aca="true" t="shared" si="22" ref="H48:H75">P48+X48+AF48+AN48+AV48+BD48</f>
        <v>10607</v>
      </c>
      <c r="I48" s="18">
        <f aca="true" t="shared" si="23" ref="I48:I75">G48+H48</f>
        <v>10607</v>
      </c>
      <c r="J48" s="86" t="s">
        <v>272</v>
      </c>
      <c r="K48" s="80" t="s">
        <v>273</v>
      </c>
      <c r="L48" s="18">
        <v>2687</v>
      </c>
      <c r="M48" s="18">
        <v>80093</v>
      </c>
      <c r="N48" s="18">
        <f aca="true" t="shared" si="24" ref="N48:N75">SUM(L48:M48)</f>
        <v>82780</v>
      </c>
      <c r="O48" s="18">
        <v>0</v>
      </c>
      <c r="P48" s="18">
        <v>0</v>
      </c>
      <c r="Q48" s="18">
        <f aca="true" t="shared" si="25" ref="Q48:Q75">SUM(O48:P48)</f>
        <v>0</v>
      </c>
      <c r="R48" s="86" t="s">
        <v>248</v>
      </c>
      <c r="S48" s="80" t="s">
        <v>249</v>
      </c>
      <c r="T48" s="18">
        <v>0</v>
      </c>
      <c r="U48" s="18">
        <v>0</v>
      </c>
      <c r="V48" s="18">
        <f t="shared" si="8"/>
        <v>0</v>
      </c>
      <c r="W48" s="18">
        <v>0</v>
      </c>
      <c r="X48" s="18">
        <v>10607</v>
      </c>
      <c r="Y48" s="18">
        <f t="shared" si="9"/>
        <v>10607</v>
      </c>
      <c r="Z48" s="86" t="s">
        <v>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9</v>
      </c>
      <c r="B49" s="76" t="s">
        <v>188</v>
      </c>
      <c r="C49" s="77" t="s">
        <v>8</v>
      </c>
      <c r="D49" s="18">
        <f t="shared" si="18"/>
        <v>2125</v>
      </c>
      <c r="E49" s="18">
        <f t="shared" si="19"/>
        <v>63140</v>
      </c>
      <c r="F49" s="18">
        <f t="shared" si="20"/>
        <v>65265</v>
      </c>
      <c r="G49" s="18">
        <f t="shared" si="21"/>
        <v>1210</v>
      </c>
      <c r="H49" s="18">
        <f t="shared" si="22"/>
        <v>34089</v>
      </c>
      <c r="I49" s="18">
        <f t="shared" si="23"/>
        <v>35299</v>
      </c>
      <c r="J49" s="86" t="s">
        <v>242</v>
      </c>
      <c r="K49" s="80" t="s">
        <v>243</v>
      </c>
      <c r="L49" s="18">
        <v>0</v>
      </c>
      <c r="M49" s="18">
        <v>0</v>
      </c>
      <c r="N49" s="18">
        <f t="shared" si="24"/>
        <v>0</v>
      </c>
      <c r="O49" s="18">
        <v>1210</v>
      </c>
      <c r="P49" s="18">
        <v>34089</v>
      </c>
      <c r="Q49" s="18">
        <f t="shared" si="25"/>
        <v>35299</v>
      </c>
      <c r="R49" s="86" t="s">
        <v>272</v>
      </c>
      <c r="S49" s="80" t="s">
        <v>273</v>
      </c>
      <c r="T49" s="18">
        <v>2125</v>
      </c>
      <c r="U49" s="18">
        <v>63140</v>
      </c>
      <c r="V49" s="18">
        <f t="shared" si="8"/>
        <v>65265</v>
      </c>
      <c r="W49" s="18">
        <v>0</v>
      </c>
      <c r="X49" s="18">
        <v>0</v>
      </c>
      <c r="Y49" s="18">
        <f t="shared" si="9"/>
        <v>0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9</v>
      </c>
      <c r="B50" s="76" t="s">
        <v>189</v>
      </c>
      <c r="C50" s="77" t="s">
        <v>190</v>
      </c>
      <c r="D50" s="18">
        <f t="shared" si="18"/>
        <v>704</v>
      </c>
      <c r="E50" s="18">
        <f t="shared" si="19"/>
        <v>105580</v>
      </c>
      <c r="F50" s="18">
        <f t="shared" si="20"/>
        <v>106284</v>
      </c>
      <c r="G50" s="18">
        <f t="shared" si="21"/>
        <v>0</v>
      </c>
      <c r="H50" s="18">
        <f t="shared" si="22"/>
        <v>25619</v>
      </c>
      <c r="I50" s="18">
        <f t="shared" si="23"/>
        <v>25619</v>
      </c>
      <c r="J50" s="86" t="s">
        <v>250</v>
      </c>
      <c r="K50" s="80" t="s">
        <v>251</v>
      </c>
      <c r="L50" s="18"/>
      <c r="M50" s="18">
        <v>57697</v>
      </c>
      <c r="N50" s="18">
        <f t="shared" si="24"/>
        <v>57697</v>
      </c>
      <c r="O50" s="18"/>
      <c r="P50" s="18"/>
      <c r="Q50" s="18">
        <f t="shared" si="25"/>
        <v>0</v>
      </c>
      <c r="R50" s="86" t="s">
        <v>286</v>
      </c>
      <c r="S50" s="80" t="s">
        <v>287</v>
      </c>
      <c r="T50" s="18">
        <v>704</v>
      </c>
      <c r="U50" s="18">
        <v>47883</v>
      </c>
      <c r="V50" s="18">
        <f t="shared" si="8"/>
        <v>48587</v>
      </c>
      <c r="W50" s="18"/>
      <c r="X50" s="18">
        <v>25619</v>
      </c>
      <c r="Y50" s="18">
        <f t="shared" si="9"/>
        <v>25619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9</v>
      </c>
      <c r="B51" s="76" t="s">
        <v>191</v>
      </c>
      <c r="C51" s="77" t="s">
        <v>192</v>
      </c>
      <c r="D51" s="18">
        <f t="shared" si="18"/>
        <v>475</v>
      </c>
      <c r="E51" s="18">
        <f t="shared" si="19"/>
        <v>32339</v>
      </c>
      <c r="F51" s="18">
        <f t="shared" si="20"/>
        <v>32814</v>
      </c>
      <c r="G51" s="18">
        <f t="shared" si="21"/>
        <v>0</v>
      </c>
      <c r="H51" s="18">
        <f t="shared" si="22"/>
        <v>13942</v>
      </c>
      <c r="I51" s="18">
        <f t="shared" si="23"/>
        <v>13942</v>
      </c>
      <c r="J51" s="86" t="s">
        <v>286</v>
      </c>
      <c r="K51" s="80" t="s">
        <v>287</v>
      </c>
      <c r="L51" s="18">
        <v>475</v>
      </c>
      <c r="M51" s="18">
        <v>32339</v>
      </c>
      <c r="N51" s="18">
        <f t="shared" si="24"/>
        <v>32814</v>
      </c>
      <c r="O51" s="18">
        <v>0</v>
      </c>
      <c r="P51" s="18">
        <v>13942</v>
      </c>
      <c r="Q51" s="18">
        <f t="shared" si="25"/>
        <v>13942</v>
      </c>
      <c r="R51" s="86" t="s">
        <v>0</v>
      </c>
      <c r="S51" s="80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6" t="s">
        <v>0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0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0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0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9</v>
      </c>
      <c r="B52" s="76" t="s">
        <v>193</v>
      </c>
      <c r="C52" s="77" t="s">
        <v>194</v>
      </c>
      <c r="D52" s="18">
        <f t="shared" si="18"/>
        <v>1078</v>
      </c>
      <c r="E52" s="18">
        <f t="shared" si="19"/>
        <v>128394</v>
      </c>
      <c r="F52" s="18">
        <f t="shared" si="20"/>
        <v>129472</v>
      </c>
      <c r="G52" s="18">
        <f t="shared" si="21"/>
        <v>0</v>
      </c>
      <c r="H52" s="18">
        <f t="shared" si="22"/>
        <v>26421</v>
      </c>
      <c r="I52" s="18">
        <f t="shared" si="23"/>
        <v>26421</v>
      </c>
      <c r="J52" s="86" t="s">
        <v>286</v>
      </c>
      <c r="K52" s="80" t="s">
        <v>287</v>
      </c>
      <c r="L52" s="18">
        <v>1078</v>
      </c>
      <c r="M52" s="18">
        <v>73363</v>
      </c>
      <c r="N52" s="18">
        <f t="shared" si="24"/>
        <v>74441</v>
      </c>
      <c r="O52" s="18">
        <v>0</v>
      </c>
      <c r="P52" s="18">
        <v>26421</v>
      </c>
      <c r="Q52" s="18">
        <f t="shared" si="25"/>
        <v>26421</v>
      </c>
      <c r="R52" s="86" t="s">
        <v>250</v>
      </c>
      <c r="S52" s="80" t="s">
        <v>251</v>
      </c>
      <c r="T52" s="18">
        <v>0</v>
      </c>
      <c r="U52" s="18">
        <v>55031</v>
      </c>
      <c r="V52" s="18">
        <f t="shared" si="8"/>
        <v>55031</v>
      </c>
      <c r="W52" s="18">
        <v>0</v>
      </c>
      <c r="X52" s="18">
        <v>0</v>
      </c>
      <c r="Y52" s="18">
        <f t="shared" si="9"/>
        <v>0</v>
      </c>
      <c r="Z52" s="86" t="s">
        <v>0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0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0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0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9</v>
      </c>
      <c r="B53" s="76" t="s">
        <v>195</v>
      </c>
      <c r="C53" s="77" t="s">
        <v>196</v>
      </c>
      <c r="D53" s="18">
        <f t="shared" si="18"/>
        <v>2591</v>
      </c>
      <c r="E53" s="18">
        <f t="shared" si="19"/>
        <v>2316</v>
      </c>
      <c r="F53" s="18">
        <f t="shared" si="20"/>
        <v>4907</v>
      </c>
      <c r="G53" s="18">
        <f t="shared" si="21"/>
        <v>0</v>
      </c>
      <c r="H53" s="18">
        <f t="shared" si="22"/>
        <v>44959</v>
      </c>
      <c r="I53" s="18">
        <f t="shared" si="23"/>
        <v>44959</v>
      </c>
      <c r="J53" s="86" t="s">
        <v>274</v>
      </c>
      <c r="K53" s="80" t="s">
        <v>275</v>
      </c>
      <c r="L53" s="18">
        <v>2591</v>
      </c>
      <c r="M53" s="18">
        <v>2316</v>
      </c>
      <c r="N53" s="18">
        <f t="shared" si="24"/>
        <v>4907</v>
      </c>
      <c r="O53" s="18"/>
      <c r="P53" s="18">
        <v>44959</v>
      </c>
      <c r="Q53" s="18">
        <f t="shared" si="25"/>
        <v>44959</v>
      </c>
      <c r="R53" s="86" t="s">
        <v>0</v>
      </c>
      <c r="S53" s="80"/>
      <c r="T53" s="18"/>
      <c r="U53" s="18"/>
      <c r="V53" s="18">
        <f t="shared" si="8"/>
        <v>0</v>
      </c>
      <c r="W53" s="18"/>
      <c r="X53" s="18"/>
      <c r="Y53" s="18">
        <f t="shared" si="9"/>
        <v>0</v>
      </c>
      <c r="Z53" s="86" t="s">
        <v>0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0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0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0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9</v>
      </c>
      <c r="B54" s="76" t="s">
        <v>197</v>
      </c>
      <c r="C54" s="77" t="s">
        <v>198</v>
      </c>
      <c r="D54" s="18">
        <f t="shared" si="18"/>
        <v>0</v>
      </c>
      <c r="E54" s="18">
        <f t="shared" si="19"/>
        <v>0</v>
      </c>
      <c r="F54" s="18">
        <f t="shared" si="20"/>
        <v>0</v>
      </c>
      <c r="G54" s="18">
        <f t="shared" si="21"/>
        <v>1496</v>
      </c>
      <c r="H54" s="18">
        <f t="shared" si="22"/>
        <v>0</v>
      </c>
      <c r="I54" s="18">
        <f t="shared" si="23"/>
        <v>1496</v>
      </c>
      <c r="J54" s="86" t="s">
        <v>274</v>
      </c>
      <c r="K54" s="80" t="s">
        <v>275</v>
      </c>
      <c r="L54" s="18">
        <v>0</v>
      </c>
      <c r="M54" s="18">
        <v>0</v>
      </c>
      <c r="N54" s="18">
        <f t="shared" si="24"/>
        <v>0</v>
      </c>
      <c r="O54" s="18">
        <v>1496</v>
      </c>
      <c r="P54" s="18">
        <v>0</v>
      </c>
      <c r="Q54" s="18">
        <f t="shared" si="25"/>
        <v>1496</v>
      </c>
      <c r="R54" s="86" t="s">
        <v>0</v>
      </c>
      <c r="S54" s="80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6" t="s">
        <v>0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0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0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0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9</v>
      </c>
      <c r="B55" s="76" t="s">
        <v>199</v>
      </c>
      <c r="C55" s="77" t="s">
        <v>148</v>
      </c>
      <c r="D55" s="18">
        <f t="shared" si="18"/>
        <v>2709</v>
      </c>
      <c r="E55" s="18">
        <f t="shared" si="19"/>
        <v>80763</v>
      </c>
      <c r="F55" s="18">
        <f t="shared" si="20"/>
        <v>83472</v>
      </c>
      <c r="G55" s="18">
        <f t="shared" si="21"/>
        <v>1632</v>
      </c>
      <c r="H55" s="18">
        <f t="shared" si="22"/>
        <v>52308</v>
      </c>
      <c r="I55" s="18">
        <f t="shared" si="23"/>
        <v>53940</v>
      </c>
      <c r="J55" s="86" t="s">
        <v>242</v>
      </c>
      <c r="K55" s="80" t="s">
        <v>243</v>
      </c>
      <c r="L55" s="18"/>
      <c r="M55" s="18"/>
      <c r="N55" s="18">
        <f t="shared" si="24"/>
        <v>0</v>
      </c>
      <c r="O55" s="18">
        <v>1632</v>
      </c>
      <c r="P55" s="18">
        <v>52308</v>
      </c>
      <c r="Q55" s="18">
        <f t="shared" si="25"/>
        <v>53940</v>
      </c>
      <c r="R55" s="86" t="s">
        <v>272</v>
      </c>
      <c r="S55" s="80" t="s">
        <v>273</v>
      </c>
      <c r="T55" s="18">
        <v>2709</v>
      </c>
      <c r="U55" s="18">
        <v>80763</v>
      </c>
      <c r="V55" s="18">
        <f t="shared" si="8"/>
        <v>83472</v>
      </c>
      <c r="W55" s="18"/>
      <c r="X55" s="18"/>
      <c r="Y55" s="18">
        <f t="shared" si="9"/>
        <v>0</v>
      </c>
      <c r="Z55" s="86" t="s">
        <v>0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0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0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0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9</v>
      </c>
      <c r="B56" s="76" t="s">
        <v>200</v>
      </c>
      <c r="C56" s="77" t="s">
        <v>201</v>
      </c>
      <c r="D56" s="18">
        <f t="shared" si="18"/>
        <v>2401</v>
      </c>
      <c r="E56" s="18">
        <f t="shared" si="19"/>
        <v>66591</v>
      </c>
      <c r="F56" s="18">
        <f t="shared" si="20"/>
        <v>68992</v>
      </c>
      <c r="G56" s="18">
        <f t="shared" si="21"/>
        <v>1421</v>
      </c>
      <c r="H56" s="18">
        <f t="shared" si="22"/>
        <v>44869</v>
      </c>
      <c r="I56" s="18">
        <f t="shared" si="23"/>
        <v>46290</v>
      </c>
      <c r="J56" s="86" t="s">
        <v>242</v>
      </c>
      <c r="K56" s="80" t="s">
        <v>243</v>
      </c>
      <c r="L56" s="18">
        <v>0</v>
      </c>
      <c r="M56" s="18">
        <v>0</v>
      </c>
      <c r="N56" s="18">
        <f t="shared" si="24"/>
        <v>0</v>
      </c>
      <c r="O56" s="18">
        <v>1421</v>
      </c>
      <c r="P56" s="18">
        <v>44869</v>
      </c>
      <c r="Q56" s="18">
        <f t="shared" si="25"/>
        <v>46290</v>
      </c>
      <c r="R56" s="86" t="s">
        <v>272</v>
      </c>
      <c r="S56" s="80" t="s">
        <v>273</v>
      </c>
      <c r="T56" s="18">
        <v>2401</v>
      </c>
      <c r="U56" s="18">
        <v>66591</v>
      </c>
      <c r="V56" s="18">
        <f t="shared" si="8"/>
        <v>68992</v>
      </c>
      <c r="W56" s="18">
        <v>0</v>
      </c>
      <c r="X56" s="18">
        <v>0</v>
      </c>
      <c r="Y56" s="18">
        <f t="shared" si="9"/>
        <v>0</v>
      </c>
      <c r="Z56" s="86" t="s">
        <v>0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0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0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0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9</v>
      </c>
      <c r="B57" s="76" t="s">
        <v>202</v>
      </c>
      <c r="C57" s="77" t="s">
        <v>203</v>
      </c>
      <c r="D57" s="18">
        <f t="shared" si="18"/>
        <v>601</v>
      </c>
      <c r="E57" s="18">
        <f t="shared" si="19"/>
        <v>40875</v>
      </c>
      <c r="F57" s="18">
        <f t="shared" si="20"/>
        <v>41476</v>
      </c>
      <c r="G57" s="18">
        <f t="shared" si="21"/>
        <v>0</v>
      </c>
      <c r="H57" s="18">
        <f t="shared" si="22"/>
        <v>13658</v>
      </c>
      <c r="I57" s="18">
        <f t="shared" si="23"/>
        <v>13658</v>
      </c>
      <c r="J57" s="86" t="s">
        <v>286</v>
      </c>
      <c r="K57" s="80" t="s">
        <v>287</v>
      </c>
      <c r="L57" s="18">
        <v>601</v>
      </c>
      <c r="M57" s="18">
        <v>40875</v>
      </c>
      <c r="N57" s="18">
        <f t="shared" si="24"/>
        <v>41476</v>
      </c>
      <c r="O57" s="18">
        <v>0</v>
      </c>
      <c r="P57" s="18">
        <v>13658</v>
      </c>
      <c r="Q57" s="18">
        <f t="shared" si="25"/>
        <v>13658</v>
      </c>
      <c r="R57" s="86" t="s">
        <v>0</v>
      </c>
      <c r="S57" s="80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6" t="s">
        <v>0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0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0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0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9</v>
      </c>
      <c r="B58" s="76" t="s">
        <v>204</v>
      </c>
      <c r="C58" s="77" t="s">
        <v>205</v>
      </c>
      <c r="D58" s="18">
        <f t="shared" si="18"/>
        <v>1196</v>
      </c>
      <c r="E58" s="18">
        <f t="shared" si="19"/>
        <v>35075</v>
      </c>
      <c r="F58" s="18">
        <f t="shared" si="20"/>
        <v>36271</v>
      </c>
      <c r="G58" s="18">
        <f t="shared" si="21"/>
        <v>514</v>
      </c>
      <c r="H58" s="18">
        <f t="shared" si="22"/>
        <v>19276</v>
      </c>
      <c r="I58" s="18">
        <f t="shared" si="23"/>
        <v>19790</v>
      </c>
      <c r="J58" s="86" t="s">
        <v>272</v>
      </c>
      <c r="K58" s="80" t="s">
        <v>273</v>
      </c>
      <c r="L58" s="18">
        <v>1196</v>
      </c>
      <c r="M58" s="18">
        <v>35075</v>
      </c>
      <c r="N58" s="18">
        <f t="shared" si="24"/>
        <v>36271</v>
      </c>
      <c r="O58" s="18">
        <v>0</v>
      </c>
      <c r="P58" s="18">
        <v>0</v>
      </c>
      <c r="Q58" s="18">
        <f t="shared" si="25"/>
        <v>0</v>
      </c>
      <c r="R58" s="86" t="s">
        <v>242</v>
      </c>
      <c r="S58" s="80" t="s">
        <v>243</v>
      </c>
      <c r="T58" s="18">
        <v>0</v>
      </c>
      <c r="U58" s="18">
        <v>0</v>
      </c>
      <c r="V58" s="18">
        <f t="shared" si="8"/>
        <v>0</v>
      </c>
      <c r="W58" s="18">
        <v>514</v>
      </c>
      <c r="X58" s="18">
        <v>19276</v>
      </c>
      <c r="Y58" s="18">
        <f t="shared" si="9"/>
        <v>19790</v>
      </c>
      <c r="Z58" s="86" t="s">
        <v>0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0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0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0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9</v>
      </c>
      <c r="B59" s="76" t="s">
        <v>206</v>
      </c>
      <c r="C59" s="77" t="s">
        <v>207</v>
      </c>
      <c r="D59" s="18">
        <f t="shared" si="18"/>
        <v>354</v>
      </c>
      <c r="E59" s="18">
        <f t="shared" si="19"/>
        <v>24077</v>
      </c>
      <c r="F59" s="18">
        <f t="shared" si="20"/>
        <v>24431</v>
      </c>
      <c r="G59" s="18">
        <f t="shared" si="21"/>
        <v>0</v>
      </c>
      <c r="H59" s="18">
        <f t="shared" si="22"/>
        <v>15682</v>
      </c>
      <c r="I59" s="18">
        <f t="shared" si="23"/>
        <v>15682</v>
      </c>
      <c r="J59" s="86" t="s">
        <v>286</v>
      </c>
      <c r="K59" s="80" t="s">
        <v>287</v>
      </c>
      <c r="L59" s="18">
        <v>354</v>
      </c>
      <c r="M59" s="18">
        <v>24077</v>
      </c>
      <c r="N59" s="18">
        <f t="shared" si="24"/>
        <v>24431</v>
      </c>
      <c r="O59" s="18">
        <v>0</v>
      </c>
      <c r="P59" s="18">
        <v>15682</v>
      </c>
      <c r="Q59" s="18">
        <f t="shared" si="25"/>
        <v>15682</v>
      </c>
      <c r="R59" s="86" t="s">
        <v>0</v>
      </c>
      <c r="S59" s="80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6" t="s">
        <v>0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0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0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0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9</v>
      </c>
      <c r="B60" s="76" t="s">
        <v>208</v>
      </c>
      <c r="C60" s="77" t="s">
        <v>209</v>
      </c>
      <c r="D60" s="18">
        <f t="shared" si="18"/>
        <v>20581</v>
      </c>
      <c r="E60" s="18">
        <f t="shared" si="19"/>
        <v>45627</v>
      </c>
      <c r="F60" s="18">
        <f t="shared" si="20"/>
        <v>66208</v>
      </c>
      <c r="G60" s="18">
        <f t="shared" si="21"/>
        <v>11702</v>
      </c>
      <c r="H60" s="18">
        <f t="shared" si="22"/>
        <v>29172</v>
      </c>
      <c r="I60" s="18">
        <f t="shared" si="23"/>
        <v>40874</v>
      </c>
      <c r="J60" s="86" t="s">
        <v>258</v>
      </c>
      <c r="K60" s="80" t="s">
        <v>259</v>
      </c>
      <c r="L60" s="18">
        <v>20581</v>
      </c>
      <c r="M60" s="18">
        <v>45627</v>
      </c>
      <c r="N60" s="18">
        <f t="shared" si="24"/>
        <v>66208</v>
      </c>
      <c r="O60" s="18">
        <v>11702</v>
      </c>
      <c r="P60" s="18">
        <v>29172</v>
      </c>
      <c r="Q60" s="18">
        <f t="shared" si="25"/>
        <v>40874</v>
      </c>
      <c r="R60" s="86" t="s">
        <v>0</v>
      </c>
      <c r="S60" s="80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6" t="s">
        <v>0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0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0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0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9</v>
      </c>
      <c r="B61" s="76" t="s">
        <v>210</v>
      </c>
      <c r="C61" s="77" t="s">
        <v>211</v>
      </c>
      <c r="D61" s="18">
        <f t="shared" si="18"/>
        <v>6358</v>
      </c>
      <c r="E61" s="18">
        <f t="shared" si="19"/>
        <v>20119</v>
      </c>
      <c r="F61" s="18">
        <f t="shared" si="20"/>
        <v>26477</v>
      </c>
      <c r="G61" s="18">
        <f t="shared" si="21"/>
        <v>3615</v>
      </c>
      <c r="H61" s="18">
        <f t="shared" si="22"/>
        <v>12863</v>
      </c>
      <c r="I61" s="18">
        <f t="shared" si="23"/>
        <v>16478</v>
      </c>
      <c r="J61" s="86" t="s">
        <v>258</v>
      </c>
      <c r="K61" s="80" t="s">
        <v>259</v>
      </c>
      <c r="L61" s="18">
        <v>6358</v>
      </c>
      <c r="M61" s="18">
        <v>20119</v>
      </c>
      <c r="N61" s="18">
        <f t="shared" si="24"/>
        <v>26477</v>
      </c>
      <c r="O61" s="18">
        <v>3615</v>
      </c>
      <c r="P61" s="18">
        <v>12863</v>
      </c>
      <c r="Q61" s="18">
        <f t="shared" si="25"/>
        <v>16478</v>
      </c>
      <c r="R61" s="86" t="s">
        <v>0</v>
      </c>
      <c r="S61" s="80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6" t="s">
        <v>0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0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0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0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9</v>
      </c>
      <c r="B62" s="76" t="s">
        <v>212</v>
      </c>
      <c r="C62" s="77" t="s">
        <v>213</v>
      </c>
      <c r="D62" s="18">
        <f t="shared" si="18"/>
        <v>16723</v>
      </c>
      <c r="E62" s="18">
        <f t="shared" si="19"/>
        <v>35622</v>
      </c>
      <c r="F62" s="18">
        <f t="shared" si="20"/>
        <v>52345</v>
      </c>
      <c r="G62" s="18">
        <f t="shared" si="21"/>
        <v>9509</v>
      </c>
      <c r="H62" s="18">
        <f t="shared" si="22"/>
        <v>22774</v>
      </c>
      <c r="I62" s="18">
        <f t="shared" si="23"/>
        <v>32283</v>
      </c>
      <c r="J62" s="86" t="s">
        <v>258</v>
      </c>
      <c r="K62" s="80" t="s">
        <v>259</v>
      </c>
      <c r="L62" s="18">
        <v>16723</v>
      </c>
      <c r="M62" s="18">
        <v>35622</v>
      </c>
      <c r="N62" s="18">
        <f t="shared" si="24"/>
        <v>52345</v>
      </c>
      <c r="O62" s="18">
        <v>9509</v>
      </c>
      <c r="P62" s="18">
        <v>22774</v>
      </c>
      <c r="Q62" s="18">
        <f t="shared" si="25"/>
        <v>32283</v>
      </c>
      <c r="R62" s="86" t="s">
        <v>0</v>
      </c>
      <c r="S62" s="80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6" t="s">
        <v>0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0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0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0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9</v>
      </c>
      <c r="B63" s="76" t="s">
        <v>214</v>
      </c>
      <c r="C63" s="77" t="s">
        <v>215</v>
      </c>
      <c r="D63" s="18">
        <f t="shared" si="18"/>
        <v>12543</v>
      </c>
      <c r="E63" s="18">
        <f t="shared" si="19"/>
        <v>27706</v>
      </c>
      <c r="F63" s="18">
        <f t="shared" si="20"/>
        <v>40249</v>
      </c>
      <c r="G63" s="18">
        <f t="shared" si="21"/>
        <v>7131</v>
      </c>
      <c r="H63" s="18">
        <f t="shared" si="22"/>
        <v>17713</v>
      </c>
      <c r="I63" s="18">
        <f t="shared" si="23"/>
        <v>24844</v>
      </c>
      <c r="J63" s="86" t="s">
        <v>258</v>
      </c>
      <c r="K63" s="80" t="s">
        <v>259</v>
      </c>
      <c r="L63" s="18">
        <v>12543</v>
      </c>
      <c r="M63" s="18">
        <v>27706</v>
      </c>
      <c r="N63" s="18">
        <f t="shared" si="24"/>
        <v>40249</v>
      </c>
      <c r="O63" s="18">
        <v>7131</v>
      </c>
      <c r="P63" s="18">
        <v>17713</v>
      </c>
      <c r="Q63" s="18">
        <f t="shared" si="25"/>
        <v>24844</v>
      </c>
      <c r="R63" s="86" t="s">
        <v>0</v>
      </c>
      <c r="S63" s="80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6" t="s">
        <v>0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0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0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0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9</v>
      </c>
      <c r="B64" s="76" t="s">
        <v>216</v>
      </c>
      <c r="C64" s="77" t="s">
        <v>217</v>
      </c>
      <c r="D64" s="18">
        <f t="shared" si="18"/>
        <v>42649</v>
      </c>
      <c r="E64" s="18">
        <f t="shared" si="19"/>
        <v>73273</v>
      </c>
      <c r="F64" s="18">
        <f t="shared" si="20"/>
        <v>115922</v>
      </c>
      <c r="G64" s="18">
        <f t="shared" si="21"/>
        <v>17416</v>
      </c>
      <c r="H64" s="18">
        <f t="shared" si="22"/>
        <v>17188</v>
      </c>
      <c r="I64" s="18">
        <f t="shared" si="23"/>
        <v>34604</v>
      </c>
      <c r="J64" s="86" t="s">
        <v>256</v>
      </c>
      <c r="K64" s="80" t="s">
        <v>257</v>
      </c>
      <c r="L64" s="18">
        <v>42649</v>
      </c>
      <c r="M64" s="18">
        <v>73273</v>
      </c>
      <c r="N64" s="18">
        <f t="shared" si="24"/>
        <v>115922</v>
      </c>
      <c r="O64" s="18">
        <v>17416</v>
      </c>
      <c r="P64" s="18">
        <v>17188</v>
      </c>
      <c r="Q64" s="18">
        <f t="shared" si="25"/>
        <v>34604</v>
      </c>
      <c r="R64" s="86" t="s">
        <v>0</v>
      </c>
      <c r="S64" s="80"/>
      <c r="T64" s="18"/>
      <c r="U64" s="18"/>
      <c r="V64" s="18">
        <f t="shared" si="8"/>
        <v>0</v>
      </c>
      <c r="W64" s="18"/>
      <c r="X64" s="18"/>
      <c r="Y64" s="18">
        <f t="shared" si="9"/>
        <v>0</v>
      </c>
      <c r="Z64" s="86" t="s">
        <v>0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0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0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0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9</v>
      </c>
      <c r="B65" s="76" t="s">
        <v>218</v>
      </c>
      <c r="C65" s="77" t="s">
        <v>219</v>
      </c>
      <c r="D65" s="18">
        <f t="shared" si="18"/>
        <v>1651</v>
      </c>
      <c r="E65" s="18">
        <f t="shared" si="19"/>
        <v>1468</v>
      </c>
      <c r="F65" s="18">
        <f t="shared" si="20"/>
        <v>3119</v>
      </c>
      <c r="G65" s="18">
        <f t="shared" si="21"/>
        <v>0</v>
      </c>
      <c r="H65" s="18">
        <f t="shared" si="22"/>
        <v>39530</v>
      </c>
      <c r="I65" s="18">
        <f t="shared" si="23"/>
        <v>39530</v>
      </c>
      <c r="J65" s="86" t="s">
        <v>274</v>
      </c>
      <c r="K65" s="80" t="s">
        <v>275</v>
      </c>
      <c r="L65" s="18">
        <v>1651</v>
      </c>
      <c r="M65" s="18">
        <v>1468</v>
      </c>
      <c r="N65" s="18">
        <f t="shared" si="24"/>
        <v>3119</v>
      </c>
      <c r="O65" s="18"/>
      <c r="P65" s="18">
        <v>39530</v>
      </c>
      <c r="Q65" s="18">
        <f t="shared" si="25"/>
        <v>39530</v>
      </c>
      <c r="R65" s="86" t="s">
        <v>0</v>
      </c>
      <c r="S65" s="80"/>
      <c r="T65" s="18"/>
      <c r="U65" s="18"/>
      <c r="V65" s="18">
        <f t="shared" si="8"/>
        <v>0</v>
      </c>
      <c r="W65" s="18"/>
      <c r="X65" s="18"/>
      <c r="Y65" s="18">
        <f t="shared" si="9"/>
        <v>0</v>
      </c>
      <c r="Z65" s="86" t="s">
        <v>0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0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0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0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9</v>
      </c>
      <c r="B66" s="76" t="s">
        <v>220</v>
      </c>
      <c r="C66" s="77" t="s">
        <v>221</v>
      </c>
      <c r="D66" s="18">
        <f t="shared" si="18"/>
        <v>1964</v>
      </c>
      <c r="E66" s="18">
        <f t="shared" si="19"/>
        <v>0</v>
      </c>
      <c r="F66" s="18">
        <f t="shared" si="20"/>
        <v>1964</v>
      </c>
      <c r="G66" s="18">
        <f t="shared" si="21"/>
        <v>0</v>
      </c>
      <c r="H66" s="18">
        <f t="shared" si="22"/>
        <v>52706</v>
      </c>
      <c r="I66" s="18">
        <f t="shared" si="23"/>
        <v>52706</v>
      </c>
      <c r="J66" s="86" t="s">
        <v>274</v>
      </c>
      <c r="K66" s="80" t="s">
        <v>275</v>
      </c>
      <c r="L66" s="18">
        <v>1964</v>
      </c>
      <c r="M66" s="18">
        <v>0</v>
      </c>
      <c r="N66" s="18">
        <f t="shared" si="24"/>
        <v>1964</v>
      </c>
      <c r="O66" s="18">
        <v>0</v>
      </c>
      <c r="P66" s="18">
        <v>52706</v>
      </c>
      <c r="Q66" s="18">
        <f t="shared" si="25"/>
        <v>52706</v>
      </c>
      <c r="R66" s="86" t="s">
        <v>0</v>
      </c>
      <c r="S66" s="80"/>
      <c r="T66" s="18"/>
      <c r="U66" s="18"/>
      <c r="V66" s="18">
        <f t="shared" si="8"/>
        <v>0</v>
      </c>
      <c r="W66" s="18"/>
      <c r="X66" s="18"/>
      <c r="Y66" s="18">
        <f t="shared" si="9"/>
        <v>0</v>
      </c>
      <c r="Z66" s="86" t="s">
        <v>0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0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0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0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9</v>
      </c>
      <c r="B67" s="76" t="s">
        <v>222</v>
      </c>
      <c r="C67" s="77" t="s">
        <v>223</v>
      </c>
      <c r="D67" s="18">
        <f t="shared" si="18"/>
        <v>0</v>
      </c>
      <c r="E67" s="18">
        <f t="shared" si="19"/>
        <v>0</v>
      </c>
      <c r="F67" s="18">
        <f t="shared" si="20"/>
        <v>0</v>
      </c>
      <c r="G67" s="18">
        <f t="shared" si="21"/>
        <v>0</v>
      </c>
      <c r="H67" s="18">
        <f t="shared" si="22"/>
        <v>68065</v>
      </c>
      <c r="I67" s="18">
        <f t="shared" si="23"/>
        <v>68065</v>
      </c>
      <c r="J67" s="86" t="s">
        <v>274</v>
      </c>
      <c r="K67" s="80" t="s">
        <v>275</v>
      </c>
      <c r="L67" s="18"/>
      <c r="M67" s="18"/>
      <c r="N67" s="18">
        <f t="shared" si="24"/>
        <v>0</v>
      </c>
      <c r="O67" s="18"/>
      <c r="P67" s="18">
        <v>68065</v>
      </c>
      <c r="Q67" s="18">
        <f t="shared" si="25"/>
        <v>68065</v>
      </c>
      <c r="R67" s="86" t="s">
        <v>0</v>
      </c>
      <c r="S67" s="80"/>
      <c r="T67" s="18"/>
      <c r="U67" s="18"/>
      <c r="V67" s="18">
        <f t="shared" si="8"/>
        <v>0</v>
      </c>
      <c r="W67" s="18"/>
      <c r="X67" s="18"/>
      <c r="Y67" s="18">
        <f t="shared" si="9"/>
        <v>0</v>
      </c>
      <c r="Z67" s="86" t="s">
        <v>0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0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0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0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9</v>
      </c>
      <c r="B68" s="76" t="s">
        <v>224</v>
      </c>
      <c r="C68" s="77" t="s">
        <v>225</v>
      </c>
      <c r="D68" s="18">
        <f t="shared" si="18"/>
        <v>5278</v>
      </c>
      <c r="E68" s="18">
        <f t="shared" si="19"/>
        <v>4740</v>
      </c>
      <c r="F68" s="18">
        <f t="shared" si="20"/>
        <v>10018</v>
      </c>
      <c r="G68" s="18">
        <f t="shared" si="21"/>
        <v>0</v>
      </c>
      <c r="H68" s="18">
        <f t="shared" si="22"/>
        <v>123748</v>
      </c>
      <c r="I68" s="18">
        <f t="shared" si="23"/>
        <v>123748</v>
      </c>
      <c r="J68" s="86" t="s">
        <v>274</v>
      </c>
      <c r="K68" s="80" t="s">
        <v>275</v>
      </c>
      <c r="L68" s="18">
        <v>5278</v>
      </c>
      <c r="M68" s="18">
        <v>4740</v>
      </c>
      <c r="N68" s="18">
        <f t="shared" si="24"/>
        <v>10018</v>
      </c>
      <c r="O68" s="18">
        <v>0</v>
      </c>
      <c r="P68" s="18">
        <v>123748</v>
      </c>
      <c r="Q68" s="18">
        <f t="shared" si="25"/>
        <v>123748</v>
      </c>
      <c r="R68" s="86" t="s">
        <v>0</v>
      </c>
      <c r="S68" s="80"/>
      <c r="T68" s="18"/>
      <c r="U68" s="18"/>
      <c r="V68" s="18">
        <f t="shared" si="8"/>
        <v>0</v>
      </c>
      <c r="W68" s="18"/>
      <c r="X68" s="18"/>
      <c r="Y68" s="18">
        <f t="shared" si="9"/>
        <v>0</v>
      </c>
      <c r="Z68" s="86" t="s">
        <v>0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0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0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0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9</v>
      </c>
      <c r="B69" s="76" t="s">
        <v>226</v>
      </c>
      <c r="C69" s="77" t="s">
        <v>227</v>
      </c>
      <c r="D69" s="18">
        <f t="shared" si="18"/>
        <v>2365</v>
      </c>
      <c r="E69" s="18">
        <f t="shared" si="19"/>
        <v>2112</v>
      </c>
      <c r="F69" s="18">
        <f t="shared" si="20"/>
        <v>4477</v>
      </c>
      <c r="G69" s="18">
        <f t="shared" si="21"/>
        <v>0</v>
      </c>
      <c r="H69" s="18">
        <f t="shared" si="22"/>
        <v>61217</v>
      </c>
      <c r="I69" s="18">
        <f t="shared" si="23"/>
        <v>61217</v>
      </c>
      <c r="J69" s="86" t="s">
        <v>274</v>
      </c>
      <c r="K69" s="80" t="s">
        <v>275</v>
      </c>
      <c r="L69" s="18">
        <v>2365</v>
      </c>
      <c r="M69" s="18">
        <v>2112</v>
      </c>
      <c r="N69" s="18">
        <f t="shared" si="24"/>
        <v>4477</v>
      </c>
      <c r="O69" s="18">
        <v>0</v>
      </c>
      <c r="P69" s="18">
        <v>61217</v>
      </c>
      <c r="Q69" s="18">
        <f t="shared" si="25"/>
        <v>61217</v>
      </c>
      <c r="R69" s="86" t="s">
        <v>0</v>
      </c>
      <c r="S69" s="80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6" t="s">
        <v>0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0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0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0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9</v>
      </c>
      <c r="B70" s="76" t="s">
        <v>228</v>
      </c>
      <c r="C70" s="77" t="s">
        <v>229</v>
      </c>
      <c r="D70" s="18">
        <f t="shared" si="18"/>
        <v>0</v>
      </c>
      <c r="E70" s="18">
        <f t="shared" si="19"/>
        <v>0</v>
      </c>
      <c r="F70" s="18">
        <f t="shared" si="20"/>
        <v>0</v>
      </c>
      <c r="G70" s="18">
        <f t="shared" si="21"/>
        <v>0</v>
      </c>
      <c r="H70" s="18">
        <f t="shared" si="22"/>
        <v>50657</v>
      </c>
      <c r="I70" s="18">
        <f t="shared" si="23"/>
        <v>50657</v>
      </c>
      <c r="J70" s="86" t="s">
        <v>244</v>
      </c>
      <c r="K70" s="80" t="s">
        <v>245</v>
      </c>
      <c r="L70" s="18"/>
      <c r="M70" s="18"/>
      <c r="N70" s="18">
        <f t="shared" si="24"/>
        <v>0</v>
      </c>
      <c r="O70" s="18"/>
      <c r="P70" s="18">
        <v>50657</v>
      </c>
      <c r="Q70" s="18">
        <f t="shared" si="25"/>
        <v>50657</v>
      </c>
      <c r="R70" s="86" t="s">
        <v>0</v>
      </c>
      <c r="S70" s="80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6" t="s">
        <v>0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0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0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0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9</v>
      </c>
      <c r="B71" s="76" t="s">
        <v>230</v>
      </c>
      <c r="C71" s="77" t="s">
        <v>231</v>
      </c>
      <c r="D71" s="18">
        <f t="shared" si="18"/>
        <v>0</v>
      </c>
      <c r="E71" s="18">
        <f t="shared" si="19"/>
        <v>0</v>
      </c>
      <c r="F71" s="18">
        <f t="shared" si="20"/>
        <v>0</v>
      </c>
      <c r="G71" s="18">
        <f t="shared" si="21"/>
        <v>0</v>
      </c>
      <c r="H71" s="18">
        <f t="shared" si="22"/>
        <v>50656</v>
      </c>
      <c r="I71" s="18">
        <f t="shared" si="23"/>
        <v>50656</v>
      </c>
      <c r="J71" s="86" t="s">
        <v>244</v>
      </c>
      <c r="K71" s="80" t="s">
        <v>245</v>
      </c>
      <c r="L71" s="18"/>
      <c r="M71" s="18"/>
      <c r="N71" s="18">
        <f t="shared" si="24"/>
        <v>0</v>
      </c>
      <c r="O71" s="18"/>
      <c r="P71" s="18">
        <v>50656</v>
      </c>
      <c r="Q71" s="18">
        <f t="shared" si="25"/>
        <v>50656</v>
      </c>
      <c r="R71" s="86" t="s">
        <v>0</v>
      </c>
      <c r="S71" s="80"/>
      <c r="T71" s="18"/>
      <c r="U71" s="18"/>
      <c r="V71" s="18">
        <f t="shared" si="8"/>
        <v>0</v>
      </c>
      <c r="W71" s="18"/>
      <c r="X71" s="18"/>
      <c r="Y71" s="18">
        <f t="shared" si="9"/>
        <v>0</v>
      </c>
      <c r="Z71" s="86" t="s">
        <v>0</v>
      </c>
      <c r="AA71" s="80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6" t="s">
        <v>0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6" t="s">
        <v>0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6" t="s">
        <v>0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9</v>
      </c>
      <c r="B72" s="76" t="s">
        <v>232</v>
      </c>
      <c r="C72" s="77" t="s">
        <v>233</v>
      </c>
      <c r="D72" s="18">
        <f t="shared" si="18"/>
        <v>20511</v>
      </c>
      <c r="E72" s="18">
        <f t="shared" si="19"/>
        <v>58499</v>
      </c>
      <c r="F72" s="18">
        <f t="shared" si="20"/>
        <v>79010</v>
      </c>
      <c r="G72" s="18">
        <f t="shared" si="21"/>
        <v>0</v>
      </c>
      <c r="H72" s="18">
        <f t="shared" si="22"/>
        <v>21152</v>
      </c>
      <c r="I72" s="18">
        <f t="shared" si="23"/>
        <v>21152</v>
      </c>
      <c r="J72" s="86" t="s">
        <v>260</v>
      </c>
      <c r="K72" s="80" t="s">
        <v>261</v>
      </c>
      <c r="L72" s="18">
        <v>20511</v>
      </c>
      <c r="M72" s="18">
        <v>58499</v>
      </c>
      <c r="N72" s="18">
        <f t="shared" si="24"/>
        <v>79010</v>
      </c>
      <c r="O72" s="18"/>
      <c r="P72" s="18"/>
      <c r="Q72" s="18">
        <f t="shared" si="25"/>
        <v>0</v>
      </c>
      <c r="R72" s="86" t="s">
        <v>156</v>
      </c>
      <c r="S72" s="80" t="s">
        <v>157</v>
      </c>
      <c r="T72" s="18"/>
      <c r="U72" s="18"/>
      <c r="V72" s="18">
        <f>SUM(T72:U72)</f>
        <v>0</v>
      </c>
      <c r="W72" s="18"/>
      <c r="X72" s="18">
        <v>21152</v>
      </c>
      <c r="Y72" s="18">
        <f>SUM(W72:X72)</f>
        <v>21152</v>
      </c>
      <c r="Z72" s="86" t="s">
        <v>0</v>
      </c>
      <c r="AA72" s="80"/>
      <c r="AB72" s="18"/>
      <c r="AC72" s="18"/>
      <c r="AD72" s="18">
        <f>SUM(AB72:AC72)</f>
        <v>0</v>
      </c>
      <c r="AE72" s="18"/>
      <c r="AF72" s="18"/>
      <c r="AG72" s="18">
        <f>SUM(AE72:AF72)</f>
        <v>0</v>
      </c>
      <c r="AH72" s="86" t="s">
        <v>0</v>
      </c>
      <c r="AI72" s="80"/>
      <c r="AJ72" s="18"/>
      <c r="AK72" s="18"/>
      <c r="AL72" s="18">
        <f>SUM(AJ72:AK72)</f>
        <v>0</v>
      </c>
      <c r="AM72" s="18"/>
      <c r="AN72" s="18"/>
      <c r="AO72" s="18">
        <f>SUM(AM72:AN72)</f>
        <v>0</v>
      </c>
      <c r="AP72" s="86" t="s">
        <v>0</v>
      </c>
      <c r="AQ72" s="80"/>
      <c r="AR72" s="18"/>
      <c r="AS72" s="18"/>
      <c r="AT72" s="18">
        <f>SUM(AR72:AS72)</f>
        <v>0</v>
      </c>
      <c r="AU72" s="18"/>
      <c r="AV72" s="18"/>
      <c r="AW72" s="18">
        <f>SUM(AU72:AV72)</f>
        <v>0</v>
      </c>
      <c r="AX72" s="86" t="s">
        <v>0</v>
      </c>
      <c r="AY72" s="80"/>
      <c r="AZ72" s="18"/>
      <c r="BA72" s="18"/>
      <c r="BB72" s="18">
        <f>SUM(AZ72:BA72)</f>
        <v>0</v>
      </c>
      <c r="BC72" s="18"/>
      <c r="BD72" s="18"/>
      <c r="BE72" s="18">
        <f>SUM(BC72:BD72)</f>
        <v>0</v>
      </c>
    </row>
    <row r="73" spans="1:57" ht="13.5">
      <c r="A73" s="82" t="s">
        <v>9</v>
      </c>
      <c r="B73" s="76" t="s">
        <v>234</v>
      </c>
      <c r="C73" s="77" t="s">
        <v>235</v>
      </c>
      <c r="D73" s="18">
        <f t="shared" si="18"/>
        <v>16035</v>
      </c>
      <c r="E73" s="18">
        <f t="shared" si="19"/>
        <v>45964</v>
      </c>
      <c r="F73" s="18">
        <f t="shared" si="20"/>
        <v>61999</v>
      </c>
      <c r="G73" s="18">
        <f t="shared" si="21"/>
        <v>0</v>
      </c>
      <c r="H73" s="18">
        <f t="shared" si="22"/>
        <v>21889</v>
      </c>
      <c r="I73" s="18">
        <f t="shared" si="23"/>
        <v>21889</v>
      </c>
      <c r="J73" s="86" t="s">
        <v>260</v>
      </c>
      <c r="K73" s="80" t="s">
        <v>261</v>
      </c>
      <c r="L73" s="18">
        <v>16035</v>
      </c>
      <c r="M73" s="18">
        <v>45964</v>
      </c>
      <c r="N73" s="18">
        <f t="shared" si="24"/>
        <v>61999</v>
      </c>
      <c r="O73" s="18">
        <v>0</v>
      </c>
      <c r="P73" s="18">
        <v>0</v>
      </c>
      <c r="Q73" s="18">
        <f t="shared" si="25"/>
        <v>0</v>
      </c>
      <c r="R73" s="86" t="s">
        <v>156</v>
      </c>
      <c r="S73" s="80" t="s">
        <v>157</v>
      </c>
      <c r="T73" s="18"/>
      <c r="U73" s="18"/>
      <c r="V73" s="18">
        <f>SUM(T73:U73)</f>
        <v>0</v>
      </c>
      <c r="W73" s="18"/>
      <c r="X73" s="18">
        <v>21889</v>
      </c>
      <c r="Y73" s="18">
        <f>SUM(W73:X73)</f>
        <v>21889</v>
      </c>
      <c r="Z73" s="86" t="s">
        <v>0</v>
      </c>
      <c r="AA73" s="80"/>
      <c r="AB73" s="18"/>
      <c r="AC73" s="18"/>
      <c r="AD73" s="18">
        <f>SUM(AB73:AC73)</f>
        <v>0</v>
      </c>
      <c r="AE73" s="18"/>
      <c r="AF73" s="18"/>
      <c r="AG73" s="18">
        <f>SUM(AE73:AF73)</f>
        <v>0</v>
      </c>
      <c r="AH73" s="86" t="s">
        <v>0</v>
      </c>
      <c r="AI73" s="80"/>
      <c r="AJ73" s="18"/>
      <c r="AK73" s="18"/>
      <c r="AL73" s="18">
        <f>SUM(AJ73:AK73)</f>
        <v>0</v>
      </c>
      <c r="AM73" s="18"/>
      <c r="AN73" s="18"/>
      <c r="AO73" s="18">
        <f>SUM(AM73:AN73)</f>
        <v>0</v>
      </c>
      <c r="AP73" s="86" t="s">
        <v>0</v>
      </c>
      <c r="AQ73" s="80"/>
      <c r="AR73" s="18"/>
      <c r="AS73" s="18"/>
      <c r="AT73" s="18">
        <f>SUM(AR73:AS73)</f>
        <v>0</v>
      </c>
      <c r="AU73" s="18"/>
      <c r="AV73" s="18"/>
      <c r="AW73" s="18">
        <f>SUM(AU73:AV73)</f>
        <v>0</v>
      </c>
      <c r="AX73" s="86" t="s">
        <v>0</v>
      </c>
      <c r="AY73" s="80"/>
      <c r="AZ73" s="18"/>
      <c r="BA73" s="18"/>
      <c r="BB73" s="18">
        <f>SUM(AZ73:BA73)</f>
        <v>0</v>
      </c>
      <c r="BC73" s="18"/>
      <c r="BD73" s="18"/>
      <c r="BE73" s="18">
        <f>SUM(BC73:BD73)</f>
        <v>0</v>
      </c>
    </row>
    <row r="74" spans="1:57" ht="13.5">
      <c r="A74" s="82" t="s">
        <v>9</v>
      </c>
      <c r="B74" s="76" t="s">
        <v>236</v>
      </c>
      <c r="C74" s="77" t="s">
        <v>237</v>
      </c>
      <c r="D74" s="18">
        <f t="shared" si="18"/>
        <v>5483</v>
      </c>
      <c r="E74" s="18">
        <f t="shared" si="19"/>
        <v>17219</v>
      </c>
      <c r="F74" s="18">
        <f t="shared" si="20"/>
        <v>22702</v>
      </c>
      <c r="G74" s="18">
        <f t="shared" si="21"/>
        <v>0</v>
      </c>
      <c r="H74" s="18">
        <f t="shared" si="22"/>
        <v>0</v>
      </c>
      <c r="I74" s="18">
        <f t="shared" si="23"/>
        <v>0</v>
      </c>
      <c r="J74" s="86" t="s">
        <v>260</v>
      </c>
      <c r="K74" s="80" t="s">
        <v>261</v>
      </c>
      <c r="L74" s="18">
        <v>5483</v>
      </c>
      <c r="M74" s="18">
        <v>17219</v>
      </c>
      <c r="N74" s="18">
        <f t="shared" si="24"/>
        <v>22702</v>
      </c>
      <c r="O74" s="18"/>
      <c r="P74" s="18"/>
      <c r="Q74" s="18">
        <f t="shared" si="25"/>
        <v>0</v>
      </c>
      <c r="R74" s="86" t="s">
        <v>0</v>
      </c>
      <c r="S74" s="80"/>
      <c r="T74" s="18"/>
      <c r="U74" s="18"/>
      <c r="V74" s="18">
        <f>SUM(T74:U74)</f>
        <v>0</v>
      </c>
      <c r="W74" s="18"/>
      <c r="X74" s="18"/>
      <c r="Y74" s="18">
        <f>SUM(W74:X74)</f>
        <v>0</v>
      </c>
      <c r="Z74" s="86" t="s">
        <v>0</v>
      </c>
      <c r="AA74" s="80"/>
      <c r="AB74" s="18"/>
      <c r="AC74" s="18"/>
      <c r="AD74" s="18">
        <f>SUM(AB74:AC74)</f>
        <v>0</v>
      </c>
      <c r="AE74" s="18"/>
      <c r="AF74" s="18"/>
      <c r="AG74" s="18">
        <f>SUM(AE74:AF74)</f>
        <v>0</v>
      </c>
      <c r="AH74" s="86" t="s">
        <v>0</v>
      </c>
      <c r="AI74" s="80"/>
      <c r="AJ74" s="18"/>
      <c r="AK74" s="18"/>
      <c r="AL74" s="18">
        <f>SUM(AJ74:AK74)</f>
        <v>0</v>
      </c>
      <c r="AM74" s="18"/>
      <c r="AN74" s="18"/>
      <c r="AO74" s="18">
        <f>SUM(AM74:AN74)</f>
        <v>0</v>
      </c>
      <c r="AP74" s="86" t="s">
        <v>0</v>
      </c>
      <c r="AQ74" s="80"/>
      <c r="AR74" s="18"/>
      <c r="AS74" s="18"/>
      <c r="AT74" s="18">
        <f>SUM(AR74:AS74)</f>
        <v>0</v>
      </c>
      <c r="AU74" s="18"/>
      <c r="AV74" s="18"/>
      <c r="AW74" s="18">
        <f>SUM(AU74:AV74)</f>
        <v>0</v>
      </c>
      <c r="AX74" s="86" t="s">
        <v>0</v>
      </c>
      <c r="AY74" s="80"/>
      <c r="AZ74" s="18"/>
      <c r="BA74" s="18"/>
      <c r="BB74" s="18">
        <f>SUM(AZ74:BA74)</f>
        <v>0</v>
      </c>
      <c r="BC74" s="18"/>
      <c r="BD74" s="18"/>
      <c r="BE74" s="18">
        <f>SUM(BC74:BD74)</f>
        <v>0</v>
      </c>
    </row>
    <row r="75" spans="1:57" ht="13.5">
      <c r="A75" s="82" t="s">
        <v>9</v>
      </c>
      <c r="B75" s="76" t="s">
        <v>238</v>
      </c>
      <c r="C75" s="77" t="s">
        <v>239</v>
      </c>
      <c r="D75" s="18">
        <f t="shared" si="18"/>
        <v>12700</v>
      </c>
      <c r="E75" s="18">
        <f t="shared" si="19"/>
        <v>32091</v>
      </c>
      <c r="F75" s="18">
        <f t="shared" si="20"/>
        <v>44791</v>
      </c>
      <c r="G75" s="18">
        <f t="shared" si="21"/>
        <v>0</v>
      </c>
      <c r="H75" s="18">
        <f t="shared" si="22"/>
        <v>17221</v>
      </c>
      <c r="I75" s="18">
        <f t="shared" si="23"/>
        <v>17221</v>
      </c>
      <c r="J75" s="86" t="s">
        <v>156</v>
      </c>
      <c r="K75" s="80" t="s">
        <v>157</v>
      </c>
      <c r="L75" s="18"/>
      <c r="M75" s="18"/>
      <c r="N75" s="18">
        <f t="shared" si="24"/>
        <v>0</v>
      </c>
      <c r="O75" s="18"/>
      <c r="P75" s="18">
        <v>17221</v>
      </c>
      <c r="Q75" s="18">
        <f t="shared" si="25"/>
        <v>17221</v>
      </c>
      <c r="R75" s="86" t="s">
        <v>260</v>
      </c>
      <c r="S75" s="80" t="s">
        <v>261</v>
      </c>
      <c r="T75" s="18">
        <v>12700</v>
      </c>
      <c r="U75" s="18">
        <v>32091</v>
      </c>
      <c r="V75" s="18">
        <f>SUM(T75:U75)</f>
        <v>44791</v>
      </c>
      <c r="W75" s="18"/>
      <c r="X75" s="18"/>
      <c r="Y75" s="18">
        <f>SUM(W75:X75)</f>
        <v>0</v>
      </c>
      <c r="Z75" s="86" t="s">
        <v>0</v>
      </c>
      <c r="AA75" s="80"/>
      <c r="AB75" s="18"/>
      <c r="AC75" s="18"/>
      <c r="AD75" s="18">
        <f>SUM(AB75:AC75)</f>
        <v>0</v>
      </c>
      <c r="AE75" s="18"/>
      <c r="AF75" s="18"/>
      <c r="AG75" s="18">
        <f>SUM(AE75:AF75)</f>
        <v>0</v>
      </c>
      <c r="AH75" s="86" t="s">
        <v>0</v>
      </c>
      <c r="AI75" s="80"/>
      <c r="AJ75" s="18"/>
      <c r="AK75" s="18"/>
      <c r="AL75" s="18">
        <f>SUM(AJ75:AK75)</f>
        <v>0</v>
      </c>
      <c r="AM75" s="18"/>
      <c r="AN75" s="18"/>
      <c r="AO75" s="18">
        <f>SUM(AM75:AN75)</f>
        <v>0</v>
      </c>
      <c r="AP75" s="86" t="s">
        <v>0</v>
      </c>
      <c r="AQ75" s="80"/>
      <c r="AR75" s="18"/>
      <c r="AS75" s="18"/>
      <c r="AT75" s="18">
        <f>SUM(AR75:AS75)</f>
        <v>0</v>
      </c>
      <c r="AU75" s="18"/>
      <c r="AV75" s="18"/>
      <c r="AW75" s="18">
        <f>SUM(AU75:AV75)</f>
        <v>0</v>
      </c>
      <c r="AX75" s="86" t="s">
        <v>0</v>
      </c>
      <c r="AY75" s="80"/>
      <c r="AZ75" s="18"/>
      <c r="BA75" s="18"/>
      <c r="BB75" s="18">
        <f>SUM(AZ75:BA75)</f>
        <v>0</v>
      </c>
      <c r="BC75" s="18"/>
      <c r="BD75" s="18"/>
      <c r="BE75" s="18">
        <f>SUM(BC75:BD75)</f>
        <v>0</v>
      </c>
    </row>
    <row r="76" spans="1:57" ht="13.5">
      <c r="A76" s="111" t="s">
        <v>171</v>
      </c>
      <c r="B76" s="112"/>
      <c r="C76" s="113"/>
      <c r="D76" s="18">
        <f aca="true" t="shared" si="26" ref="D76:I76">SUM(D7:D75)</f>
        <v>853096</v>
      </c>
      <c r="E76" s="18">
        <f t="shared" si="26"/>
        <v>4862099</v>
      </c>
      <c r="F76" s="18">
        <f t="shared" si="26"/>
        <v>5715195</v>
      </c>
      <c r="G76" s="18">
        <f t="shared" si="26"/>
        <v>392673</v>
      </c>
      <c r="H76" s="18">
        <f t="shared" si="26"/>
        <v>2593150</v>
      </c>
      <c r="I76" s="18">
        <f t="shared" si="26"/>
        <v>2985823</v>
      </c>
      <c r="J76" s="85" t="s">
        <v>173</v>
      </c>
      <c r="K76" s="53" t="s">
        <v>173</v>
      </c>
      <c r="L76" s="18">
        <f aca="true" t="shared" si="27" ref="L76:Q76">SUM(L7:L75)</f>
        <v>794603</v>
      </c>
      <c r="M76" s="18">
        <f t="shared" si="27"/>
        <v>3458979</v>
      </c>
      <c r="N76" s="18">
        <f t="shared" si="27"/>
        <v>4253582</v>
      </c>
      <c r="O76" s="18">
        <f t="shared" si="27"/>
        <v>276581</v>
      </c>
      <c r="P76" s="18">
        <f t="shared" si="27"/>
        <v>1835317</v>
      </c>
      <c r="Q76" s="18">
        <f t="shared" si="27"/>
        <v>2111898</v>
      </c>
      <c r="R76" s="85" t="s">
        <v>173</v>
      </c>
      <c r="S76" s="53" t="s">
        <v>173</v>
      </c>
      <c r="T76" s="18">
        <f aca="true" t="shared" si="28" ref="T76:Y76">SUM(T7:T75)</f>
        <v>53445</v>
      </c>
      <c r="U76" s="18">
        <f t="shared" si="28"/>
        <v>1079133</v>
      </c>
      <c r="V76" s="18">
        <f t="shared" si="28"/>
        <v>1132578</v>
      </c>
      <c r="W76" s="18">
        <f t="shared" si="28"/>
        <v>115824</v>
      </c>
      <c r="X76" s="18">
        <f t="shared" si="28"/>
        <v>575882</v>
      </c>
      <c r="Y76" s="18">
        <f t="shared" si="28"/>
        <v>691706</v>
      </c>
      <c r="Z76" s="85" t="s">
        <v>173</v>
      </c>
      <c r="AA76" s="53" t="s">
        <v>173</v>
      </c>
      <c r="AB76" s="18">
        <f aca="true" t="shared" si="29" ref="AB76:AG76">SUM(AB7:AB75)</f>
        <v>5048</v>
      </c>
      <c r="AC76" s="18">
        <f t="shared" si="29"/>
        <v>323987</v>
      </c>
      <c r="AD76" s="18">
        <f t="shared" si="29"/>
        <v>329035</v>
      </c>
      <c r="AE76" s="18">
        <f t="shared" si="29"/>
        <v>268</v>
      </c>
      <c r="AF76" s="18">
        <f t="shared" si="29"/>
        <v>181951</v>
      </c>
      <c r="AG76" s="18">
        <f t="shared" si="29"/>
        <v>182219</v>
      </c>
      <c r="AH76" s="85" t="s">
        <v>173</v>
      </c>
      <c r="AI76" s="53" t="s">
        <v>173</v>
      </c>
      <c r="AJ76" s="18">
        <f aca="true" t="shared" si="30" ref="AJ76:AO76">SUM(AJ7:AJ75)</f>
        <v>0</v>
      </c>
      <c r="AK76" s="18">
        <f t="shared" si="30"/>
        <v>0</v>
      </c>
      <c r="AL76" s="18">
        <f t="shared" si="30"/>
        <v>0</v>
      </c>
      <c r="AM76" s="18">
        <f t="shared" si="30"/>
        <v>0</v>
      </c>
      <c r="AN76" s="18">
        <f t="shared" si="30"/>
        <v>0</v>
      </c>
      <c r="AO76" s="18">
        <f t="shared" si="30"/>
        <v>0</v>
      </c>
      <c r="AP76" s="85" t="s">
        <v>173</v>
      </c>
      <c r="AQ76" s="53" t="s">
        <v>173</v>
      </c>
      <c r="AR76" s="18">
        <f aca="true" t="shared" si="31" ref="AR76:AW76">SUM(AR7:AR75)</f>
        <v>0</v>
      </c>
      <c r="AS76" s="18">
        <f t="shared" si="31"/>
        <v>0</v>
      </c>
      <c r="AT76" s="18">
        <f t="shared" si="31"/>
        <v>0</v>
      </c>
      <c r="AU76" s="18">
        <f t="shared" si="31"/>
        <v>0</v>
      </c>
      <c r="AV76" s="18">
        <f t="shared" si="31"/>
        <v>0</v>
      </c>
      <c r="AW76" s="18">
        <f t="shared" si="31"/>
        <v>0</v>
      </c>
      <c r="AX76" s="85" t="s">
        <v>173</v>
      </c>
      <c r="AY76" s="53" t="s">
        <v>173</v>
      </c>
      <c r="AZ76" s="18">
        <f aca="true" t="shared" si="32" ref="AZ76:BE76">SUM(AZ7:AZ75)</f>
        <v>0</v>
      </c>
      <c r="BA76" s="18">
        <f t="shared" si="32"/>
        <v>0</v>
      </c>
      <c r="BB76" s="18">
        <f t="shared" si="32"/>
        <v>0</v>
      </c>
      <c r="BC76" s="18">
        <f t="shared" si="32"/>
        <v>0</v>
      </c>
      <c r="BD76" s="18">
        <f t="shared" si="32"/>
        <v>0</v>
      </c>
      <c r="BE76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7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283</v>
      </c>
      <c r="B1" s="58"/>
      <c r="C1" s="1"/>
      <c r="D1" s="1"/>
      <c r="E1" s="1"/>
    </row>
    <row r="2" spans="1:125" s="70" customFormat="1" ht="22.5" customHeight="1">
      <c r="A2" s="117" t="s">
        <v>149</v>
      </c>
      <c r="B2" s="114" t="s">
        <v>91</v>
      </c>
      <c r="C2" s="121" t="s">
        <v>279</v>
      </c>
      <c r="D2" s="66" t="s">
        <v>280</v>
      </c>
      <c r="E2" s="67"/>
      <c r="F2" s="66" t="s">
        <v>92</v>
      </c>
      <c r="G2" s="68"/>
      <c r="H2" s="68"/>
      <c r="I2" s="50"/>
      <c r="J2" s="66" t="s">
        <v>93</v>
      </c>
      <c r="K2" s="68"/>
      <c r="L2" s="68"/>
      <c r="M2" s="50"/>
      <c r="N2" s="66" t="s">
        <v>94</v>
      </c>
      <c r="O2" s="68"/>
      <c r="P2" s="68"/>
      <c r="Q2" s="50"/>
      <c r="R2" s="66" t="s">
        <v>95</v>
      </c>
      <c r="S2" s="68"/>
      <c r="T2" s="68"/>
      <c r="U2" s="50"/>
      <c r="V2" s="66" t="s">
        <v>96</v>
      </c>
      <c r="W2" s="68"/>
      <c r="X2" s="68"/>
      <c r="Y2" s="50"/>
      <c r="Z2" s="66" t="s">
        <v>97</v>
      </c>
      <c r="AA2" s="68"/>
      <c r="AB2" s="68"/>
      <c r="AC2" s="50"/>
      <c r="AD2" s="66" t="s">
        <v>98</v>
      </c>
      <c r="AE2" s="68"/>
      <c r="AF2" s="68"/>
      <c r="AG2" s="50"/>
      <c r="AH2" s="66" t="s">
        <v>99</v>
      </c>
      <c r="AI2" s="68"/>
      <c r="AJ2" s="68"/>
      <c r="AK2" s="50"/>
      <c r="AL2" s="66" t="s">
        <v>100</v>
      </c>
      <c r="AM2" s="68"/>
      <c r="AN2" s="68"/>
      <c r="AO2" s="50"/>
      <c r="AP2" s="66" t="s">
        <v>101</v>
      </c>
      <c r="AQ2" s="68"/>
      <c r="AR2" s="68"/>
      <c r="AS2" s="50"/>
      <c r="AT2" s="66" t="s">
        <v>102</v>
      </c>
      <c r="AU2" s="68"/>
      <c r="AV2" s="68"/>
      <c r="AW2" s="50"/>
      <c r="AX2" s="66" t="s">
        <v>103</v>
      </c>
      <c r="AY2" s="68"/>
      <c r="AZ2" s="68"/>
      <c r="BA2" s="50"/>
      <c r="BB2" s="66" t="s">
        <v>104</v>
      </c>
      <c r="BC2" s="68"/>
      <c r="BD2" s="68"/>
      <c r="BE2" s="50"/>
      <c r="BF2" s="66" t="s">
        <v>105</v>
      </c>
      <c r="BG2" s="68"/>
      <c r="BH2" s="68"/>
      <c r="BI2" s="50"/>
      <c r="BJ2" s="66" t="s">
        <v>106</v>
      </c>
      <c r="BK2" s="68"/>
      <c r="BL2" s="68"/>
      <c r="BM2" s="50"/>
      <c r="BN2" s="66" t="s">
        <v>107</v>
      </c>
      <c r="BO2" s="68"/>
      <c r="BP2" s="68"/>
      <c r="BQ2" s="50"/>
      <c r="BR2" s="66" t="s">
        <v>108</v>
      </c>
      <c r="BS2" s="68"/>
      <c r="BT2" s="68"/>
      <c r="BU2" s="50"/>
      <c r="BV2" s="66" t="s">
        <v>109</v>
      </c>
      <c r="BW2" s="68"/>
      <c r="BX2" s="68"/>
      <c r="BY2" s="50"/>
      <c r="BZ2" s="66" t="s">
        <v>110</v>
      </c>
      <c r="CA2" s="68"/>
      <c r="CB2" s="68"/>
      <c r="CC2" s="50"/>
      <c r="CD2" s="66" t="s">
        <v>111</v>
      </c>
      <c r="CE2" s="68"/>
      <c r="CF2" s="68"/>
      <c r="CG2" s="50"/>
      <c r="CH2" s="66" t="s">
        <v>112</v>
      </c>
      <c r="CI2" s="68"/>
      <c r="CJ2" s="68"/>
      <c r="CK2" s="50"/>
      <c r="CL2" s="66" t="s">
        <v>113</v>
      </c>
      <c r="CM2" s="68"/>
      <c r="CN2" s="68"/>
      <c r="CO2" s="50"/>
      <c r="CP2" s="66" t="s">
        <v>114</v>
      </c>
      <c r="CQ2" s="68"/>
      <c r="CR2" s="68"/>
      <c r="CS2" s="50"/>
      <c r="CT2" s="66" t="s">
        <v>115</v>
      </c>
      <c r="CU2" s="68"/>
      <c r="CV2" s="68"/>
      <c r="CW2" s="50"/>
      <c r="CX2" s="66" t="s">
        <v>116</v>
      </c>
      <c r="CY2" s="68"/>
      <c r="CZ2" s="68"/>
      <c r="DA2" s="50"/>
      <c r="DB2" s="66" t="s">
        <v>117</v>
      </c>
      <c r="DC2" s="68"/>
      <c r="DD2" s="68"/>
      <c r="DE2" s="50"/>
      <c r="DF2" s="66" t="s">
        <v>118</v>
      </c>
      <c r="DG2" s="68"/>
      <c r="DH2" s="68"/>
      <c r="DI2" s="50"/>
      <c r="DJ2" s="66" t="s">
        <v>119</v>
      </c>
      <c r="DK2" s="68"/>
      <c r="DL2" s="68"/>
      <c r="DM2" s="50"/>
      <c r="DN2" s="66" t="s">
        <v>120</v>
      </c>
      <c r="DO2" s="68"/>
      <c r="DP2" s="68"/>
      <c r="DQ2" s="50"/>
      <c r="DR2" s="66" t="s">
        <v>121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122</v>
      </c>
      <c r="E4" s="37" t="s">
        <v>2</v>
      </c>
      <c r="F4" s="123" t="s">
        <v>123</v>
      </c>
      <c r="G4" s="126" t="s">
        <v>281</v>
      </c>
      <c r="H4" s="37" t="s">
        <v>124</v>
      </c>
      <c r="I4" s="37" t="s">
        <v>2</v>
      </c>
      <c r="J4" s="123" t="s">
        <v>123</v>
      </c>
      <c r="K4" s="126" t="s">
        <v>281</v>
      </c>
      <c r="L4" s="37" t="s">
        <v>124</v>
      </c>
      <c r="M4" s="37" t="s">
        <v>2</v>
      </c>
      <c r="N4" s="123" t="s">
        <v>123</v>
      </c>
      <c r="O4" s="126" t="s">
        <v>281</v>
      </c>
      <c r="P4" s="37" t="s">
        <v>124</v>
      </c>
      <c r="Q4" s="37" t="s">
        <v>2</v>
      </c>
      <c r="R4" s="123" t="s">
        <v>123</v>
      </c>
      <c r="S4" s="126" t="s">
        <v>281</v>
      </c>
      <c r="T4" s="37" t="s">
        <v>124</v>
      </c>
      <c r="U4" s="37" t="s">
        <v>2</v>
      </c>
      <c r="V4" s="123" t="s">
        <v>123</v>
      </c>
      <c r="W4" s="126" t="s">
        <v>281</v>
      </c>
      <c r="X4" s="37" t="s">
        <v>124</v>
      </c>
      <c r="Y4" s="37" t="s">
        <v>2</v>
      </c>
      <c r="Z4" s="123" t="s">
        <v>123</v>
      </c>
      <c r="AA4" s="126" t="s">
        <v>281</v>
      </c>
      <c r="AB4" s="37" t="s">
        <v>124</v>
      </c>
      <c r="AC4" s="37" t="s">
        <v>2</v>
      </c>
      <c r="AD4" s="123" t="s">
        <v>123</v>
      </c>
      <c r="AE4" s="126" t="s">
        <v>281</v>
      </c>
      <c r="AF4" s="37" t="s">
        <v>124</v>
      </c>
      <c r="AG4" s="37" t="s">
        <v>2</v>
      </c>
      <c r="AH4" s="123" t="s">
        <v>123</v>
      </c>
      <c r="AI4" s="126" t="s">
        <v>281</v>
      </c>
      <c r="AJ4" s="37" t="s">
        <v>124</v>
      </c>
      <c r="AK4" s="37" t="s">
        <v>2</v>
      </c>
      <c r="AL4" s="123" t="s">
        <v>123</v>
      </c>
      <c r="AM4" s="126" t="s">
        <v>281</v>
      </c>
      <c r="AN4" s="37" t="s">
        <v>124</v>
      </c>
      <c r="AO4" s="37" t="s">
        <v>2</v>
      </c>
      <c r="AP4" s="123" t="s">
        <v>123</v>
      </c>
      <c r="AQ4" s="126" t="s">
        <v>281</v>
      </c>
      <c r="AR4" s="37" t="s">
        <v>124</v>
      </c>
      <c r="AS4" s="37" t="s">
        <v>2</v>
      </c>
      <c r="AT4" s="123" t="s">
        <v>123</v>
      </c>
      <c r="AU4" s="126" t="s">
        <v>281</v>
      </c>
      <c r="AV4" s="37" t="s">
        <v>124</v>
      </c>
      <c r="AW4" s="37" t="s">
        <v>2</v>
      </c>
      <c r="AX4" s="123" t="s">
        <v>123</v>
      </c>
      <c r="AY4" s="126" t="s">
        <v>281</v>
      </c>
      <c r="AZ4" s="37" t="s">
        <v>124</v>
      </c>
      <c r="BA4" s="37" t="s">
        <v>2</v>
      </c>
      <c r="BB4" s="123" t="s">
        <v>123</v>
      </c>
      <c r="BC4" s="126" t="s">
        <v>281</v>
      </c>
      <c r="BD4" s="37" t="s">
        <v>124</v>
      </c>
      <c r="BE4" s="37" t="s">
        <v>2</v>
      </c>
      <c r="BF4" s="123" t="s">
        <v>123</v>
      </c>
      <c r="BG4" s="126" t="s">
        <v>281</v>
      </c>
      <c r="BH4" s="37" t="s">
        <v>124</v>
      </c>
      <c r="BI4" s="37" t="s">
        <v>2</v>
      </c>
      <c r="BJ4" s="123" t="s">
        <v>123</v>
      </c>
      <c r="BK4" s="126" t="s">
        <v>281</v>
      </c>
      <c r="BL4" s="37" t="s">
        <v>124</v>
      </c>
      <c r="BM4" s="37" t="s">
        <v>2</v>
      </c>
      <c r="BN4" s="123" t="s">
        <v>123</v>
      </c>
      <c r="BO4" s="126" t="s">
        <v>281</v>
      </c>
      <c r="BP4" s="37" t="s">
        <v>124</v>
      </c>
      <c r="BQ4" s="37" t="s">
        <v>2</v>
      </c>
      <c r="BR4" s="123" t="s">
        <v>123</v>
      </c>
      <c r="BS4" s="126" t="s">
        <v>281</v>
      </c>
      <c r="BT4" s="37" t="s">
        <v>124</v>
      </c>
      <c r="BU4" s="37" t="s">
        <v>2</v>
      </c>
      <c r="BV4" s="123" t="s">
        <v>123</v>
      </c>
      <c r="BW4" s="126" t="s">
        <v>281</v>
      </c>
      <c r="BX4" s="37" t="s">
        <v>124</v>
      </c>
      <c r="BY4" s="37" t="s">
        <v>2</v>
      </c>
      <c r="BZ4" s="123" t="s">
        <v>123</v>
      </c>
      <c r="CA4" s="126" t="s">
        <v>281</v>
      </c>
      <c r="CB4" s="37" t="s">
        <v>124</v>
      </c>
      <c r="CC4" s="37" t="s">
        <v>2</v>
      </c>
      <c r="CD4" s="123" t="s">
        <v>123</v>
      </c>
      <c r="CE4" s="126" t="s">
        <v>281</v>
      </c>
      <c r="CF4" s="37" t="s">
        <v>124</v>
      </c>
      <c r="CG4" s="37" t="s">
        <v>2</v>
      </c>
      <c r="CH4" s="123" t="s">
        <v>123</v>
      </c>
      <c r="CI4" s="126" t="s">
        <v>281</v>
      </c>
      <c r="CJ4" s="37" t="s">
        <v>124</v>
      </c>
      <c r="CK4" s="37" t="s">
        <v>2</v>
      </c>
      <c r="CL4" s="123" t="s">
        <v>123</v>
      </c>
      <c r="CM4" s="126" t="s">
        <v>281</v>
      </c>
      <c r="CN4" s="37" t="s">
        <v>124</v>
      </c>
      <c r="CO4" s="37" t="s">
        <v>2</v>
      </c>
      <c r="CP4" s="123" t="s">
        <v>123</v>
      </c>
      <c r="CQ4" s="126" t="s">
        <v>281</v>
      </c>
      <c r="CR4" s="37" t="s">
        <v>124</v>
      </c>
      <c r="CS4" s="37" t="s">
        <v>2</v>
      </c>
      <c r="CT4" s="123" t="s">
        <v>123</v>
      </c>
      <c r="CU4" s="126" t="s">
        <v>281</v>
      </c>
      <c r="CV4" s="37" t="s">
        <v>124</v>
      </c>
      <c r="CW4" s="37" t="s">
        <v>2</v>
      </c>
      <c r="CX4" s="123" t="s">
        <v>123</v>
      </c>
      <c r="CY4" s="126" t="s">
        <v>281</v>
      </c>
      <c r="CZ4" s="37" t="s">
        <v>124</v>
      </c>
      <c r="DA4" s="37" t="s">
        <v>2</v>
      </c>
      <c r="DB4" s="123" t="s">
        <v>123</v>
      </c>
      <c r="DC4" s="126" t="s">
        <v>281</v>
      </c>
      <c r="DD4" s="37" t="s">
        <v>124</v>
      </c>
      <c r="DE4" s="37" t="s">
        <v>2</v>
      </c>
      <c r="DF4" s="123" t="s">
        <v>123</v>
      </c>
      <c r="DG4" s="126" t="s">
        <v>281</v>
      </c>
      <c r="DH4" s="37" t="s">
        <v>124</v>
      </c>
      <c r="DI4" s="37" t="s">
        <v>2</v>
      </c>
      <c r="DJ4" s="123" t="s">
        <v>123</v>
      </c>
      <c r="DK4" s="126" t="s">
        <v>281</v>
      </c>
      <c r="DL4" s="37" t="s">
        <v>124</v>
      </c>
      <c r="DM4" s="37" t="s">
        <v>2</v>
      </c>
      <c r="DN4" s="123" t="s">
        <v>123</v>
      </c>
      <c r="DO4" s="126" t="s">
        <v>281</v>
      </c>
      <c r="DP4" s="37" t="s">
        <v>124</v>
      </c>
      <c r="DQ4" s="37" t="s">
        <v>2</v>
      </c>
      <c r="DR4" s="123" t="s">
        <v>123</v>
      </c>
      <c r="DS4" s="126" t="s">
        <v>281</v>
      </c>
      <c r="DT4" s="37" t="s">
        <v>124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9</v>
      </c>
      <c r="B7" s="78" t="s">
        <v>240</v>
      </c>
      <c r="C7" s="79" t="s">
        <v>241</v>
      </c>
      <c r="D7" s="18">
        <f>H7+L7+P7+T7+X7+AB7+AF7+AJ7+AN7+AR7+AV7+AZ7+BD7+BH7+BL7+BP7+BT7+BX7+CB7+CF7+CJ7+CN7+CR7+CV7+CZ7+DD7+DH7+DL7+DP7+DT7</f>
        <v>158688</v>
      </c>
      <c r="E7" s="18">
        <f>I7+M7+Q7+U7+Y7+AC7+AG7+AK7+AO7+AS7+AW7+BA7+BE7+BI7+BM7+BQ7+BU7+BY7+CC7+CG7+CK7+CO7+CS7+CW7+DA7+DE7+DI7+DM7+DQ7+DU7</f>
        <v>0</v>
      </c>
      <c r="F7" s="84" t="s">
        <v>55</v>
      </c>
      <c r="G7" s="81" t="s">
        <v>278</v>
      </c>
      <c r="H7" s="18">
        <v>71410</v>
      </c>
      <c r="I7" s="18"/>
      <c r="J7" s="84" t="s">
        <v>56</v>
      </c>
      <c r="K7" s="81" t="s">
        <v>57</v>
      </c>
      <c r="L7" s="18">
        <v>87278</v>
      </c>
      <c r="M7" s="18"/>
      <c r="N7" s="83"/>
      <c r="O7" s="81"/>
      <c r="P7" s="18"/>
      <c r="Q7" s="18"/>
      <c r="R7" s="83"/>
      <c r="S7" s="81"/>
      <c r="T7" s="18"/>
      <c r="U7" s="18"/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9</v>
      </c>
      <c r="B8" s="78" t="s">
        <v>242</v>
      </c>
      <c r="C8" s="79" t="s">
        <v>243</v>
      </c>
      <c r="D8" s="18">
        <f aca="true" t="shared" si="0" ref="D8:D26">H8+L8+P8+T8+X8+AB8+AF8+AJ8+AN8+AR8+AV8+AZ8+BD8+BH8+BL8+BP8+BT8+BX8+CB8+CF8+CJ8+CN8+CR8+CV8+CZ8+DD8+DH8+DL8+DP8+DT8</f>
        <v>0</v>
      </c>
      <c r="E8" s="18">
        <f aca="true" t="shared" si="1" ref="E8:E26">I8+M8+Q8+U8+Y8+AC8+AG8+AK8+AO8+AS8+AW8+BA8+BE8+BI8+BM8+BQ8+BU8+BY8+CC8+CG8+CK8+CO8+CS8+CW8+DA8+DE8+DI8+DM8+DQ8+DU8</f>
        <v>222649</v>
      </c>
      <c r="F8" s="84" t="s">
        <v>184</v>
      </c>
      <c r="G8" s="81" t="s">
        <v>185</v>
      </c>
      <c r="H8" s="18"/>
      <c r="I8" s="18">
        <v>67330</v>
      </c>
      <c r="J8" s="84" t="s">
        <v>188</v>
      </c>
      <c r="K8" s="81" t="s">
        <v>8</v>
      </c>
      <c r="L8" s="18"/>
      <c r="M8" s="18">
        <v>35299</v>
      </c>
      <c r="N8" s="84" t="s">
        <v>199</v>
      </c>
      <c r="O8" s="81" t="s">
        <v>148</v>
      </c>
      <c r="P8" s="18"/>
      <c r="Q8" s="18">
        <v>53940</v>
      </c>
      <c r="R8" s="84" t="s">
        <v>200</v>
      </c>
      <c r="S8" s="81" t="s">
        <v>201</v>
      </c>
      <c r="T8" s="18"/>
      <c r="U8" s="18">
        <v>46290</v>
      </c>
      <c r="V8" s="84" t="s">
        <v>204</v>
      </c>
      <c r="W8" s="81" t="s">
        <v>205</v>
      </c>
      <c r="X8" s="18"/>
      <c r="Y8" s="18">
        <v>19790</v>
      </c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9</v>
      </c>
      <c r="B9" s="78" t="s">
        <v>244</v>
      </c>
      <c r="C9" s="79" t="s">
        <v>245</v>
      </c>
      <c r="D9" s="18">
        <f t="shared" si="0"/>
        <v>0</v>
      </c>
      <c r="E9" s="18">
        <f t="shared" si="1"/>
        <v>101313</v>
      </c>
      <c r="F9" s="84" t="s">
        <v>228</v>
      </c>
      <c r="G9" s="81" t="s">
        <v>229</v>
      </c>
      <c r="H9" s="18"/>
      <c r="I9" s="18">
        <v>50657</v>
      </c>
      <c r="J9" s="84" t="s">
        <v>230</v>
      </c>
      <c r="K9" s="81" t="s">
        <v>231</v>
      </c>
      <c r="L9" s="18"/>
      <c r="M9" s="18">
        <v>50656</v>
      </c>
      <c r="N9" s="83"/>
      <c r="O9" s="81"/>
      <c r="P9" s="18"/>
      <c r="Q9" s="18"/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9</v>
      </c>
      <c r="B10" s="78" t="s">
        <v>246</v>
      </c>
      <c r="C10" s="79" t="s">
        <v>247</v>
      </c>
      <c r="D10" s="18">
        <f t="shared" si="0"/>
        <v>0</v>
      </c>
      <c r="E10" s="18">
        <f t="shared" si="1"/>
        <v>365242</v>
      </c>
      <c r="F10" s="84" t="s">
        <v>12</v>
      </c>
      <c r="G10" s="81" t="s">
        <v>13</v>
      </c>
      <c r="H10" s="18"/>
      <c r="I10" s="18">
        <v>243945</v>
      </c>
      <c r="J10" s="84" t="s">
        <v>51</v>
      </c>
      <c r="K10" s="81" t="s">
        <v>52</v>
      </c>
      <c r="L10" s="18"/>
      <c r="M10" s="18">
        <v>94890</v>
      </c>
      <c r="N10" s="84" t="s">
        <v>56</v>
      </c>
      <c r="O10" s="81" t="s">
        <v>57</v>
      </c>
      <c r="P10" s="18"/>
      <c r="Q10" s="18">
        <v>16874</v>
      </c>
      <c r="R10" s="84" t="s">
        <v>55</v>
      </c>
      <c r="S10" s="81" t="s">
        <v>278</v>
      </c>
      <c r="T10" s="18"/>
      <c r="U10" s="18">
        <v>9533</v>
      </c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9</v>
      </c>
      <c r="B11" s="78" t="s">
        <v>248</v>
      </c>
      <c r="C11" s="79" t="s">
        <v>249</v>
      </c>
      <c r="D11" s="18">
        <f t="shared" si="0"/>
        <v>0</v>
      </c>
      <c r="E11" s="18">
        <f t="shared" si="1"/>
        <v>256195</v>
      </c>
      <c r="F11" s="84" t="s">
        <v>16</v>
      </c>
      <c r="G11" s="81" t="s">
        <v>17</v>
      </c>
      <c r="H11" s="18"/>
      <c r="I11" s="18">
        <v>157150</v>
      </c>
      <c r="J11" s="84" t="s">
        <v>175</v>
      </c>
      <c r="K11" s="81" t="s">
        <v>176</v>
      </c>
      <c r="L11" s="18"/>
      <c r="M11" s="18">
        <v>13245</v>
      </c>
      <c r="N11" s="84" t="s">
        <v>177</v>
      </c>
      <c r="O11" s="81" t="s">
        <v>178</v>
      </c>
      <c r="P11" s="18"/>
      <c r="Q11" s="18">
        <v>11170</v>
      </c>
      <c r="R11" s="84" t="s">
        <v>179</v>
      </c>
      <c r="S11" s="81" t="s">
        <v>180</v>
      </c>
      <c r="T11" s="18"/>
      <c r="U11" s="18">
        <v>9582</v>
      </c>
      <c r="V11" s="84" t="s">
        <v>181</v>
      </c>
      <c r="W11" s="81" t="s">
        <v>182</v>
      </c>
      <c r="X11" s="18"/>
      <c r="Y11" s="18">
        <v>17754</v>
      </c>
      <c r="Z11" s="84" t="s">
        <v>183</v>
      </c>
      <c r="AA11" s="81" t="s">
        <v>147</v>
      </c>
      <c r="AB11" s="18"/>
      <c r="AC11" s="18">
        <v>36687</v>
      </c>
      <c r="AD11" s="84" t="s">
        <v>186</v>
      </c>
      <c r="AE11" s="81" t="s">
        <v>187</v>
      </c>
      <c r="AF11" s="18"/>
      <c r="AG11" s="18">
        <v>10607</v>
      </c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9</v>
      </c>
      <c r="B12" s="78" t="s">
        <v>250</v>
      </c>
      <c r="C12" s="79" t="s">
        <v>251</v>
      </c>
      <c r="D12" s="18">
        <f t="shared" si="0"/>
        <v>180337</v>
      </c>
      <c r="E12" s="18">
        <f t="shared" si="1"/>
        <v>0</v>
      </c>
      <c r="F12" s="84" t="s">
        <v>193</v>
      </c>
      <c r="G12" s="81" t="s">
        <v>194</v>
      </c>
      <c r="H12" s="18">
        <v>55031</v>
      </c>
      <c r="I12" s="18"/>
      <c r="J12" s="84" t="s">
        <v>189</v>
      </c>
      <c r="K12" s="81" t="s">
        <v>190</v>
      </c>
      <c r="L12" s="18">
        <v>57697</v>
      </c>
      <c r="M12" s="18"/>
      <c r="N12" s="84" t="s">
        <v>183</v>
      </c>
      <c r="O12" s="81" t="s">
        <v>147</v>
      </c>
      <c r="P12" s="18">
        <v>67609</v>
      </c>
      <c r="Q12" s="18"/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9</v>
      </c>
      <c r="B13" s="78" t="s">
        <v>252</v>
      </c>
      <c r="C13" s="79" t="s">
        <v>253</v>
      </c>
      <c r="D13" s="18">
        <f t="shared" si="0"/>
        <v>0</v>
      </c>
      <c r="E13" s="18">
        <f t="shared" si="1"/>
        <v>245026</v>
      </c>
      <c r="F13" s="84" t="s">
        <v>10</v>
      </c>
      <c r="G13" s="81" t="s">
        <v>11</v>
      </c>
      <c r="H13" s="18"/>
      <c r="I13" s="18">
        <v>160149</v>
      </c>
      <c r="J13" s="84" t="s">
        <v>60</v>
      </c>
      <c r="K13" s="81" t="s">
        <v>61</v>
      </c>
      <c r="L13" s="18"/>
      <c r="M13" s="18">
        <v>27240</v>
      </c>
      <c r="N13" s="84" t="s">
        <v>62</v>
      </c>
      <c r="O13" s="81" t="s">
        <v>63</v>
      </c>
      <c r="P13" s="18"/>
      <c r="Q13" s="18">
        <v>19452</v>
      </c>
      <c r="R13" s="84" t="s">
        <v>64</v>
      </c>
      <c r="S13" s="81" t="s">
        <v>65</v>
      </c>
      <c r="T13" s="18"/>
      <c r="U13" s="18">
        <v>13021</v>
      </c>
      <c r="V13" s="84" t="s">
        <v>66</v>
      </c>
      <c r="W13" s="81" t="s">
        <v>67</v>
      </c>
      <c r="X13" s="18"/>
      <c r="Y13" s="18">
        <v>25164</v>
      </c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9</v>
      </c>
      <c r="B14" s="78" t="s">
        <v>254</v>
      </c>
      <c r="C14" s="79" t="s">
        <v>255</v>
      </c>
      <c r="D14" s="18">
        <f t="shared" si="0"/>
        <v>0</v>
      </c>
      <c r="E14" s="18">
        <f t="shared" si="1"/>
        <v>0</v>
      </c>
      <c r="F14" s="83"/>
      <c r="G14" s="81"/>
      <c r="H14" s="18"/>
      <c r="I14" s="18"/>
      <c r="J14" s="83"/>
      <c r="K14" s="81"/>
      <c r="L14" s="18"/>
      <c r="M14" s="18"/>
      <c r="N14" s="83"/>
      <c r="O14" s="81"/>
      <c r="P14" s="18"/>
      <c r="Q14" s="18"/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9</v>
      </c>
      <c r="B15" s="78" t="s">
        <v>256</v>
      </c>
      <c r="C15" s="79" t="s">
        <v>257</v>
      </c>
      <c r="D15" s="18">
        <f t="shared" si="0"/>
        <v>1095905</v>
      </c>
      <c r="E15" s="18">
        <f t="shared" si="1"/>
        <v>260142</v>
      </c>
      <c r="F15" s="84" t="s">
        <v>24</v>
      </c>
      <c r="G15" s="81" t="s">
        <v>25</v>
      </c>
      <c r="H15" s="18">
        <v>979983</v>
      </c>
      <c r="I15" s="18">
        <v>225538</v>
      </c>
      <c r="J15" s="84" t="s">
        <v>216</v>
      </c>
      <c r="K15" s="81" t="s">
        <v>217</v>
      </c>
      <c r="L15" s="18">
        <v>115922</v>
      </c>
      <c r="M15" s="18">
        <v>34604</v>
      </c>
      <c r="N15" s="83"/>
      <c r="O15" s="81"/>
      <c r="P15" s="18"/>
      <c r="Q15" s="18"/>
      <c r="R15" s="83"/>
      <c r="S15" s="81"/>
      <c r="T15" s="18"/>
      <c r="U15" s="18"/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9</v>
      </c>
      <c r="B16" s="78" t="s">
        <v>258</v>
      </c>
      <c r="C16" s="79" t="s">
        <v>259</v>
      </c>
      <c r="D16" s="18">
        <f t="shared" si="0"/>
        <v>642934</v>
      </c>
      <c r="E16" s="18">
        <f t="shared" si="1"/>
        <v>395807</v>
      </c>
      <c r="F16" s="84" t="s">
        <v>20</v>
      </c>
      <c r="G16" s="81" t="s">
        <v>21</v>
      </c>
      <c r="H16" s="18">
        <v>457655</v>
      </c>
      <c r="I16" s="18">
        <v>281328</v>
      </c>
      <c r="J16" s="84" t="s">
        <v>208</v>
      </c>
      <c r="K16" s="81" t="s">
        <v>209</v>
      </c>
      <c r="L16" s="18">
        <v>66208</v>
      </c>
      <c r="M16" s="18">
        <v>40874</v>
      </c>
      <c r="N16" s="84" t="s">
        <v>210</v>
      </c>
      <c r="O16" s="81" t="s">
        <v>211</v>
      </c>
      <c r="P16" s="18">
        <v>26477</v>
      </c>
      <c r="Q16" s="18">
        <v>16478</v>
      </c>
      <c r="R16" s="84" t="s">
        <v>212</v>
      </c>
      <c r="S16" s="81" t="s">
        <v>213</v>
      </c>
      <c r="T16" s="18">
        <v>52345</v>
      </c>
      <c r="U16" s="18">
        <v>32283</v>
      </c>
      <c r="V16" s="84" t="s">
        <v>214</v>
      </c>
      <c r="W16" s="81" t="s">
        <v>215</v>
      </c>
      <c r="X16" s="18">
        <v>40249</v>
      </c>
      <c r="Y16" s="18">
        <v>24844</v>
      </c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9</v>
      </c>
      <c r="B17" s="78" t="s">
        <v>260</v>
      </c>
      <c r="C17" s="79" t="s">
        <v>261</v>
      </c>
      <c r="D17" s="18">
        <f t="shared" si="0"/>
        <v>208502</v>
      </c>
      <c r="E17" s="18">
        <f t="shared" si="1"/>
        <v>0</v>
      </c>
      <c r="F17" s="84" t="s">
        <v>232</v>
      </c>
      <c r="G17" s="81" t="s">
        <v>233</v>
      </c>
      <c r="H17" s="18">
        <v>79010</v>
      </c>
      <c r="I17" s="18">
        <v>0</v>
      </c>
      <c r="J17" s="84" t="s">
        <v>234</v>
      </c>
      <c r="K17" s="81" t="s">
        <v>235</v>
      </c>
      <c r="L17" s="18">
        <v>61999</v>
      </c>
      <c r="M17" s="18">
        <v>0</v>
      </c>
      <c r="N17" s="84" t="s">
        <v>236</v>
      </c>
      <c r="O17" s="81" t="s">
        <v>237</v>
      </c>
      <c r="P17" s="18">
        <v>22702</v>
      </c>
      <c r="Q17" s="18">
        <v>0</v>
      </c>
      <c r="R17" s="84" t="s">
        <v>238</v>
      </c>
      <c r="S17" s="81" t="s">
        <v>239</v>
      </c>
      <c r="T17" s="18">
        <v>44791</v>
      </c>
      <c r="U17" s="18">
        <v>0</v>
      </c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9</v>
      </c>
      <c r="B18" s="78" t="s">
        <v>262</v>
      </c>
      <c r="C18" s="79" t="s">
        <v>263</v>
      </c>
      <c r="D18" s="18">
        <f t="shared" si="0"/>
        <v>279729</v>
      </c>
      <c r="E18" s="18">
        <f t="shared" si="1"/>
        <v>0</v>
      </c>
      <c r="F18" s="84" t="s">
        <v>10</v>
      </c>
      <c r="G18" s="81" t="s">
        <v>11</v>
      </c>
      <c r="H18" s="18">
        <v>189656</v>
      </c>
      <c r="I18" s="18">
        <v>0</v>
      </c>
      <c r="J18" s="84" t="s">
        <v>34</v>
      </c>
      <c r="K18" s="81" t="s">
        <v>35</v>
      </c>
      <c r="L18" s="18">
        <v>41680</v>
      </c>
      <c r="M18" s="18">
        <v>0</v>
      </c>
      <c r="N18" s="84" t="s">
        <v>60</v>
      </c>
      <c r="O18" s="81" t="s">
        <v>61</v>
      </c>
      <c r="P18" s="18">
        <v>13986</v>
      </c>
      <c r="Q18" s="18">
        <v>0</v>
      </c>
      <c r="R18" s="84" t="s">
        <v>62</v>
      </c>
      <c r="S18" s="81" t="s">
        <v>63</v>
      </c>
      <c r="T18" s="18">
        <v>5035</v>
      </c>
      <c r="U18" s="18">
        <v>0</v>
      </c>
      <c r="V18" s="84" t="s">
        <v>64</v>
      </c>
      <c r="W18" s="81" t="s">
        <v>65</v>
      </c>
      <c r="X18" s="18">
        <v>1958</v>
      </c>
      <c r="Y18" s="18">
        <v>0</v>
      </c>
      <c r="Z18" s="84" t="s">
        <v>66</v>
      </c>
      <c r="AA18" s="81" t="s">
        <v>67</v>
      </c>
      <c r="AB18" s="18">
        <v>6714</v>
      </c>
      <c r="AC18" s="18">
        <v>0</v>
      </c>
      <c r="AD18" s="84" t="s">
        <v>68</v>
      </c>
      <c r="AE18" s="81" t="s">
        <v>69</v>
      </c>
      <c r="AF18" s="18">
        <v>2797</v>
      </c>
      <c r="AG18" s="18">
        <v>0</v>
      </c>
      <c r="AH18" s="84" t="s">
        <v>70</v>
      </c>
      <c r="AI18" s="81" t="s">
        <v>71</v>
      </c>
      <c r="AJ18" s="18">
        <v>4196</v>
      </c>
      <c r="AK18" s="18">
        <v>0</v>
      </c>
      <c r="AL18" s="84" t="s">
        <v>72</v>
      </c>
      <c r="AM18" s="81" t="s">
        <v>73</v>
      </c>
      <c r="AN18" s="18">
        <v>4196</v>
      </c>
      <c r="AO18" s="18">
        <v>0</v>
      </c>
      <c r="AP18" s="84" t="s">
        <v>74</v>
      </c>
      <c r="AQ18" s="81" t="s">
        <v>75</v>
      </c>
      <c r="AR18" s="18">
        <v>6434</v>
      </c>
      <c r="AS18" s="18">
        <v>0</v>
      </c>
      <c r="AT18" s="84" t="s">
        <v>76</v>
      </c>
      <c r="AU18" s="81" t="s">
        <v>174</v>
      </c>
      <c r="AV18" s="18">
        <v>3077</v>
      </c>
      <c r="AW18" s="18">
        <v>0</v>
      </c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9</v>
      </c>
      <c r="B19" s="78" t="s">
        <v>264</v>
      </c>
      <c r="C19" s="79" t="s">
        <v>265</v>
      </c>
      <c r="D19" s="18">
        <f t="shared" si="0"/>
        <v>664322</v>
      </c>
      <c r="E19" s="18">
        <f t="shared" si="1"/>
        <v>318420</v>
      </c>
      <c r="F19" s="84" t="s">
        <v>34</v>
      </c>
      <c r="G19" s="81" t="s">
        <v>35</v>
      </c>
      <c r="H19" s="18">
        <v>274282</v>
      </c>
      <c r="I19" s="18">
        <v>120368</v>
      </c>
      <c r="J19" s="84" t="s">
        <v>68</v>
      </c>
      <c r="K19" s="81" t="s">
        <v>69</v>
      </c>
      <c r="L19" s="18">
        <v>41958</v>
      </c>
      <c r="M19" s="18">
        <v>18683</v>
      </c>
      <c r="N19" s="84" t="s">
        <v>70</v>
      </c>
      <c r="O19" s="81" t="s">
        <v>71</v>
      </c>
      <c r="P19" s="18">
        <v>91130</v>
      </c>
      <c r="Q19" s="18">
        <v>50395</v>
      </c>
      <c r="R19" s="84" t="s">
        <v>72</v>
      </c>
      <c r="S19" s="81" t="s">
        <v>73</v>
      </c>
      <c r="T19" s="18">
        <v>70715</v>
      </c>
      <c r="U19" s="18">
        <v>40901</v>
      </c>
      <c r="V19" s="84" t="s">
        <v>74</v>
      </c>
      <c r="W19" s="81" t="s">
        <v>75</v>
      </c>
      <c r="X19" s="18">
        <v>91867</v>
      </c>
      <c r="Y19" s="18">
        <v>67442</v>
      </c>
      <c r="Z19" s="84" t="s">
        <v>76</v>
      </c>
      <c r="AA19" s="81" t="s">
        <v>174</v>
      </c>
      <c r="AB19" s="18">
        <v>37436</v>
      </c>
      <c r="AC19" s="18">
        <v>20631</v>
      </c>
      <c r="AD19" s="84" t="s">
        <v>175</v>
      </c>
      <c r="AE19" s="81" t="s">
        <v>176</v>
      </c>
      <c r="AF19" s="18">
        <v>56934</v>
      </c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9</v>
      </c>
      <c r="B20" s="78" t="s">
        <v>266</v>
      </c>
      <c r="C20" s="79" t="s">
        <v>267</v>
      </c>
      <c r="D20" s="18">
        <f t="shared" si="0"/>
        <v>833107</v>
      </c>
      <c r="E20" s="18">
        <f t="shared" si="1"/>
        <v>0</v>
      </c>
      <c r="F20" s="84" t="s">
        <v>18</v>
      </c>
      <c r="G20" s="81" t="s">
        <v>19</v>
      </c>
      <c r="H20" s="18">
        <v>518751</v>
      </c>
      <c r="I20" s="18"/>
      <c r="J20" s="84" t="s">
        <v>36</v>
      </c>
      <c r="K20" s="81" t="s">
        <v>37</v>
      </c>
      <c r="L20" s="18">
        <v>43385</v>
      </c>
      <c r="M20" s="18"/>
      <c r="N20" s="84" t="s">
        <v>38</v>
      </c>
      <c r="O20" s="81" t="s">
        <v>39</v>
      </c>
      <c r="P20" s="18">
        <v>63182</v>
      </c>
      <c r="Q20" s="18"/>
      <c r="R20" s="84" t="s">
        <v>40</v>
      </c>
      <c r="S20" s="81" t="s">
        <v>41</v>
      </c>
      <c r="T20" s="18">
        <v>40616</v>
      </c>
      <c r="U20" s="18"/>
      <c r="V20" s="84" t="s">
        <v>44</v>
      </c>
      <c r="W20" s="81" t="s">
        <v>45</v>
      </c>
      <c r="X20" s="18">
        <v>37884</v>
      </c>
      <c r="Y20" s="18"/>
      <c r="Z20" s="84" t="s">
        <v>48</v>
      </c>
      <c r="AA20" s="81" t="s">
        <v>49</v>
      </c>
      <c r="AB20" s="18">
        <v>129289</v>
      </c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9</v>
      </c>
      <c r="B21" s="78" t="s">
        <v>268</v>
      </c>
      <c r="C21" s="79" t="s">
        <v>269</v>
      </c>
      <c r="D21" s="18">
        <f t="shared" si="0"/>
        <v>176730</v>
      </c>
      <c r="E21" s="18">
        <f t="shared" si="1"/>
        <v>0</v>
      </c>
      <c r="F21" s="84" t="s">
        <v>42</v>
      </c>
      <c r="G21" s="81" t="s">
        <v>43</v>
      </c>
      <c r="H21" s="18">
        <v>69163</v>
      </c>
      <c r="I21" s="18"/>
      <c r="J21" s="84" t="s">
        <v>46</v>
      </c>
      <c r="K21" s="81" t="s">
        <v>47</v>
      </c>
      <c r="L21" s="18">
        <v>73332</v>
      </c>
      <c r="M21" s="18"/>
      <c r="N21" s="84" t="s">
        <v>50</v>
      </c>
      <c r="O21" s="81" t="s">
        <v>77</v>
      </c>
      <c r="P21" s="18">
        <v>34235</v>
      </c>
      <c r="Q21" s="18"/>
      <c r="R21" s="83"/>
      <c r="S21" s="81"/>
      <c r="T21" s="18"/>
      <c r="U21" s="18"/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9</v>
      </c>
      <c r="B22" s="78" t="s">
        <v>270</v>
      </c>
      <c r="C22" s="79" t="s">
        <v>271</v>
      </c>
      <c r="D22" s="18">
        <f t="shared" si="0"/>
        <v>109814</v>
      </c>
      <c r="E22" s="18">
        <f t="shared" si="1"/>
        <v>0</v>
      </c>
      <c r="F22" s="84" t="s">
        <v>66</v>
      </c>
      <c r="G22" s="81" t="s">
        <v>67</v>
      </c>
      <c r="H22" s="18">
        <v>55061</v>
      </c>
      <c r="I22" s="18"/>
      <c r="J22" s="84" t="s">
        <v>62</v>
      </c>
      <c r="K22" s="81" t="s">
        <v>63</v>
      </c>
      <c r="L22" s="18">
        <v>36392</v>
      </c>
      <c r="M22" s="18"/>
      <c r="N22" s="84" t="s">
        <v>64</v>
      </c>
      <c r="O22" s="81" t="s">
        <v>65</v>
      </c>
      <c r="P22" s="18">
        <v>18361</v>
      </c>
      <c r="Q22" s="18"/>
      <c r="R22" s="83"/>
      <c r="S22" s="81"/>
      <c r="T22" s="18"/>
      <c r="U22" s="18"/>
      <c r="V22" s="83"/>
      <c r="W22" s="81"/>
      <c r="X22" s="18"/>
      <c r="Y22" s="18"/>
      <c r="Z22" s="83"/>
      <c r="AA22" s="81"/>
      <c r="AB22" s="18"/>
      <c r="AC22" s="18"/>
      <c r="AD22" s="83"/>
      <c r="AE22" s="81"/>
      <c r="AF22" s="18"/>
      <c r="AG22" s="18"/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9</v>
      </c>
      <c r="B23" s="78" t="s">
        <v>272</v>
      </c>
      <c r="C23" s="79" t="s">
        <v>273</v>
      </c>
      <c r="D23" s="18">
        <f t="shared" si="0"/>
        <v>628739</v>
      </c>
      <c r="E23" s="18">
        <f t="shared" si="1"/>
        <v>0</v>
      </c>
      <c r="F23" s="84" t="s">
        <v>177</v>
      </c>
      <c r="G23" s="81" t="s">
        <v>178</v>
      </c>
      <c r="H23" s="18">
        <v>94102</v>
      </c>
      <c r="I23" s="18">
        <v>0</v>
      </c>
      <c r="J23" s="84" t="s">
        <v>179</v>
      </c>
      <c r="K23" s="81" t="s">
        <v>180</v>
      </c>
      <c r="L23" s="18">
        <v>88404</v>
      </c>
      <c r="M23" s="18">
        <v>0</v>
      </c>
      <c r="N23" s="84" t="s">
        <v>184</v>
      </c>
      <c r="O23" s="81" t="s">
        <v>185</v>
      </c>
      <c r="P23" s="18">
        <v>109453</v>
      </c>
      <c r="Q23" s="18">
        <v>0</v>
      </c>
      <c r="R23" s="84" t="s">
        <v>186</v>
      </c>
      <c r="S23" s="81" t="s">
        <v>187</v>
      </c>
      <c r="T23" s="18">
        <v>82780</v>
      </c>
      <c r="U23" s="18">
        <v>0</v>
      </c>
      <c r="V23" s="84" t="s">
        <v>188</v>
      </c>
      <c r="W23" s="81" t="s">
        <v>8</v>
      </c>
      <c r="X23" s="18">
        <v>65265</v>
      </c>
      <c r="Y23" s="18">
        <v>0</v>
      </c>
      <c r="Z23" s="84" t="s">
        <v>199</v>
      </c>
      <c r="AA23" s="81" t="s">
        <v>148</v>
      </c>
      <c r="AB23" s="18">
        <v>83472</v>
      </c>
      <c r="AC23" s="18">
        <v>0</v>
      </c>
      <c r="AD23" s="84" t="s">
        <v>200</v>
      </c>
      <c r="AE23" s="81" t="s">
        <v>201</v>
      </c>
      <c r="AF23" s="18">
        <v>68992</v>
      </c>
      <c r="AG23" s="18">
        <v>0</v>
      </c>
      <c r="AH23" s="84" t="s">
        <v>204</v>
      </c>
      <c r="AI23" s="81" t="s">
        <v>205</v>
      </c>
      <c r="AJ23" s="18">
        <v>36271</v>
      </c>
      <c r="AK23" s="18">
        <v>0</v>
      </c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9</v>
      </c>
      <c r="B24" s="78" t="s">
        <v>274</v>
      </c>
      <c r="C24" s="79" t="s">
        <v>275</v>
      </c>
      <c r="D24" s="18">
        <f t="shared" si="0"/>
        <v>35199</v>
      </c>
      <c r="E24" s="18">
        <f t="shared" si="1"/>
        <v>395659</v>
      </c>
      <c r="F24" s="84" t="s">
        <v>30</v>
      </c>
      <c r="G24" s="81" t="s">
        <v>31</v>
      </c>
      <c r="H24" s="18">
        <v>10714</v>
      </c>
      <c r="I24" s="18">
        <v>3938</v>
      </c>
      <c r="J24" s="84" t="s">
        <v>195</v>
      </c>
      <c r="K24" s="81" t="s">
        <v>196</v>
      </c>
      <c r="L24" s="18">
        <v>4907</v>
      </c>
      <c r="M24" s="18">
        <v>44959</v>
      </c>
      <c r="N24" s="84" t="s">
        <v>197</v>
      </c>
      <c r="O24" s="81" t="s">
        <v>198</v>
      </c>
      <c r="P24" s="18">
        <v>0</v>
      </c>
      <c r="Q24" s="18">
        <v>1496</v>
      </c>
      <c r="R24" s="84" t="s">
        <v>218</v>
      </c>
      <c r="S24" s="81" t="s">
        <v>219</v>
      </c>
      <c r="T24" s="18">
        <v>3119</v>
      </c>
      <c r="U24" s="18">
        <v>39530</v>
      </c>
      <c r="V24" s="84" t="s">
        <v>220</v>
      </c>
      <c r="W24" s="81" t="s">
        <v>221</v>
      </c>
      <c r="X24" s="18">
        <v>1964</v>
      </c>
      <c r="Y24" s="18">
        <v>52706</v>
      </c>
      <c r="Z24" s="84" t="s">
        <v>222</v>
      </c>
      <c r="AA24" s="81" t="s">
        <v>223</v>
      </c>
      <c r="AB24" s="18">
        <v>0</v>
      </c>
      <c r="AC24" s="18">
        <v>68065</v>
      </c>
      <c r="AD24" s="84" t="s">
        <v>224</v>
      </c>
      <c r="AE24" s="81" t="s">
        <v>225</v>
      </c>
      <c r="AF24" s="18">
        <v>10018</v>
      </c>
      <c r="AG24" s="18">
        <v>123748</v>
      </c>
      <c r="AH24" s="84" t="s">
        <v>226</v>
      </c>
      <c r="AI24" s="81" t="s">
        <v>227</v>
      </c>
      <c r="AJ24" s="18">
        <v>4477</v>
      </c>
      <c r="AK24" s="18">
        <v>61217</v>
      </c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78" t="s">
        <v>9</v>
      </c>
      <c r="B25" s="78" t="s">
        <v>276</v>
      </c>
      <c r="C25" s="79" t="s">
        <v>277</v>
      </c>
      <c r="D25" s="18">
        <f t="shared" si="0"/>
        <v>0</v>
      </c>
      <c r="E25" s="18">
        <f t="shared" si="1"/>
        <v>123982</v>
      </c>
      <c r="F25" s="84" t="s">
        <v>18</v>
      </c>
      <c r="G25" s="81" t="s">
        <v>19</v>
      </c>
      <c r="H25" s="18"/>
      <c r="I25" s="18">
        <v>80127</v>
      </c>
      <c r="J25" s="84" t="s">
        <v>36</v>
      </c>
      <c r="K25" s="81" t="s">
        <v>37</v>
      </c>
      <c r="L25" s="18"/>
      <c r="M25" s="18">
        <v>7411</v>
      </c>
      <c r="N25" s="84" t="s">
        <v>38</v>
      </c>
      <c r="O25" s="81" t="s">
        <v>39</v>
      </c>
      <c r="P25" s="18"/>
      <c r="Q25" s="18">
        <v>12975</v>
      </c>
      <c r="R25" s="84" t="s">
        <v>40</v>
      </c>
      <c r="S25" s="81" t="s">
        <v>41</v>
      </c>
      <c r="T25" s="18"/>
      <c r="U25" s="18">
        <v>2945</v>
      </c>
      <c r="V25" s="84" t="s">
        <v>42</v>
      </c>
      <c r="W25" s="81" t="s">
        <v>43</v>
      </c>
      <c r="X25" s="18"/>
      <c r="Y25" s="18">
        <v>4434</v>
      </c>
      <c r="Z25" s="84" t="s">
        <v>44</v>
      </c>
      <c r="AA25" s="81" t="s">
        <v>45</v>
      </c>
      <c r="AB25" s="18"/>
      <c r="AC25" s="18">
        <v>4277</v>
      </c>
      <c r="AD25" s="84" t="s">
        <v>46</v>
      </c>
      <c r="AE25" s="81" t="s">
        <v>47</v>
      </c>
      <c r="AF25" s="18"/>
      <c r="AG25" s="18">
        <v>4747</v>
      </c>
      <c r="AH25" s="84" t="s">
        <v>48</v>
      </c>
      <c r="AI25" s="81" t="s">
        <v>49</v>
      </c>
      <c r="AJ25" s="18"/>
      <c r="AK25" s="18">
        <v>4904</v>
      </c>
      <c r="AL25" s="84" t="s">
        <v>50</v>
      </c>
      <c r="AM25" s="81" t="s">
        <v>77</v>
      </c>
      <c r="AN25" s="18"/>
      <c r="AO25" s="18">
        <v>2162</v>
      </c>
      <c r="AP25" s="83"/>
      <c r="AQ25" s="81"/>
      <c r="AR25" s="18"/>
      <c r="AS25" s="18"/>
      <c r="AT25" s="83"/>
      <c r="AU25" s="81"/>
      <c r="AV25" s="18"/>
      <c r="AW25" s="18"/>
      <c r="AX25" s="83"/>
      <c r="AY25" s="81"/>
      <c r="AZ25" s="18"/>
      <c r="BA25" s="18"/>
      <c r="BB25" s="83"/>
      <c r="BC25" s="81"/>
      <c r="BD25" s="18"/>
      <c r="BE25" s="18"/>
      <c r="BF25" s="83"/>
      <c r="BG25" s="81"/>
      <c r="BH25" s="18"/>
      <c r="BI25" s="18"/>
      <c r="BJ25" s="83"/>
      <c r="BK25" s="81"/>
      <c r="BL25" s="18"/>
      <c r="BM25" s="18"/>
      <c r="BN25" s="83"/>
      <c r="BO25" s="81"/>
      <c r="BP25" s="18"/>
      <c r="BQ25" s="18"/>
      <c r="BR25" s="83"/>
      <c r="BS25" s="81"/>
      <c r="BT25" s="18"/>
      <c r="BU25" s="18"/>
      <c r="BV25" s="83"/>
      <c r="BW25" s="81"/>
      <c r="BX25" s="18"/>
      <c r="BY25" s="18"/>
      <c r="BZ25" s="83"/>
      <c r="CA25" s="81"/>
      <c r="CB25" s="18"/>
      <c r="CC25" s="18"/>
      <c r="CD25" s="83"/>
      <c r="CE25" s="81"/>
      <c r="CF25" s="18"/>
      <c r="CG25" s="18"/>
      <c r="CH25" s="83"/>
      <c r="CI25" s="81"/>
      <c r="CJ25" s="18"/>
      <c r="CK25" s="18"/>
      <c r="CL25" s="83"/>
      <c r="CM25" s="81"/>
      <c r="CN25" s="18"/>
      <c r="CO25" s="18"/>
      <c r="CP25" s="83"/>
      <c r="CQ25" s="81"/>
      <c r="CR25" s="18"/>
      <c r="CS25" s="18"/>
      <c r="CT25" s="83"/>
      <c r="CU25" s="81"/>
      <c r="CV25" s="18"/>
      <c r="CW25" s="18"/>
      <c r="CX25" s="83"/>
      <c r="CY25" s="81"/>
      <c r="CZ25" s="18"/>
      <c r="DA25" s="18"/>
      <c r="DB25" s="83"/>
      <c r="DC25" s="81"/>
      <c r="DD25" s="18"/>
      <c r="DE25" s="18"/>
      <c r="DF25" s="83"/>
      <c r="DG25" s="81"/>
      <c r="DH25" s="18"/>
      <c r="DI25" s="18"/>
      <c r="DJ25" s="83"/>
      <c r="DK25" s="81"/>
      <c r="DL25" s="18"/>
      <c r="DM25" s="18"/>
      <c r="DN25" s="83"/>
      <c r="DO25" s="81"/>
      <c r="DP25" s="18"/>
      <c r="DQ25" s="18"/>
      <c r="DR25" s="83"/>
      <c r="DS25" s="81"/>
      <c r="DT25" s="18"/>
      <c r="DU25" s="18"/>
    </row>
    <row r="26" spans="1:125" ht="13.5">
      <c r="A26" s="78" t="s">
        <v>9</v>
      </c>
      <c r="B26" s="78" t="s">
        <v>286</v>
      </c>
      <c r="C26" s="79" t="s">
        <v>287</v>
      </c>
      <c r="D26" s="18">
        <f t="shared" si="0"/>
        <v>701189</v>
      </c>
      <c r="E26" s="18">
        <f t="shared" si="1"/>
        <v>241126</v>
      </c>
      <c r="F26" s="84" t="s">
        <v>14</v>
      </c>
      <c r="G26" s="81" t="s">
        <v>15</v>
      </c>
      <c r="H26" s="18">
        <v>413241</v>
      </c>
      <c r="I26" s="18">
        <v>145804</v>
      </c>
      <c r="J26" s="84" t="s">
        <v>183</v>
      </c>
      <c r="K26" s="81" t="s">
        <v>147</v>
      </c>
      <c r="L26" s="18">
        <v>66199</v>
      </c>
      <c r="M26" s="18">
        <v>0</v>
      </c>
      <c r="N26" s="84" t="s">
        <v>189</v>
      </c>
      <c r="O26" s="81" t="s">
        <v>190</v>
      </c>
      <c r="P26" s="18">
        <v>48587</v>
      </c>
      <c r="Q26" s="18">
        <v>25619</v>
      </c>
      <c r="R26" s="84" t="s">
        <v>191</v>
      </c>
      <c r="S26" s="81" t="s">
        <v>192</v>
      </c>
      <c r="T26" s="18">
        <v>32814</v>
      </c>
      <c r="U26" s="18">
        <v>13942</v>
      </c>
      <c r="V26" s="84" t="s">
        <v>193</v>
      </c>
      <c r="W26" s="81" t="s">
        <v>194</v>
      </c>
      <c r="X26" s="18">
        <v>74441</v>
      </c>
      <c r="Y26" s="18">
        <v>26421</v>
      </c>
      <c r="Z26" s="84" t="s">
        <v>202</v>
      </c>
      <c r="AA26" s="81" t="s">
        <v>203</v>
      </c>
      <c r="AB26" s="18">
        <v>41476</v>
      </c>
      <c r="AC26" s="18">
        <v>13658</v>
      </c>
      <c r="AD26" s="84" t="s">
        <v>206</v>
      </c>
      <c r="AE26" s="81" t="s">
        <v>207</v>
      </c>
      <c r="AF26" s="18">
        <v>24431</v>
      </c>
      <c r="AG26" s="18">
        <v>15682</v>
      </c>
      <c r="AH26" s="83"/>
      <c r="AI26" s="81"/>
      <c r="AJ26" s="18"/>
      <c r="AK26" s="18"/>
      <c r="AL26" s="83"/>
      <c r="AM26" s="81"/>
      <c r="AN26" s="18"/>
      <c r="AO26" s="18"/>
      <c r="AP26" s="83"/>
      <c r="AQ26" s="81"/>
      <c r="AR26" s="18"/>
      <c r="AS26" s="18"/>
      <c r="AT26" s="83"/>
      <c r="AU26" s="81"/>
      <c r="AV26" s="18"/>
      <c r="AW26" s="18"/>
      <c r="AX26" s="83"/>
      <c r="AY26" s="81"/>
      <c r="AZ26" s="18"/>
      <c r="BA26" s="18"/>
      <c r="BB26" s="83"/>
      <c r="BC26" s="81"/>
      <c r="BD26" s="18"/>
      <c r="BE26" s="18"/>
      <c r="BF26" s="83"/>
      <c r="BG26" s="81"/>
      <c r="BH26" s="18"/>
      <c r="BI26" s="18"/>
      <c r="BJ26" s="83"/>
      <c r="BK26" s="81"/>
      <c r="BL26" s="18"/>
      <c r="BM26" s="18"/>
      <c r="BN26" s="83"/>
      <c r="BO26" s="81"/>
      <c r="BP26" s="18"/>
      <c r="BQ26" s="18"/>
      <c r="BR26" s="83"/>
      <c r="BS26" s="81"/>
      <c r="BT26" s="18"/>
      <c r="BU26" s="18"/>
      <c r="BV26" s="83"/>
      <c r="BW26" s="81"/>
      <c r="BX26" s="18"/>
      <c r="BY26" s="18"/>
      <c r="BZ26" s="83"/>
      <c r="CA26" s="81"/>
      <c r="CB26" s="18"/>
      <c r="CC26" s="18"/>
      <c r="CD26" s="83"/>
      <c r="CE26" s="81"/>
      <c r="CF26" s="18"/>
      <c r="CG26" s="18"/>
      <c r="CH26" s="83"/>
      <c r="CI26" s="81"/>
      <c r="CJ26" s="18"/>
      <c r="CK26" s="18"/>
      <c r="CL26" s="83"/>
      <c r="CM26" s="81"/>
      <c r="CN26" s="18"/>
      <c r="CO26" s="18"/>
      <c r="CP26" s="83"/>
      <c r="CQ26" s="81"/>
      <c r="CR26" s="18"/>
      <c r="CS26" s="18"/>
      <c r="CT26" s="83"/>
      <c r="CU26" s="81"/>
      <c r="CV26" s="18"/>
      <c r="CW26" s="18"/>
      <c r="CX26" s="83"/>
      <c r="CY26" s="81"/>
      <c r="CZ26" s="18"/>
      <c r="DA26" s="18"/>
      <c r="DB26" s="83"/>
      <c r="DC26" s="81"/>
      <c r="DD26" s="18"/>
      <c r="DE26" s="18"/>
      <c r="DF26" s="83"/>
      <c r="DG26" s="81"/>
      <c r="DH26" s="18"/>
      <c r="DI26" s="18"/>
      <c r="DJ26" s="83"/>
      <c r="DK26" s="81"/>
      <c r="DL26" s="18"/>
      <c r="DM26" s="18"/>
      <c r="DN26" s="83"/>
      <c r="DO26" s="81"/>
      <c r="DP26" s="18"/>
      <c r="DQ26" s="18"/>
      <c r="DR26" s="83"/>
      <c r="DS26" s="81"/>
      <c r="DT26" s="18"/>
      <c r="DU26" s="18"/>
    </row>
    <row r="27" spans="1:125" ht="13.5">
      <c r="A27" s="95" t="s">
        <v>172</v>
      </c>
      <c r="B27" s="96"/>
      <c r="C27" s="97"/>
      <c r="D27" s="18">
        <f>SUM(D7:D26)</f>
        <v>5715195</v>
      </c>
      <c r="E27" s="18">
        <f>SUM(E7:E26)</f>
        <v>2925561</v>
      </c>
      <c r="F27" s="84" t="s">
        <v>89</v>
      </c>
      <c r="G27" s="56" t="s">
        <v>89</v>
      </c>
      <c r="H27" s="18">
        <f>SUM(H7:H26)</f>
        <v>3268059</v>
      </c>
      <c r="I27" s="18">
        <f>SUM(I7:I26)</f>
        <v>1536334</v>
      </c>
      <c r="J27" s="84" t="s">
        <v>89</v>
      </c>
      <c r="K27" s="56" t="s">
        <v>89</v>
      </c>
      <c r="L27" s="18">
        <f>SUM(L7:L26)</f>
        <v>785361</v>
      </c>
      <c r="M27" s="18">
        <f>SUM(M7:M26)</f>
        <v>367861</v>
      </c>
      <c r="N27" s="84" t="s">
        <v>89</v>
      </c>
      <c r="O27" s="56" t="s">
        <v>89</v>
      </c>
      <c r="P27" s="18">
        <f>SUM(P7:P26)</f>
        <v>495722</v>
      </c>
      <c r="Q27" s="18">
        <f>SUM(Q7:Q26)</f>
        <v>208399</v>
      </c>
      <c r="R27" s="84" t="s">
        <v>89</v>
      </c>
      <c r="S27" s="56" t="s">
        <v>89</v>
      </c>
      <c r="T27" s="18">
        <f>SUM(T7:T26)</f>
        <v>332215</v>
      </c>
      <c r="U27" s="18">
        <f>SUM(U7:U26)</f>
        <v>208027</v>
      </c>
      <c r="V27" s="84" t="s">
        <v>89</v>
      </c>
      <c r="W27" s="56" t="s">
        <v>89</v>
      </c>
      <c r="X27" s="18">
        <f>SUM(X7:X26)</f>
        <v>313628</v>
      </c>
      <c r="Y27" s="18">
        <f>SUM(Y7:Y26)</f>
        <v>238555</v>
      </c>
      <c r="Z27" s="84" t="s">
        <v>89</v>
      </c>
      <c r="AA27" s="56" t="s">
        <v>89</v>
      </c>
      <c r="AB27" s="18">
        <f>SUM(AB7:AB26)</f>
        <v>298387</v>
      </c>
      <c r="AC27" s="18">
        <f>SUM(AC7:AC26)</f>
        <v>143318</v>
      </c>
      <c r="AD27" s="84" t="s">
        <v>89</v>
      </c>
      <c r="AE27" s="56" t="s">
        <v>89</v>
      </c>
      <c r="AF27" s="18">
        <f>SUM(AF7:AF26)</f>
        <v>163172</v>
      </c>
      <c r="AG27" s="18">
        <f>SUM(AG7:AG26)</f>
        <v>154784</v>
      </c>
      <c r="AH27" s="84" t="s">
        <v>89</v>
      </c>
      <c r="AI27" s="56" t="s">
        <v>89</v>
      </c>
      <c r="AJ27" s="18">
        <f>SUM(AJ7:AJ26)</f>
        <v>44944</v>
      </c>
      <c r="AK27" s="18">
        <f>SUM(AK7:AK26)</f>
        <v>66121</v>
      </c>
      <c r="AL27" s="84" t="s">
        <v>89</v>
      </c>
      <c r="AM27" s="56" t="s">
        <v>89</v>
      </c>
      <c r="AN27" s="18">
        <f>SUM(AN7:AN26)</f>
        <v>4196</v>
      </c>
      <c r="AO27" s="18">
        <f>SUM(AO7:AO26)</f>
        <v>2162</v>
      </c>
      <c r="AP27" s="84" t="s">
        <v>89</v>
      </c>
      <c r="AQ27" s="56" t="s">
        <v>89</v>
      </c>
      <c r="AR27" s="18">
        <f>SUM(AR7:AR26)</f>
        <v>6434</v>
      </c>
      <c r="AS27" s="18">
        <f>SUM(AS7:AS26)</f>
        <v>0</v>
      </c>
      <c r="AT27" s="84" t="s">
        <v>89</v>
      </c>
      <c r="AU27" s="56" t="s">
        <v>89</v>
      </c>
      <c r="AV27" s="18">
        <f>SUM(AV7:AV26)</f>
        <v>3077</v>
      </c>
      <c r="AW27" s="18">
        <f>SUM(AW7:AW26)</f>
        <v>0</v>
      </c>
      <c r="AX27" s="84" t="s">
        <v>89</v>
      </c>
      <c r="AY27" s="56" t="s">
        <v>89</v>
      </c>
      <c r="AZ27" s="18">
        <f>SUM(AZ7:AZ26)</f>
        <v>0</v>
      </c>
      <c r="BA27" s="18">
        <f>SUM(BA7:BA26)</f>
        <v>0</v>
      </c>
      <c r="BB27" s="84" t="s">
        <v>89</v>
      </c>
      <c r="BC27" s="56" t="s">
        <v>89</v>
      </c>
      <c r="BD27" s="18">
        <f>SUM(BD7:BD26)</f>
        <v>0</v>
      </c>
      <c r="BE27" s="18">
        <f>SUM(BE7:BE26)</f>
        <v>0</v>
      </c>
      <c r="BF27" s="84" t="s">
        <v>89</v>
      </c>
      <c r="BG27" s="56" t="s">
        <v>89</v>
      </c>
      <c r="BH27" s="18">
        <f>SUM(BH7:BH26)</f>
        <v>0</v>
      </c>
      <c r="BI27" s="18">
        <f>SUM(BI7:BI26)</f>
        <v>0</v>
      </c>
      <c r="BJ27" s="84" t="s">
        <v>89</v>
      </c>
      <c r="BK27" s="56" t="s">
        <v>89</v>
      </c>
      <c r="BL27" s="18">
        <f>SUM(BL7:BL26)</f>
        <v>0</v>
      </c>
      <c r="BM27" s="18">
        <f>SUM(BM7:BM26)</f>
        <v>0</v>
      </c>
      <c r="BN27" s="84" t="s">
        <v>89</v>
      </c>
      <c r="BO27" s="56" t="s">
        <v>89</v>
      </c>
      <c r="BP27" s="18">
        <f>SUM(BP7:BP26)</f>
        <v>0</v>
      </c>
      <c r="BQ27" s="18">
        <f>SUM(BQ7:BQ26)</f>
        <v>0</v>
      </c>
      <c r="BR27" s="84" t="s">
        <v>89</v>
      </c>
      <c r="BS27" s="56" t="s">
        <v>89</v>
      </c>
      <c r="BT27" s="18">
        <f>SUM(BT7:BT26)</f>
        <v>0</v>
      </c>
      <c r="BU27" s="18">
        <f>SUM(BU7:BU26)</f>
        <v>0</v>
      </c>
      <c r="BV27" s="84" t="s">
        <v>89</v>
      </c>
      <c r="BW27" s="56" t="s">
        <v>89</v>
      </c>
      <c r="BX27" s="18">
        <f>SUM(BX7:BX26)</f>
        <v>0</v>
      </c>
      <c r="BY27" s="18">
        <f>SUM(BY7:BY26)</f>
        <v>0</v>
      </c>
      <c r="BZ27" s="84" t="s">
        <v>89</v>
      </c>
      <c r="CA27" s="56" t="s">
        <v>89</v>
      </c>
      <c r="CB27" s="18">
        <f>SUM(CB7:CB26)</f>
        <v>0</v>
      </c>
      <c r="CC27" s="18">
        <f>SUM(CC7:CC26)</f>
        <v>0</v>
      </c>
      <c r="CD27" s="84" t="s">
        <v>89</v>
      </c>
      <c r="CE27" s="56" t="s">
        <v>89</v>
      </c>
      <c r="CF27" s="18">
        <f>SUM(CF7:CF26)</f>
        <v>0</v>
      </c>
      <c r="CG27" s="18">
        <f>SUM(CG7:CG26)</f>
        <v>0</v>
      </c>
      <c r="CH27" s="84" t="s">
        <v>89</v>
      </c>
      <c r="CI27" s="56" t="s">
        <v>89</v>
      </c>
      <c r="CJ27" s="18">
        <f>SUM(CJ7:CJ26)</f>
        <v>0</v>
      </c>
      <c r="CK27" s="18">
        <f>SUM(CK7:CK26)</f>
        <v>0</v>
      </c>
      <c r="CL27" s="84" t="s">
        <v>89</v>
      </c>
      <c r="CM27" s="56" t="s">
        <v>89</v>
      </c>
      <c r="CN27" s="18">
        <f>SUM(CN7:CN26)</f>
        <v>0</v>
      </c>
      <c r="CO27" s="18">
        <f>SUM(CO7:CO26)</f>
        <v>0</v>
      </c>
      <c r="CP27" s="84" t="s">
        <v>89</v>
      </c>
      <c r="CQ27" s="56" t="s">
        <v>89</v>
      </c>
      <c r="CR27" s="18">
        <f>SUM(CR7:CR26)</f>
        <v>0</v>
      </c>
      <c r="CS27" s="18">
        <f>SUM(CS7:CS26)</f>
        <v>0</v>
      </c>
      <c r="CT27" s="84" t="s">
        <v>89</v>
      </c>
      <c r="CU27" s="56" t="s">
        <v>89</v>
      </c>
      <c r="CV27" s="18">
        <f>SUM(CV7:CV26)</f>
        <v>0</v>
      </c>
      <c r="CW27" s="18">
        <f>SUM(CW7:CW26)</f>
        <v>0</v>
      </c>
      <c r="CX27" s="84" t="s">
        <v>89</v>
      </c>
      <c r="CY27" s="56" t="s">
        <v>89</v>
      </c>
      <c r="CZ27" s="18">
        <f>SUM(CZ7:CZ26)</f>
        <v>0</v>
      </c>
      <c r="DA27" s="18">
        <f>SUM(DA7:DA26)</f>
        <v>0</v>
      </c>
      <c r="DB27" s="84" t="s">
        <v>89</v>
      </c>
      <c r="DC27" s="56" t="s">
        <v>89</v>
      </c>
      <c r="DD27" s="18">
        <f>SUM(DD7:DD26)</f>
        <v>0</v>
      </c>
      <c r="DE27" s="18">
        <f>SUM(DE7:DE26)</f>
        <v>0</v>
      </c>
      <c r="DF27" s="84" t="s">
        <v>89</v>
      </c>
      <c r="DG27" s="56" t="s">
        <v>89</v>
      </c>
      <c r="DH27" s="18">
        <f>SUM(DH7:DH26)</f>
        <v>0</v>
      </c>
      <c r="DI27" s="18">
        <f>SUM(DI7:DI26)</f>
        <v>0</v>
      </c>
      <c r="DJ27" s="84" t="s">
        <v>89</v>
      </c>
      <c r="DK27" s="56" t="s">
        <v>89</v>
      </c>
      <c r="DL27" s="18">
        <f>SUM(DL7:DL26)</f>
        <v>0</v>
      </c>
      <c r="DM27" s="18">
        <f>SUM(DM7:DM26)</f>
        <v>0</v>
      </c>
      <c r="DN27" s="84" t="s">
        <v>89</v>
      </c>
      <c r="DO27" s="56" t="s">
        <v>89</v>
      </c>
      <c r="DP27" s="18">
        <f>SUM(DP7:DP26)</f>
        <v>0</v>
      </c>
      <c r="DQ27" s="18">
        <f>SUM(DQ7:DQ26)</f>
        <v>0</v>
      </c>
      <c r="DR27" s="84" t="s">
        <v>89</v>
      </c>
      <c r="DS27" s="56" t="s">
        <v>89</v>
      </c>
      <c r="DT27" s="18">
        <f>SUM(DT7:DT26)</f>
        <v>0</v>
      </c>
      <c r="DU27" s="18">
        <f>SUM(DU7:DU26)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7:C2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2004-03-02T05:20:26Z</dcterms:modified>
  <cp:category/>
  <cp:version/>
  <cp:contentType/>
  <cp:contentStatus/>
</cp:coreProperties>
</file>