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8805" tabRatio="927" activeTab="0"/>
  </bookViews>
  <sheets>
    <sheet name="廃棄物事業経費（歳入）" sheetId="1" r:id="rId1"/>
    <sheet name="廃棄物事業経費（歳出）" sheetId="2" r:id="rId2"/>
    <sheet name="組合分担金内訳" sheetId="3" r:id="rId3"/>
    <sheet name="市町村分担金内訳" sheetId="4" r:id="rId4"/>
  </sheets>
  <externalReferences>
    <externalReference r:id="rId7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3">'市町村分担金内訳'!$A$2:$DU$14</definedName>
    <definedName name="_xlnm.Print_Area" localSheetId="2">'組合分担金内訳'!$A$2:$BE$42</definedName>
    <definedName name="_xlnm.Print_Area" localSheetId="1">'廃棄物事業経費（歳出）'!$A$2:$BH$49</definedName>
    <definedName name="_xlnm.Print_Area" localSheetId="0">'廃棄物事業経費（歳入）'!$A$2:$AD$49</definedName>
    <definedName name="_xlnm.Print_Titles" localSheetId="3">'市町村分担金内訳'!$A:$C,'市町村分担金内訳'!$2:$6</definedName>
    <definedName name="_xlnm.Print_Titles" localSheetId="2">'組合分担金内訳'!$A:$C,'組合分担金内訳'!$2:$6</definedName>
    <definedName name="_xlnm.Print_Titles" localSheetId="1">'廃棄物事業経費（歳出）'!$A:$C,'廃棄物事業経費（歳出）'!$2:$6</definedName>
    <definedName name="_xlnm.Print_Titles" localSheetId="0">'廃棄物事業経費（歳入）'!$A:$C,'廃棄物事業経費（歳入）'!$2:$6</definedName>
  </definedNames>
  <calcPr fullCalcOnLoad="1"/>
</workbook>
</file>

<file path=xl/sharedStrings.xml><?xml version="1.0" encoding="utf-8"?>
<sst xmlns="http://schemas.openxmlformats.org/spreadsheetml/2006/main" count="1471" uniqueCount="191">
  <si>
    <t>池田町</t>
  </si>
  <si>
    <t/>
  </si>
  <si>
    <t>都道府県</t>
  </si>
  <si>
    <t>し尿</t>
  </si>
  <si>
    <t>合計</t>
  </si>
  <si>
    <t>合計 (特定財源(市町村分担金を除く)+一般財源)</t>
  </si>
  <si>
    <t>特定財源 (市町村分担金を除く)</t>
  </si>
  <si>
    <t>（千円）</t>
  </si>
  <si>
    <t>（千円）</t>
  </si>
  <si>
    <t>コード</t>
  </si>
  <si>
    <t>市町村・事務組合名</t>
  </si>
  <si>
    <t>ごみ</t>
  </si>
  <si>
    <t>一般財源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</si>
  <si>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</si>
  <si>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</si>
  <si>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</si>
  <si>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</si>
  <si>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</si>
  <si>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</si>
  <si>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－</t>
  </si>
  <si>
    <t>－</t>
  </si>
  <si>
    <t>コード</t>
  </si>
  <si>
    <t>構成市町村1</t>
  </si>
  <si>
    <t>構成市町村2</t>
  </si>
  <si>
    <t>構成市町村3</t>
  </si>
  <si>
    <t>構成市町村4</t>
  </si>
  <si>
    <t>構成市町村5</t>
  </si>
  <si>
    <t>構成市町村6</t>
  </si>
  <si>
    <t>構成市町村7</t>
  </si>
  <si>
    <t>構成市町村8</t>
  </si>
  <si>
    <t>構成市町村9</t>
  </si>
  <si>
    <t>構成市町村10</t>
  </si>
  <si>
    <t>構成市町村11</t>
  </si>
  <si>
    <t>構成市町村12</t>
  </si>
  <si>
    <t>構成市町村13</t>
  </si>
  <si>
    <t>構成市町村14</t>
  </si>
  <si>
    <t>構成市町村15</t>
  </si>
  <si>
    <t>構成市町村16</t>
  </si>
  <si>
    <t>構成市町村17</t>
  </si>
  <si>
    <t>構成市町村18</t>
  </si>
  <si>
    <t>構成市町村19</t>
  </si>
  <si>
    <t>構成市町村20</t>
  </si>
  <si>
    <t>構成市町村21</t>
  </si>
  <si>
    <t>構成市町村22</t>
  </si>
  <si>
    <t>構成市町村23</t>
  </si>
  <si>
    <t>構成市町村24</t>
  </si>
  <si>
    <t>構成市町村25</t>
  </si>
  <si>
    <t>構成市町村26</t>
  </si>
  <si>
    <t>構成市町村27</t>
  </si>
  <si>
    <t>構成市町村28</t>
  </si>
  <si>
    <t>構成市町村29</t>
  </si>
  <si>
    <t>構成市町村30</t>
  </si>
  <si>
    <t>ごみ</t>
  </si>
  <si>
    <t>市町村
ｺｰﾄﾞ</t>
  </si>
  <si>
    <t>ごみ</t>
  </si>
  <si>
    <t>市町村名</t>
  </si>
  <si>
    <t>ごみ</t>
  </si>
  <si>
    <t>ごみ</t>
  </si>
  <si>
    <t>市町村・事務組合名</t>
  </si>
  <si>
    <r>
      <t>ごみ</t>
    </r>
    <r>
      <rPr>
        <sz val="9"/>
        <rFont val="ＭＳ ゴシック"/>
        <family val="3"/>
      </rPr>
      <t>（建設改良費＋処理維持管理費＋その他）</t>
    </r>
  </si>
  <si>
    <t>建設改良費 (工事費+調査費)</t>
  </si>
  <si>
    <t>（建設改良費組合分担金）</t>
  </si>
  <si>
    <t>（組合分担金）</t>
  </si>
  <si>
    <t>その他</t>
  </si>
  <si>
    <t>建設改良費 (工事費+調査費)</t>
  </si>
  <si>
    <t>（建設改良費組合分担金）</t>
  </si>
  <si>
    <t>調査費</t>
  </si>
  <si>
    <t>人件費</t>
  </si>
  <si>
    <t>車両等購入費</t>
  </si>
  <si>
    <t>委託費</t>
  </si>
  <si>
    <t>その他</t>
  </si>
  <si>
    <t>中間処理施設</t>
  </si>
  <si>
    <t>最終処分場</t>
  </si>
  <si>
    <t>その他</t>
  </si>
  <si>
    <t>収集運搬費</t>
  </si>
  <si>
    <t>中間処理費</t>
  </si>
  <si>
    <t>最終処分費</t>
  </si>
  <si>
    <t>福井県</t>
  </si>
  <si>
    <t>18201</t>
  </si>
  <si>
    <t>福井市</t>
  </si>
  <si>
    <t>18202</t>
  </si>
  <si>
    <t>敦賀市</t>
  </si>
  <si>
    <t>18203</t>
  </si>
  <si>
    <t>武生市</t>
  </si>
  <si>
    <t>18204</t>
  </si>
  <si>
    <t>小浜市</t>
  </si>
  <si>
    <t>18205</t>
  </si>
  <si>
    <t>大野市</t>
  </si>
  <si>
    <t>18206</t>
  </si>
  <si>
    <t>勝山市</t>
  </si>
  <si>
    <t>18207</t>
  </si>
  <si>
    <t>鯖江市</t>
  </si>
  <si>
    <t>18302</t>
  </si>
  <si>
    <t>美山町</t>
  </si>
  <si>
    <t>18321</t>
  </si>
  <si>
    <t>松岡町</t>
  </si>
  <si>
    <t>18322</t>
  </si>
  <si>
    <t>永平寺町</t>
  </si>
  <si>
    <t>18323</t>
  </si>
  <si>
    <t>上志比村</t>
  </si>
  <si>
    <t>18342</t>
  </si>
  <si>
    <t>和泉村</t>
  </si>
  <si>
    <t>18361</t>
  </si>
  <si>
    <t>三国町</t>
  </si>
  <si>
    <t>18362</t>
  </si>
  <si>
    <t>芦原町</t>
  </si>
  <si>
    <t>18363</t>
  </si>
  <si>
    <t>金津町</t>
  </si>
  <si>
    <t>18364</t>
  </si>
  <si>
    <t>丸岡町</t>
  </si>
  <si>
    <t>18365</t>
  </si>
  <si>
    <t>春江町</t>
  </si>
  <si>
    <t>18366</t>
  </si>
  <si>
    <t>坂井町</t>
  </si>
  <si>
    <t>18381</t>
  </si>
  <si>
    <t>今立町</t>
  </si>
  <si>
    <t>18382</t>
  </si>
  <si>
    <t>18401</t>
  </si>
  <si>
    <t>南条町</t>
  </si>
  <si>
    <t>18402</t>
  </si>
  <si>
    <t>今庄町</t>
  </si>
  <si>
    <t>18403</t>
  </si>
  <si>
    <t>河野村</t>
  </si>
  <si>
    <t>18421</t>
  </si>
  <si>
    <t>18422</t>
  </si>
  <si>
    <t>宮崎村</t>
  </si>
  <si>
    <t>18423</t>
  </si>
  <si>
    <t>越前町</t>
  </si>
  <si>
    <t>18424</t>
  </si>
  <si>
    <t>越廼村</t>
  </si>
  <si>
    <t>18425</t>
  </si>
  <si>
    <t>織田町</t>
  </si>
  <si>
    <t>18426</t>
  </si>
  <si>
    <t>18441</t>
  </si>
  <si>
    <t>三方町</t>
  </si>
  <si>
    <t>18442</t>
  </si>
  <si>
    <t>美浜町</t>
  </si>
  <si>
    <t>18461</t>
  </si>
  <si>
    <t>上中町</t>
  </si>
  <si>
    <t>18462</t>
  </si>
  <si>
    <t>名田庄村</t>
  </si>
  <si>
    <t>18481</t>
  </si>
  <si>
    <t>高浜町</t>
  </si>
  <si>
    <t>18482</t>
  </si>
  <si>
    <t>大飯町</t>
  </si>
  <si>
    <t>18807</t>
  </si>
  <si>
    <t>丹生衛生管理組合</t>
  </si>
  <si>
    <t>18821</t>
  </si>
  <si>
    <t>美浜・三方環境衛生組合</t>
  </si>
  <si>
    <t>18825</t>
  </si>
  <si>
    <t>18839</t>
  </si>
  <si>
    <t>南越清掃組合</t>
  </si>
  <si>
    <t>18840</t>
  </si>
  <si>
    <t>坂井郡環境衛生組合</t>
  </si>
  <si>
    <t>18842</t>
  </si>
  <si>
    <t>勝山・上志比衛生管理組合</t>
  </si>
  <si>
    <t>18844</t>
  </si>
  <si>
    <t>鯖江広域衛生施設組合</t>
  </si>
  <si>
    <t>都道府県</t>
  </si>
  <si>
    <r>
      <t>し尿</t>
    </r>
    <r>
      <rPr>
        <sz val="9"/>
        <rFont val="ＭＳ ゴシック"/>
        <family val="3"/>
      </rPr>
      <t>（建設改良費＋処理維持管理費＋その他）</t>
    </r>
  </si>
  <si>
    <r>
      <t>合計</t>
    </r>
    <r>
      <rPr>
        <sz val="9"/>
        <rFont val="ＭＳ ゴシック"/>
        <family val="3"/>
      </rPr>
      <t>（建設改良費＋処理維持管理費＋その他）</t>
    </r>
  </si>
  <si>
    <t>処理及び維持管理費 (人件費+処理費+車両購入費+委託費+処理費その他)</t>
  </si>
  <si>
    <t>合計</t>
  </si>
  <si>
    <t>工事費 (中間処理施設+最終処分場+その他)</t>
  </si>
  <si>
    <t>処理費 (収集運搬費+中間処理費+最終処分費)</t>
  </si>
  <si>
    <t>福井坂井地区広域市町村圏事務組合</t>
  </si>
  <si>
    <r>
      <t>合計</t>
    </r>
    <r>
      <rPr>
        <sz val="9"/>
        <rFont val="ＭＳ ゴシック"/>
        <family val="3"/>
      </rPr>
      <t>（加入組合１+加入組合２+加入組合３+加入組合４+加入組合５+加入組合６）</t>
    </r>
  </si>
  <si>
    <t>加入組合１</t>
  </si>
  <si>
    <t>加入組合２</t>
  </si>
  <si>
    <t>加入組合３</t>
  </si>
  <si>
    <t>加入組合４</t>
  </si>
  <si>
    <t>加入組合５</t>
  </si>
  <si>
    <t>加入組合６</t>
  </si>
  <si>
    <t>組合ｺｰﾄﾞ</t>
  </si>
  <si>
    <t>組合名</t>
  </si>
  <si>
    <t>建設・改良費</t>
  </si>
  <si>
    <t>処理及び
維持管理費</t>
  </si>
  <si>
    <t>小計</t>
  </si>
  <si>
    <t>－</t>
  </si>
  <si>
    <t>福井県合計</t>
  </si>
  <si>
    <t>－</t>
  </si>
  <si>
    <t>－</t>
  </si>
  <si>
    <t>朝日町</t>
  </si>
  <si>
    <t>事務組合名</t>
  </si>
  <si>
    <t>合計（構成市町村1+～+構成市町村30）</t>
  </si>
  <si>
    <t>市町村名</t>
  </si>
  <si>
    <t>清水町</t>
  </si>
  <si>
    <t>廃棄物処理事業経費（市町村及び事務組合の合計）【歳入】（平成１３年度実績）</t>
  </si>
  <si>
    <t>廃棄物処理事業経費【市町村分担金の合計】（平成１３年度実績）</t>
  </si>
  <si>
    <t>廃棄物処理事業経費【組合分担金の合計】（平成１３年度実績）</t>
  </si>
  <si>
    <t>廃棄物処理事業経費（市町村及び事務組合の合計）【歳出】（平成１３年度実績）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</si>
</sst>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.0"/>
    <numFmt numFmtId="181" formatCode="#,##0.0"/>
    <numFmt numFmtId="182" formatCode="0.000000000"/>
    <numFmt numFmtId="183" formatCode="_(* #,##0_);_(* \(#,##0\);_(* &quot;-&quot;_);_(@_)"/>
    <numFmt numFmtId="184" formatCode="_(* #,##0.00_);_(* \(#,##0.00\);_(* &quot;-&quot;??_);_(@_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&quot;\&quot;#,##0;\-&quot;\&quot;#,##0"/>
    <numFmt numFmtId="188" formatCode="&quot;\&quot;#,##0;[Red]\-&quot;\&quot;#,##0"/>
    <numFmt numFmtId="189" formatCode="&quot;\&quot;#,##0.00;\-&quot;\&quot;#,##0.00"/>
    <numFmt numFmtId="190" formatCode="&quot;\&quot;#,##0.00;[Red]\-&quot;\&quot;#,##0.00"/>
    <numFmt numFmtId="191" formatCode="_-&quot;\&quot;* #,##0_-;\-&quot;\&quot;* #,##0_-;_-&quot;\&quot;* &quot;-&quot;_-;_-@_-"/>
    <numFmt numFmtId="192" formatCode="_-* #,##0_-;\-* #,##0_-;_-* &quot;-&quot;_-;_-@_-"/>
    <numFmt numFmtId="193" formatCode="_-&quot;\&quot;* #,##0.00_-;\-&quot;\&quot;* #,##0.00_-;_-&quot;\&quot;* &quot;-&quot;??_-;_-@_-"/>
    <numFmt numFmtId="194" formatCode="_-* #,##0.00_-;\-* #,##0.00_-;_-* &quot;-&quot;??_-;_-@_-"/>
    <numFmt numFmtId="195" formatCode="0.0_);[Red]\(0.0\)"/>
    <numFmt numFmtId="196" formatCode="0.0_ "/>
    <numFmt numFmtId="197" formatCode="0.0000000"/>
    <numFmt numFmtId="198" formatCode="#,##0_ ;[Red]\-#,##0\ "/>
    <numFmt numFmtId="199" formatCode="#,##0_);[Red]\(#,##0\)"/>
    <numFmt numFmtId="200" formatCode="&quot;\&quot;#,##0_);[Red]\(&quot;\&quot;#,##0\)"/>
    <numFmt numFmtId="201" formatCode="#,##0_ "/>
    <numFmt numFmtId="202" formatCode="#,##0.0;[Red]\-#,##0.0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#,##0.00000;[Red]\-#,##0.00000"/>
    <numFmt numFmtId="223" formatCode="#,##0.000000;[Red]\-#,##0.000000"/>
    <numFmt numFmtId="224" formatCode="#,##0.0000000;[Red]\-#,##0.0000000"/>
    <numFmt numFmtId="225" formatCode="0.00000000"/>
    <numFmt numFmtId="226" formatCode="0_);[Red]\(0\)"/>
  </numFmts>
  <fonts count="11">
    <font>
      <sz val="11"/>
      <name val="ＭＳ Ｐ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sz val="9"/>
      <name val="MS UI Gothic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10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22" applyFont="1" applyAlignment="1" quotePrefix="1">
      <alignment horizontal="left" vertical="center"/>
      <protection/>
    </xf>
    <xf numFmtId="0" fontId="6" fillId="2" borderId="1" xfId="0" applyFont="1" applyFill="1" applyBorder="1" applyAlignment="1" quotePrefix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 quotePrefix="1">
      <alignment horizontal="left" vertical="center"/>
    </xf>
    <xf numFmtId="0" fontId="5" fillId="2" borderId="2" xfId="0" applyFont="1" applyFill="1" applyBorder="1" applyAlignment="1" quotePrefix="1">
      <alignment horizontal="left" vertical="center" wrapText="1"/>
    </xf>
    <xf numFmtId="0" fontId="5" fillId="2" borderId="3" xfId="0" applyFont="1" applyFill="1" applyBorder="1" applyAlignment="1" quotePrefix="1">
      <alignment horizontal="left" vertical="center" wrapText="1"/>
    </xf>
    <xf numFmtId="0" fontId="5" fillId="2" borderId="4" xfId="0" applyFont="1" applyFill="1" applyBorder="1" applyAlignment="1" quotePrefix="1">
      <alignment horizontal="center" vertical="center" wrapText="1"/>
    </xf>
    <xf numFmtId="0" fontId="5" fillId="2" borderId="6" xfId="0" applyFont="1" applyFill="1" applyBorder="1" applyAlignment="1" quotePrefix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38" fontId="5" fillId="0" borderId="8" xfId="17" applyFont="1" applyBorder="1" applyAlignment="1">
      <alignment horizontal="right" vertical="center"/>
    </xf>
    <xf numFmtId="0" fontId="5" fillId="2" borderId="6" xfId="22" applyFont="1" applyFill="1" applyBorder="1" applyAlignment="1" quotePrefix="1">
      <alignment horizontal="center" vertical="center" wrapText="1"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Alignment="1">
      <alignment horizontal="left" vertical="center"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Alignment="1">
      <alignment vertical="center" wrapText="1"/>
      <protection/>
    </xf>
    <xf numFmtId="0" fontId="5" fillId="2" borderId="6" xfId="21" applyFont="1" applyFill="1" applyBorder="1" applyAlignment="1" quotePrefix="1">
      <alignment horizontal="center" vertical="center"/>
      <protection/>
    </xf>
    <xf numFmtId="0" fontId="6" fillId="2" borderId="1" xfId="21" applyFont="1" applyFill="1" applyBorder="1" applyAlignment="1" quotePrefix="1">
      <alignment horizontal="left" vertical="center"/>
      <protection/>
    </xf>
    <xf numFmtId="0" fontId="5" fillId="2" borderId="2" xfId="21" applyFont="1" applyFill="1" applyBorder="1" applyAlignment="1">
      <alignment horizontal="left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5" xfId="21" applyFont="1" applyFill="1" applyBorder="1" applyAlignment="1" quotePrefix="1">
      <alignment horizontal="left" vertical="center"/>
      <protection/>
    </xf>
    <xf numFmtId="0" fontId="5" fillId="2" borderId="3" xfId="21" applyFont="1" applyFill="1" applyBorder="1" applyAlignment="1">
      <alignment horizontal="left" vertical="center"/>
      <protection/>
    </xf>
    <xf numFmtId="0" fontId="5" fillId="2" borderId="6" xfId="21" applyFont="1" applyFill="1" applyBorder="1" applyAlignment="1" quotePrefix="1">
      <alignment horizontal="left" vertical="center"/>
      <protection/>
    </xf>
    <xf numFmtId="0" fontId="5" fillId="2" borderId="8" xfId="21" applyFont="1" applyFill="1" applyBorder="1" applyAlignment="1">
      <alignment horizontal="left" vertical="center"/>
      <protection/>
    </xf>
    <xf numFmtId="0" fontId="5" fillId="2" borderId="1" xfId="21" applyFont="1" applyFill="1" applyBorder="1" applyAlignment="1">
      <alignment horizontal="left" vertical="center"/>
      <protection/>
    </xf>
    <xf numFmtId="0" fontId="5" fillId="2" borderId="6" xfId="21" applyFont="1" applyFill="1" applyBorder="1" applyAlignment="1" quotePrefix="1">
      <alignment horizontal="center" vertical="center" wrapText="1"/>
      <protection/>
    </xf>
    <xf numFmtId="0" fontId="5" fillId="2" borderId="4" xfId="21" applyFont="1" applyFill="1" applyBorder="1" applyAlignment="1">
      <alignment horizontal="left" vertical="center"/>
      <protection/>
    </xf>
    <xf numFmtId="0" fontId="5" fillId="2" borderId="7" xfId="21" applyFont="1" applyFill="1" applyBorder="1" applyAlignment="1">
      <alignment horizontal="center" vertical="center"/>
      <protection/>
    </xf>
    <xf numFmtId="0" fontId="5" fillId="2" borderId="7" xfId="21" applyFont="1" applyFill="1" applyBorder="1" applyAlignment="1" quotePrefix="1">
      <alignment horizontal="center" vertical="center" wrapText="1"/>
      <protection/>
    </xf>
    <xf numFmtId="0" fontId="5" fillId="2" borderId="6" xfId="22" applyFont="1" applyFill="1" applyBorder="1" applyAlignment="1">
      <alignment horizontal="center" vertical="center" wrapText="1"/>
      <protection/>
    </xf>
    <xf numFmtId="0" fontId="5" fillId="2" borderId="4" xfId="22" applyFont="1" applyFill="1" applyBorder="1" applyAlignment="1">
      <alignment horizontal="center" vertical="center" wrapText="1"/>
      <protection/>
    </xf>
    <xf numFmtId="0" fontId="5" fillId="2" borderId="7" xfId="21" applyFont="1" applyFill="1" applyBorder="1" applyAlignment="1">
      <alignment horizontal="center" vertical="center" wrapText="1"/>
      <protection/>
    </xf>
    <xf numFmtId="0" fontId="5" fillId="2" borderId="7" xfId="21" applyFont="1" applyFill="1" applyBorder="1" applyAlignment="1" quotePrefix="1">
      <alignment horizontal="center" vertical="center"/>
      <protection/>
    </xf>
    <xf numFmtId="0" fontId="5" fillId="0" borderId="0" xfId="22" applyFont="1" applyAlignment="1">
      <alignment horizontal="left" vertical="center"/>
      <protection/>
    </xf>
    <xf numFmtId="0" fontId="5" fillId="0" borderId="0" xfId="22" applyFont="1" applyAlignment="1">
      <alignment vertical="center"/>
      <protection/>
    </xf>
    <xf numFmtId="0" fontId="5" fillId="0" borderId="0" xfId="22" applyFont="1" applyAlignment="1">
      <alignment vertical="center" wrapText="1"/>
      <protection/>
    </xf>
    <xf numFmtId="0" fontId="6" fillId="2" borderId="1" xfId="22" applyFont="1" applyFill="1" applyBorder="1" applyAlignment="1" quotePrefix="1">
      <alignment horizontal="left" vertical="center"/>
      <protection/>
    </xf>
    <xf numFmtId="0" fontId="5" fillId="2" borderId="2" xfId="22" applyFont="1" applyFill="1" applyBorder="1" applyAlignment="1" quotePrefix="1">
      <alignment horizontal="center" vertical="center"/>
      <protection/>
    </xf>
    <xf numFmtId="0" fontId="5" fillId="2" borderId="2" xfId="22" applyFont="1" applyFill="1" applyBorder="1" applyAlignment="1">
      <alignment horizontal="left" vertical="center"/>
      <protection/>
    </xf>
    <xf numFmtId="0" fontId="5" fillId="2" borderId="3" xfId="22" applyFont="1" applyFill="1" applyBorder="1" applyAlignment="1">
      <alignment horizontal="left" vertical="center"/>
      <protection/>
    </xf>
    <xf numFmtId="0" fontId="6" fillId="2" borderId="1" xfId="22" applyFont="1" applyFill="1" applyBorder="1" applyAlignment="1">
      <alignment horizontal="left" vertical="center"/>
      <protection/>
    </xf>
    <xf numFmtId="0" fontId="5" fillId="2" borderId="1" xfId="22" applyFont="1" applyFill="1" applyBorder="1" applyAlignment="1">
      <alignment horizontal="left" vertical="center"/>
      <protection/>
    </xf>
    <xf numFmtId="0" fontId="5" fillId="2" borderId="9" xfId="22" applyFont="1" applyFill="1" applyBorder="1" applyAlignment="1">
      <alignment horizontal="left" vertical="center"/>
      <protection/>
    </xf>
    <xf numFmtId="0" fontId="5" fillId="2" borderId="9" xfId="22" applyFont="1" applyFill="1" applyBorder="1" applyAlignment="1" quotePrefix="1">
      <alignment horizontal="center" vertical="center"/>
      <protection/>
    </xf>
    <xf numFmtId="0" fontId="5" fillId="2" borderId="4" xfId="22" applyFont="1" applyFill="1" applyBorder="1" applyAlignment="1" quotePrefix="1">
      <alignment horizontal="center" vertical="center" wrapText="1"/>
      <protection/>
    </xf>
    <xf numFmtId="0" fontId="5" fillId="0" borderId="8" xfId="22" applyFont="1" applyBorder="1" applyAlignment="1">
      <alignment horizontal="center" vertical="center"/>
      <protection/>
    </xf>
    <xf numFmtId="0" fontId="5" fillId="2" borderId="10" xfId="22" applyFont="1" applyFill="1" applyBorder="1" applyAlignment="1" quotePrefix="1">
      <alignment horizontal="center" vertical="center" wrapText="1"/>
      <protection/>
    </xf>
    <xf numFmtId="0" fontId="5" fillId="2" borderId="7" xfId="22" applyFont="1" applyFill="1" applyBorder="1" applyAlignment="1" quotePrefix="1">
      <alignment horizontal="center" vertical="center" wrapText="1"/>
      <protection/>
    </xf>
    <xf numFmtId="38" fontId="5" fillId="0" borderId="8" xfId="17" applyFont="1" applyBorder="1" applyAlignment="1">
      <alignment horizontal="center" vertical="center"/>
    </xf>
    <xf numFmtId="0" fontId="5" fillId="0" borderId="0" xfId="22" applyFont="1" applyAlignment="1">
      <alignment horizontal="center" vertical="center"/>
      <protection/>
    </xf>
    <xf numFmtId="0" fontId="1" fillId="0" borderId="0" xfId="22" applyFont="1" applyAlignment="1" quotePrefix="1">
      <alignment horizontal="center" vertical="center"/>
      <protection/>
    </xf>
    <xf numFmtId="0" fontId="5" fillId="2" borderId="2" xfId="22" applyFont="1" applyFill="1" applyBorder="1" applyAlignment="1">
      <alignment vertical="center"/>
      <protection/>
    </xf>
    <xf numFmtId="0" fontId="5" fillId="2" borderId="11" xfId="21" applyFont="1" applyFill="1" applyBorder="1" applyAlignment="1">
      <alignment horizontal="left" vertical="center"/>
      <protection/>
    </xf>
    <xf numFmtId="0" fontId="5" fillId="2" borderId="9" xfId="21" applyFont="1" applyFill="1" applyBorder="1" applyAlignment="1">
      <alignment horizontal="center" vertical="center"/>
      <protection/>
    </xf>
    <xf numFmtId="0" fontId="5" fillId="2" borderId="2" xfId="0" applyFont="1" applyFill="1" applyBorder="1" applyAlignment="1" quotePrefix="1">
      <alignment horizontal="left" vertical="center"/>
    </xf>
    <xf numFmtId="0" fontId="5" fillId="2" borderId="3" xfId="0" applyFont="1" applyFill="1" applyBorder="1" applyAlignment="1" quotePrefix="1">
      <alignment horizontal="left" vertical="center"/>
    </xf>
    <xf numFmtId="0" fontId="5" fillId="2" borderId="6" xfId="0" applyFont="1" applyFill="1" applyBorder="1" applyAlignment="1" quotePrefix="1">
      <alignment horizontal="left" vertical="center"/>
    </xf>
    <xf numFmtId="0" fontId="1" fillId="0" borderId="0" xfId="0" applyFont="1" applyAlignment="1" quotePrefix="1">
      <alignment horizontal="left" vertical="center"/>
    </xf>
    <xf numFmtId="0" fontId="6" fillId="2" borderId="5" xfId="22" applyFont="1" applyFill="1" applyBorder="1" applyAlignment="1" quotePrefix="1">
      <alignment horizontal="left" vertical="center"/>
      <protection/>
    </xf>
    <xf numFmtId="0" fontId="5" fillId="2" borderId="11" xfId="22" applyFont="1" applyFill="1" applyBorder="1" applyAlignment="1" quotePrefix="1">
      <alignment horizontal="center" vertical="center"/>
      <protection/>
    </xf>
    <xf numFmtId="0" fontId="5" fillId="2" borderId="11" xfId="22" applyFont="1" applyFill="1" applyBorder="1" applyAlignment="1">
      <alignment horizontal="left" vertical="center"/>
      <protection/>
    </xf>
    <xf numFmtId="0" fontId="6" fillId="2" borderId="5" xfId="22" applyFont="1" applyFill="1" applyBorder="1" applyAlignment="1">
      <alignment horizontal="left" vertical="center"/>
      <protection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2" borderId="12" xfId="22" applyFont="1" applyFill="1" applyBorder="1" applyAlignment="1" quotePrefix="1">
      <alignment horizontal="left" vertical="center"/>
      <protection/>
    </xf>
    <xf numFmtId="0" fontId="5" fillId="2" borderId="13" xfId="22" applyFont="1" applyFill="1" applyBorder="1" applyAlignment="1" quotePrefix="1">
      <alignment horizontal="center" vertical="center"/>
      <protection/>
    </xf>
    <xf numFmtId="0" fontId="5" fillId="2" borderId="13" xfId="22" applyFont="1" applyFill="1" applyBorder="1" applyAlignment="1">
      <alignment horizontal="left" vertical="center"/>
      <protection/>
    </xf>
    <xf numFmtId="0" fontId="5" fillId="2" borderId="10" xfId="22" applyFont="1" applyFill="1" applyBorder="1" applyAlignment="1">
      <alignment horizontal="left" vertical="center"/>
      <protection/>
    </xf>
    <xf numFmtId="0" fontId="2" fillId="0" borderId="8" xfId="23" applyNumberFormat="1" applyFont="1" applyBorder="1" applyAlignment="1">
      <alignment horizontal="center" vertical="center"/>
      <protection/>
    </xf>
    <xf numFmtId="0" fontId="2" fillId="0" borderId="8" xfId="23" applyFont="1" applyBorder="1" applyAlignment="1">
      <alignment vertical="center"/>
      <protection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5" fillId="0" borderId="8" xfId="17" applyNumberFormat="1" applyFont="1" applyBorder="1" applyAlignment="1">
      <alignment horizontal="left" vertical="center"/>
    </xf>
    <xf numFmtId="38" fontId="5" fillId="0" borderId="8" xfId="17" applyFont="1" applyBorder="1" applyAlignment="1">
      <alignment horizontal="left" vertical="center"/>
    </xf>
    <xf numFmtId="0" fontId="2" fillId="0" borderId="8" xfId="23" applyFont="1" applyBorder="1" applyAlignment="1">
      <alignment horizontal="center" vertical="center"/>
      <protection/>
    </xf>
    <xf numFmtId="49" fontId="5" fillId="0" borderId="8" xfId="17" applyNumberFormat="1" applyFont="1" applyBorder="1" applyAlignment="1" quotePrefix="1">
      <alignment horizontal="center" vertical="center"/>
    </xf>
    <xf numFmtId="49" fontId="5" fillId="0" borderId="8" xfId="17" applyNumberFormat="1" applyFont="1" applyBorder="1" applyAlignment="1">
      <alignment horizontal="center" vertical="center"/>
    </xf>
    <xf numFmtId="49" fontId="5" fillId="0" borderId="8" xfId="22" applyNumberFormat="1" applyFont="1" applyBorder="1" applyAlignment="1">
      <alignment horizontal="center" vertical="center"/>
      <protection/>
    </xf>
    <xf numFmtId="49" fontId="5" fillId="0" borderId="8" xfId="17" applyNumberFormat="1" applyFont="1" applyBorder="1" applyAlignment="1" quotePrefix="1">
      <alignment horizontal="left" vertical="center"/>
    </xf>
    <xf numFmtId="38" fontId="5" fillId="0" borderId="8" xfId="17" applyFont="1" applyFill="1" applyBorder="1" applyAlignment="1">
      <alignment horizontal="right" vertical="center"/>
    </xf>
    <xf numFmtId="38" fontId="5" fillId="0" borderId="8" xfId="17" applyFont="1" applyFill="1" applyBorder="1" applyAlignment="1">
      <alignment horizontal="right" vertical="center" wrapText="1"/>
    </xf>
    <xf numFmtId="49" fontId="5" fillId="2" borderId="7" xfId="21" applyNumberFormat="1" applyFont="1" applyFill="1" applyBorder="1" applyAlignment="1">
      <alignment horizontal="center" vertical="center"/>
      <protection/>
    </xf>
    <xf numFmtId="0" fontId="5" fillId="2" borderId="7" xfId="2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 quotePrefix="1">
      <alignment horizontal="left" vertical="center" wrapText="1"/>
      <protection/>
    </xf>
    <xf numFmtId="0" fontId="5" fillId="2" borderId="4" xfId="21" applyFont="1" applyFill="1" applyBorder="1" applyAlignment="1">
      <alignment horizontal="left" vertical="center" wrapText="1"/>
      <protection/>
    </xf>
    <xf numFmtId="0" fontId="5" fillId="2" borderId="6" xfId="21" applyFont="1" applyFill="1" applyBorder="1" applyAlignment="1" quotePrefix="1">
      <alignment horizontal="center" vertical="center" wrapText="1"/>
      <protection/>
    </xf>
    <xf numFmtId="0" fontId="5" fillId="2" borderId="4" xfId="21" applyFont="1" applyFill="1" applyBorder="1" applyAlignment="1">
      <alignment horizontal="center" vertical="center" wrapText="1"/>
      <protection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 quotePrefix="1">
      <alignment horizontal="center" vertical="center"/>
    </xf>
    <xf numFmtId="0" fontId="5" fillId="2" borderId="6" xfId="21" applyFont="1" applyFill="1" applyBorder="1" applyAlignment="1" quotePrefix="1">
      <alignment horizontal="center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>
      <alignment horizontal="center" vertical="center"/>
      <protection/>
    </xf>
    <xf numFmtId="0" fontId="5" fillId="0" borderId="7" xfId="21" applyFont="1" applyBorder="1" applyAlignment="1">
      <alignment horizontal="center" vertical="center"/>
      <protection/>
    </xf>
    <xf numFmtId="49" fontId="5" fillId="2" borderId="6" xfId="21" applyNumberFormat="1" applyFont="1" applyFill="1" applyBorder="1" applyAlignment="1">
      <alignment horizontal="center" vertical="center"/>
      <protection/>
    </xf>
    <xf numFmtId="49" fontId="5" fillId="2" borderId="4" xfId="21" applyNumberFormat="1" applyFont="1" applyFill="1" applyBorder="1" applyAlignment="1">
      <alignment horizontal="center" vertical="center"/>
      <protection/>
    </xf>
    <xf numFmtId="0" fontId="2" fillId="0" borderId="1" xfId="23" applyNumberFormat="1" applyFont="1" applyBorder="1" applyAlignment="1">
      <alignment horizontal="center" vertical="center"/>
      <protection/>
    </xf>
    <xf numFmtId="0" fontId="2" fillId="0" borderId="2" xfId="23" applyNumberFormat="1" applyFont="1" applyBorder="1" applyAlignment="1">
      <alignment horizontal="center" vertical="center"/>
      <protection/>
    </xf>
    <xf numFmtId="0" fontId="2" fillId="0" borderId="3" xfId="23" applyNumberFormat="1" applyFont="1" applyBorder="1" applyAlignment="1">
      <alignment horizontal="center" vertical="center"/>
      <protection/>
    </xf>
    <xf numFmtId="49" fontId="5" fillId="2" borderId="6" xfId="22" applyNumberFormat="1" applyFont="1" applyFill="1" applyBorder="1" applyAlignment="1">
      <alignment horizontal="center" vertical="center"/>
      <protection/>
    </xf>
    <xf numFmtId="49" fontId="5" fillId="2" borderId="4" xfId="22" applyNumberFormat="1" applyFont="1" applyFill="1" applyBorder="1" applyAlignment="1">
      <alignment horizontal="center" vertical="center"/>
      <protection/>
    </xf>
    <xf numFmtId="49" fontId="5" fillId="2" borderId="7" xfId="22" applyNumberFormat="1" applyFont="1" applyFill="1" applyBorder="1" applyAlignment="1">
      <alignment horizontal="center" vertical="center"/>
      <protection/>
    </xf>
    <xf numFmtId="0" fontId="5" fillId="2" borderId="6" xfId="22" applyFont="1" applyFill="1" applyBorder="1" applyAlignment="1">
      <alignment horizontal="center" vertical="center"/>
      <protection/>
    </xf>
    <xf numFmtId="0" fontId="5" fillId="2" borderId="4" xfId="22" applyFont="1" applyFill="1" applyBorder="1" applyAlignment="1">
      <alignment horizontal="center" vertical="center"/>
      <protection/>
    </xf>
    <xf numFmtId="0" fontId="5" fillId="2" borderId="7" xfId="22" applyFont="1" applyFill="1" applyBorder="1" applyAlignment="1">
      <alignment horizontal="center" vertical="center"/>
      <protection/>
    </xf>
    <xf numFmtId="0" fontId="5" fillId="0" borderId="7" xfId="22" applyFont="1" applyBorder="1" applyAlignment="1">
      <alignment horizontal="center" vertical="center"/>
      <protection/>
    </xf>
    <xf numFmtId="0" fontId="5" fillId="2" borderId="6" xfId="22" applyFont="1" applyFill="1" applyBorder="1" applyAlignment="1" quotePrefix="1">
      <alignment horizontal="center" vertical="center"/>
      <protection/>
    </xf>
    <xf numFmtId="0" fontId="5" fillId="2" borderId="4" xfId="22" applyFont="1" applyFill="1" applyBorder="1" applyAlignment="1" quotePrefix="1">
      <alignment horizontal="center" vertical="center"/>
      <protection/>
    </xf>
    <xf numFmtId="49" fontId="5" fillId="2" borderId="6" xfId="22" applyNumberFormat="1" applyFont="1" applyFill="1" applyBorder="1" applyAlignment="1" quotePrefix="1">
      <alignment horizontal="center" vertical="center" wrapText="1"/>
      <protection/>
    </xf>
    <xf numFmtId="49" fontId="5" fillId="2" borderId="4" xfId="22" applyNumberFormat="1" applyFont="1" applyFill="1" applyBorder="1" applyAlignment="1" quotePrefix="1">
      <alignment horizontal="center" vertical="center" wrapText="1"/>
      <protection/>
    </xf>
    <xf numFmtId="49" fontId="5" fillId="2" borderId="7" xfId="22" applyNumberFormat="1" applyFont="1" applyFill="1" applyBorder="1" applyAlignment="1">
      <alignment horizontal="center" vertical="center" wrapText="1"/>
      <protection/>
    </xf>
    <xf numFmtId="0" fontId="5" fillId="2" borderId="6" xfId="22" applyFont="1" applyFill="1" applyBorder="1" applyAlignment="1">
      <alignment horizontal="center" vertical="center" wrapText="1"/>
      <protection/>
    </xf>
    <xf numFmtId="0" fontId="5" fillId="2" borderId="4" xfId="22" applyFont="1" applyFill="1" applyBorder="1" applyAlignment="1">
      <alignment horizontal="center" vertical="center" wrapText="1"/>
      <protection/>
    </xf>
    <xf numFmtId="0" fontId="5" fillId="2" borderId="7" xfId="22" applyFont="1" applyFill="1" applyBorder="1" applyAlignment="1">
      <alignment horizontal="center" vertical="center" wrapText="1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1" xfId="21"/>
    <cellStyle name="標準_集計結果（経費）" xfId="22"/>
    <cellStyle name="標準_全項目データ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4713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89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4798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4883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8316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20012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839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56007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4752975" y="0"/>
          <a:ext cx="424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900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20012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1153477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9525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200120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259461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42</xdr:col>
      <xdr:colOff>9525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3442335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9525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403574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3272790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18316575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390525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9839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9839325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19164300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24250650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52</xdr:col>
      <xdr:colOff>19050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38661975" y="0"/>
          <a:ext cx="680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33575625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70" name="Line 170"/>
        <xdr:cNvSpPr>
          <a:spLocks/>
        </xdr:cNvSpPr>
      </xdr:nvSpPr>
      <xdr:spPr>
        <a:xfrm>
          <a:off x="12382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171" name="Line 171"/>
        <xdr:cNvSpPr>
          <a:spLocks/>
        </xdr:cNvSpPr>
      </xdr:nvSpPr>
      <xdr:spPr>
        <a:xfrm>
          <a:off x="13230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172" name="Line 172"/>
        <xdr:cNvSpPr>
          <a:spLocks/>
        </xdr:cNvSpPr>
      </xdr:nvSpPr>
      <xdr:spPr>
        <a:xfrm>
          <a:off x="14077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173" name="Line 173"/>
        <xdr:cNvSpPr>
          <a:spLocks/>
        </xdr:cNvSpPr>
      </xdr:nvSpPr>
      <xdr:spPr>
        <a:xfrm>
          <a:off x="21707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174" name="Line 174"/>
        <xdr:cNvSpPr>
          <a:spLocks/>
        </xdr:cNvSpPr>
      </xdr:nvSpPr>
      <xdr:spPr>
        <a:xfrm>
          <a:off x="22555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75" name="Line 175"/>
        <xdr:cNvSpPr>
          <a:spLocks/>
        </xdr:cNvSpPr>
      </xdr:nvSpPr>
      <xdr:spPr>
        <a:xfrm>
          <a:off x="23402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76" name="Line 176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77" name="Line 177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178" name="Line 178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179" name="Line 179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80" name="Line 180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81" name="Line 181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82" name="Line 182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83" name="Line 183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84" name="Line 184"/>
        <xdr:cNvSpPr>
          <a:spLocks/>
        </xdr:cNvSpPr>
      </xdr:nvSpPr>
      <xdr:spPr>
        <a:xfrm>
          <a:off x="4713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85" name="Line 185"/>
        <xdr:cNvSpPr>
          <a:spLocks/>
        </xdr:cNvSpPr>
      </xdr:nvSpPr>
      <xdr:spPr>
        <a:xfrm>
          <a:off x="8991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86" name="Line 186"/>
        <xdr:cNvSpPr>
          <a:spLocks/>
        </xdr:cNvSpPr>
      </xdr:nvSpPr>
      <xdr:spPr>
        <a:xfrm>
          <a:off x="10687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87" name="Line 187"/>
        <xdr:cNvSpPr>
          <a:spLocks/>
        </xdr:cNvSpPr>
      </xdr:nvSpPr>
      <xdr:spPr>
        <a:xfrm>
          <a:off x="11534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188" name="Line 188"/>
        <xdr:cNvSpPr>
          <a:spLocks/>
        </xdr:cNvSpPr>
      </xdr:nvSpPr>
      <xdr:spPr>
        <a:xfrm>
          <a:off x="14925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189" name="Line 189"/>
        <xdr:cNvSpPr>
          <a:spLocks/>
        </xdr:cNvSpPr>
      </xdr:nvSpPr>
      <xdr:spPr>
        <a:xfrm>
          <a:off x="15773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90" name="Line 190"/>
        <xdr:cNvSpPr>
          <a:spLocks/>
        </xdr:cNvSpPr>
      </xdr:nvSpPr>
      <xdr:spPr>
        <a:xfrm>
          <a:off x="1662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191" name="Line 191"/>
        <xdr:cNvSpPr>
          <a:spLocks/>
        </xdr:cNvSpPr>
      </xdr:nvSpPr>
      <xdr:spPr>
        <a:xfrm>
          <a:off x="17468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92" name="Line 192"/>
        <xdr:cNvSpPr>
          <a:spLocks/>
        </xdr:cNvSpPr>
      </xdr:nvSpPr>
      <xdr:spPr>
        <a:xfrm>
          <a:off x="20859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193" name="Line 193"/>
        <xdr:cNvSpPr>
          <a:spLocks/>
        </xdr:cNvSpPr>
      </xdr:nvSpPr>
      <xdr:spPr>
        <a:xfrm>
          <a:off x="24250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194" name="Line 194"/>
        <xdr:cNvSpPr>
          <a:spLocks/>
        </xdr:cNvSpPr>
      </xdr:nvSpPr>
      <xdr:spPr>
        <a:xfrm>
          <a:off x="25098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95" name="Line 195"/>
        <xdr:cNvSpPr>
          <a:spLocks/>
        </xdr:cNvSpPr>
      </xdr:nvSpPr>
      <xdr:spPr>
        <a:xfrm>
          <a:off x="26793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196" name="Line 196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97" name="Line 197"/>
        <xdr:cNvSpPr>
          <a:spLocks/>
        </xdr:cNvSpPr>
      </xdr:nvSpPr>
      <xdr:spPr>
        <a:xfrm>
          <a:off x="31032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880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99" name="Line 199"/>
        <xdr:cNvSpPr>
          <a:spLocks/>
        </xdr:cNvSpPr>
      </xdr:nvSpPr>
      <xdr:spPr>
        <a:xfrm>
          <a:off x="32727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00" name="Line 200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01" name="Line 201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02" name="Line 202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03" name="Line 203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4" name="Line 204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05" name="Line 205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06" name="Line 206"/>
        <xdr:cNvSpPr>
          <a:spLocks/>
        </xdr:cNvSpPr>
      </xdr:nvSpPr>
      <xdr:spPr>
        <a:xfrm>
          <a:off x="4798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07" name="Line 207"/>
        <xdr:cNvSpPr>
          <a:spLocks/>
        </xdr:cNvSpPr>
      </xdr:nvSpPr>
      <xdr:spPr>
        <a:xfrm>
          <a:off x="4883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08" name="Line 208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09" name="Line 209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10" name="Line 210"/>
        <xdr:cNvSpPr>
          <a:spLocks/>
        </xdr:cNvSpPr>
      </xdr:nvSpPr>
      <xdr:spPr>
        <a:xfrm>
          <a:off x="25946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11" name="Line 211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12" name="Line 212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13" name="Line 213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14" name="Line 214"/>
        <xdr:cNvSpPr>
          <a:spLocks/>
        </xdr:cNvSpPr>
      </xdr:nvSpPr>
      <xdr:spPr>
        <a:xfrm>
          <a:off x="5137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215" name="Line 215"/>
        <xdr:cNvSpPr>
          <a:spLocks/>
        </xdr:cNvSpPr>
      </xdr:nvSpPr>
      <xdr:spPr>
        <a:xfrm>
          <a:off x="18316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16" name="Line 216"/>
        <xdr:cNvSpPr>
          <a:spLocks/>
        </xdr:cNvSpPr>
      </xdr:nvSpPr>
      <xdr:spPr>
        <a:xfrm>
          <a:off x="19164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217" name="Line 217"/>
        <xdr:cNvSpPr>
          <a:spLocks/>
        </xdr:cNvSpPr>
      </xdr:nvSpPr>
      <xdr:spPr>
        <a:xfrm>
          <a:off x="11534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218" name="Line 218"/>
        <xdr:cNvSpPr>
          <a:spLocks/>
        </xdr:cNvSpPr>
      </xdr:nvSpPr>
      <xdr:spPr>
        <a:xfrm>
          <a:off x="12382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219" name="Line 219"/>
        <xdr:cNvSpPr>
          <a:spLocks/>
        </xdr:cNvSpPr>
      </xdr:nvSpPr>
      <xdr:spPr>
        <a:xfrm>
          <a:off x="13230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20" name="Line 220"/>
        <xdr:cNvSpPr>
          <a:spLocks/>
        </xdr:cNvSpPr>
      </xdr:nvSpPr>
      <xdr:spPr>
        <a:xfrm>
          <a:off x="20012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21" name="Line 221"/>
        <xdr:cNvSpPr>
          <a:spLocks/>
        </xdr:cNvSpPr>
      </xdr:nvSpPr>
      <xdr:spPr>
        <a:xfrm>
          <a:off x="20859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2" name="Line 222"/>
        <xdr:cNvSpPr>
          <a:spLocks/>
        </xdr:cNvSpPr>
      </xdr:nvSpPr>
      <xdr:spPr>
        <a:xfrm>
          <a:off x="21707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23" name="Line 223"/>
        <xdr:cNvSpPr>
          <a:spLocks/>
        </xdr:cNvSpPr>
      </xdr:nvSpPr>
      <xdr:spPr>
        <a:xfrm>
          <a:off x="25946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224" name="Line 224"/>
        <xdr:cNvSpPr>
          <a:spLocks/>
        </xdr:cNvSpPr>
      </xdr:nvSpPr>
      <xdr:spPr>
        <a:xfrm>
          <a:off x="26793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5" name="Line 225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26" name="Line 226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7" name="Line 227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28" name="Line 228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9" name="Line 229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30" name="Line 230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31" name="Line 231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32" name="Line 232"/>
        <xdr:cNvSpPr>
          <a:spLocks/>
        </xdr:cNvSpPr>
      </xdr:nvSpPr>
      <xdr:spPr>
        <a:xfrm>
          <a:off x="10687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233" name="Line 233"/>
        <xdr:cNvSpPr>
          <a:spLocks/>
        </xdr:cNvSpPr>
      </xdr:nvSpPr>
      <xdr:spPr>
        <a:xfrm>
          <a:off x="14077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234" name="Line 234"/>
        <xdr:cNvSpPr>
          <a:spLocks/>
        </xdr:cNvSpPr>
      </xdr:nvSpPr>
      <xdr:spPr>
        <a:xfrm>
          <a:off x="14925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235" name="Line 235"/>
        <xdr:cNvSpPr>
          <a:spLocks/>
        </xdr:cNvSpPr>
      </xdr:nvSpPr>
      <xdr:spPr>
        <a:xfrm>
          <a:off x="15773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236" name="Line 236"/>
        <xdr:cNvSpPr>
          <a:spLocks/>
        </xdr:cNvSpPr>
      </xdr:nvSpPr>
      <xdr:spPr>
        <a:xfrm>
          <a:off x="1662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37" name="Line 237"/>
        <xdr:cNvSpPr>
          <a:spLocks/>
        </xdr:cNvSpPr>
      </xdr:nvSpPr>
      <xdr:spPr>
        <a:xfrm>
          <a:off x="19164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238" name="Line 238"/>
        <xdr:cNvSpPr>
          <a:spLocks/>
        </xdr:cNvSpPr>
      </xdr:nvSpPr>
      <xdr:spPr>
        <a:xfrm>
          <a:off x="22555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239" name="Line 239"/>
        <xdr:cNvSpPr>
          <a:spLocks/>
        </xdr:cNvSpPr>
      </xdr:nvSpPr>
      <xdr:spPr>
        <a:xfrm>
          <a:off x="24250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40" name="Line 240"/>
        <xdr:cNvSpPr>
          <a:spLocks/>
        </xdr:cNvSpPr>
      </xdr:nvSpPr>
      <xdr:spPr>
        <a:xfrm>
          <a:off x="25098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1" name="Line 241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42" name="Line 242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43" name="Line 243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44" name="Line 244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45" name="Line 245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46" name="Line 246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47" name="Line 247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8" name="Line 248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9" name="Line 249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50" name="Line 250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251" name="Line 251"/>
        <xdr:cNvSpPr>
          <a:spLocks/>
        </xdr:cNvSpPr>
      </xdr:nvSpPr>
      <xdr:spPr>
        <a:xfrm>
          <a:off x="23402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032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53" name="Line 253"/>
        <xdr:cNvSpPr>
          <a:spLocks/>
        </xdr:cNvSpPr>
      </xdr:nvSpPr>
      <xdr:spPr>
        <a:xfrm>
          <a:off x="31880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254" name="Line 254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255" name="Line 255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256" name="Line 256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57" name="Line 257"/>
        <xdr:cNvSpPr>
          <a:spLocks/>
        </xdr:cNvSpPr>
      </xdr:nvSpPr>
      <xdr:spPr>
        <a:xfrm>
          <a:off x="17468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258" name="Line 258"/>
        <xdr:cNvSpPr>
          <a:spLocks/>
        </xdr:cNvSpPr>
      </xdr:nvSpPr>
      <xdr:spPr>
        <a:xfrm>
          <a:off x="5600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0</xdr:rowOff>
    </xdr:to>
    <xdr:sp>
      <xdr:nvSpPr>
        <xdr:cNvPr id="259" name="Line 259"/>
        <xdr:cNvSpPr>
          <a:spLocks/>
        </xdr:cNvSpPr>
      </xdr:nvSpPr>
      <xdr:spPr>
        <a:xfrm>
          <a:off x="6448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260" name="Line 260"/>
        <xdr:cNvSpPr>
          <a:spLocks/>
        </xdr:cNvSpPr>
      </xdr:nvSpPr>
      <xdr:spPr>
        <a:xfrm>
          <a:off x="7296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261" name="Line 261"/>
        <xdr:cNvSpPr>
          <a:spLocks/>
        </xdr:cNvSpPr>
      </xdr:nvSpPr>
      <xdr:spPr>
        <a:xfrm>
          <a:off x="4752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6</xdr:row>
      <xdr:rowOff>0</xdr:rowOff>
    </xdr:from>
    <xdr:to>
      <xdr:col>9</xdr:col>
      <xdr:colOff>9525</xdr:colOff>
      <xdr:row>6</xdr:row>
      <xdr:rowOff>0</xdr:rowOff>
    </xdr:to>
    <xdr:sp>
      <xdr:nvSpPr>
        <xdr:cNvPr id="262" name="Line 262"/>
        <xdr:cNvSpPr>
          <a:spLocks/>
        </xdr:cNvSpPr>
      </xdr:nvSpPr>
      <xdr:spPr>
        <a:xfrm>
          <a:off x="900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263" name="Line 263"/>
        <xdr:cNvSpPr>
          <a:spLocks/>
        </xdr:cNvSpPr>
      </xdr:nvSpPr>
      <xdr:spPr>
        <a:xfrm>
          <a:off x="11534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264" name="Line 264"/>
        <xdr:cNvSpPr>
          <a:spLocks/>
        </xdr:cNvSpPr>
      </xdr:nvSpPr>
      <xdr:spPr>
        <a:xfrm>
          <a:off x="12382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265" name="Line 265"/>
        <xdr:cNvSpPr>
          <a:spLocks/>
        </xdr:cNvSpPr>
      </xdr:nvSpPr>
      <xdr:spPr>
        <a:xfrm>
          <a:off x="13230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66" name="Line 266"/>
        <xdr:cNvSpPr>
          <a:spLocks/>
        </xdr:cNvSpPr>
      </xdr:nvSpPr>
      <xdr:spPr>
        <a:xfrm>
          <a:off x="20012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67" name="Line 267"/>
        <xdr:cNvSpPr>
          <a:spLocks/>
        </xdr:cNvSpPr>
      </xdr:nvSpPr>
      <xdr:spPr>
        <a:xfrm>
          <a:off x="20859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68" name="Line 268"/>
        <xdr:cNvSpPr>
          <a:spLocks/>
        </xdr:cNvSpPr>
      </xdr:nvSpPr>
      <xdr:spPr>
        <a:xfrm>
          <a:off x="21707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69" name="Line 269"/>
        <xdr:cNvSpPr>
          <a:spLocks/>
        </xdr:cNvSpPr>
      </xdr:nvSpPr>
      <xdr:spPr>
        <a:xfrm>
          <a:off x="25946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270" name="Line 270"/>
        <xdr:cNvSpPr>
          <a:spLocks/>
        </xdr:cNvSpPr>
      </xdr:nvSpPr>
      <xdr:spPr>
        <a:xfrm>
          <a:off x="26793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71" name="Line 271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72" name="Line 272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73" name="Line 273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74" name="Line 274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75" name="Line 275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76" name="Line 276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77" name="Line 277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278" name="Line 278"/>
        <xdr:cNvSpPr>
          <a:spLocks/>
        </xdr:cNvSpPr>
      </xdr:nvSpPr>
      <xdr:spPr>
        <a:xfrm>
          <a:off x="8143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279" name="Line 279"/>
        <xdr:cNvSpPr>
          <a:spLocks/>
        </xdr:cNvSpPr>
      </xdr:nvSpPr>
      <xdr:spPr>
        <a:xfrm>
          <a:off x="9839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80" name="Line 280"/>
        <xdr:cNvSpPr>
          <a:spLocks/>
        </xdr:cNvSpPr>
      </xdr:nvSpPr>
      <xdr:spPr>
        <a:xfrm>
          <a:off x="10687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281" name="Line 281"/>
        <xdr:cNvSpPr>
          <a:spLocks/>
        </xdr:cNvSpPr>
      </xdr:nvSpPr>
      <xdr:spPr>
        <a:xfrm>
          <a:off x="14077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282" name="Line 282"/>
        <xdr:cNvSpPr>
          <a:spLocks/>
        </xdr:cNvSpPr>
      </xdr:nvSpPr>
      <xdr:spPr>
        <a:xfrm>
          <a:off x="14925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283" name="Line 283"/>
        <xdr:cNvSpPr>
          <a:spLocks/>
        </xdr:cNvSpPr>
      </xdr:nvSpPr>
      <xdr:spPr>
        <a:xfrm>
          <a:off x="15773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284" name="Line 284"/>
        <xdr:cNvSpPr>
          <a:spLocks/>
        </xdr:cNvSpPr>
      </xdr:nvSpPr>
      <xdr:spPr>
        <a:xfrm>
          <a:off x="1662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85" name="Line 285"/>
        <xdr:cNvSpPr>
          <a:spLocks/>
        </xdr:cNvSpPr>
      </xdr:nvSpPr>
      <xdr:spPr>
        <a:xfrm>
          <a:off x="19164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286" name="Line 286"/>
        <xdr:cNvSpPr>
          <a:spLocks/>
        </xdr:cNvSpPr>
      </xdr:nvSpPr>
      <xdr:spPr>
        <a:xfrm>
          <a:off x="22555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287" name="Line 287"/>
        <xdr:cNvSpPr>
          <a:spLocks/>
        </xdr:cNvSpPr>
      </xdr:nvSpPr>
      <xdr:spPr>
        <a:xfrm>
          <a:off x="24250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88" name="Line 288"/>
        <xdr:cNvSpPr>
          <a:spLocks/>
        </xdr:cNvSpPr>
      </xdr:nvSpPr>
      <xdr:spPr>
        <a:xfrm>
          <a:off x="25098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89" name="Line 289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90" name="Line 290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91" name="Line 291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92" name="Line 292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93" name="Line 293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94" name="Line 294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95" name="Line 295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96" name="Line 296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97" name="Line 297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98" name="Line 298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1346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1427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14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102298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75152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1347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70104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1427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142779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21545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2235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183070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155924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21555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150876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2235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223551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2962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30432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303" name="Line 303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04" name="Line 304"/>
        <xdr:cNvSpPr>
          <a:spLocks/>
        </xdr:cNvSpPr>
      </xdr:nvSpPr>
      <xdr:spPr>
        <a:xfrm>
          <a:off x="263842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236696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29632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231648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30432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304323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369" name="Line 369"/>
        <xdr:cNvSpPr>
          <a:spLocks/>
        </xdr:cNvSpPr>
      </xdr:nvSpPr>
      <xdr:spPr>
        <a:xfrm>
          <a:off x="37699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70" name="Line 370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3850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38</xdr:col>
      <xdr:colOff>9525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344614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39</xdr:col>
      <xdr:colOff>9525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317468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9525</xdr:colOff>
      <xdr:row>0</xdr:row>
      <xdr:rowOff>0</xdr:rowOff>
    </xdr:from>
    <xdr:to>
      <xdr:col>39</xdr:col>
      <xdr:colOff>9525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3770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312420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3850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385095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9" name="Line 40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0" name="Line 41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1" name="Line 41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2" name="Line 41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13" name="Line 413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414" name="Line 414"/>
        <xdr:cNvSpPr>
          <a:spLocks/>
        </xdr:cNvSpPr>
      </xdr:nvSpPr>
      <xdr:spPr>
        <a:xfrm>
          <a:off x="45777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5" name="Line 41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6" name="Line 41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7" name="Line 41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8" name="Line 41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9" name="Line 41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0" name="Line 42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1" name="Line 42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2" name="Line 42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3" name="Line 42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4" name="Line 42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5" name="Line 42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6" name="Line 42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7" name="Line 42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8" name="Line 42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9" name="Line 42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0" name="Line 43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1" name="Line 43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2" name="Line 43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3" name="Line 43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4" name="Line 43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5" name="Line 43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6" name="Line 43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7" name="Line 43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8" name="Line 43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9" name="Line 43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0" name="Line 44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1" name="Line 44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2" name="Line 44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3" name="Line 44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4" name="Line 44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5" name="Line 44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6" name="Line 44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47" name="Line 447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448" name="Line 448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49" name="Line 449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50" name="Line 450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1" name="Line 45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2" name="Line 45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3" name="Line 45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4" name="Line 45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5" name="Line 45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6" name="Line 45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7" name="Line 45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8" name="Line 45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9" name="Line 45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0" name="Line 46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1" name="Line 46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2" name="Line 46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3" name="Line 46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4" name="Line 46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5" name="Line 46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66" name="Line 466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467" name="Line 467"/>
        <xdr:cNvSpPr>
          <a:spLocks/>
        </xdr:cNvSpPr>
      </xdr:nvSpPr>
      <xdr:spPr>
        <a:xfrm>
          <a:off x="46586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8" name="Line 46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9" name="Line 46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0" name="Line 47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1" name="Line 47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2" name="Line 47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3" name="Line 47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4" name="Line 47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5" name="Line 47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6" name="Line 47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7" name="Line 47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8" name="Line 47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9" name="Line 47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0" name="Line 48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1" name="Line 48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2" name="Line 48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3" name="Line 48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4" name="Line 48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5" name="Line 48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6" name="Line 48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7" name="Line 48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8" name="Line 48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9" name="Line 48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0" name="Line 49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1" name="Line 49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2" name="Line 49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3" name="Line 49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94" name="Line 494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495" name="Line 495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96" name="Line 496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46</xdr:col>
      <xdr:colOff>9525</xdr:colOff>
      <xdr:row>0</xdr:row>
      <xdr:rowOff>0</xdr:rowOff>
    </xdr:to>
    <xdr:sp>
      <xdr:nvSpPr>
        <xdr:cNvPr id="497" name="Line 497"/>
        <xdr:cNvSpPr>
          <a:spLocks/>
        </xdr:cNvSpPr>
      </xdr:nvSpPr>
      <xdr:spPr>
        <a:xfrm>
          <a:off x="425386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98" name="Line 498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47</xdr:col>
      <xdr:colOff>9525</xdr:colOff>
      <xdr:row>0</xdr:row>
      <xdr:rowOff>0</xdr:rowOff>
    </xdr:to>
    <xdr:sp>
      <xdr:nvSpPr>
        <xdr:cNvPr id="499" name="Line 499"/>
        <xdr:cNvSpPr>
          <a:spLocks/>
        </xdr:cNvSpPr>
      </xdr:nvSpPr>
      <xdr:spPr>
        <a:xfrm>
          <a:off x="398240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9525</xdr:colOff>
      <xdr:row>0</xdr:row>
      <xdr:rowOff>0</xdr:rowOff>
    </xdr:from>
    <xdr:to>
      <xdr:col>47</xdr:col>
      <xdr:colOff>9525</xdr:colOff>
      <xdr:row>0</xdr:row>
      <xdr:rowOff>0</xdr:rowOff>
    </xdr:to>
    <xdr:sp>
      <xdr:nvSpPr>
        <xdr:cNvPr id="500" name="Line 500"/>
        <xdr:cNvSpPr>
          <a:spLocks/>
        </xdr:cNvSpPr>
      </xdr:nvSpPr>
      <xdr:spPr>
        <a:xfrm>
          <a:off x="4578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1" name="Line 50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2" name="Line 50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3" name="Line 50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4" name="Line 50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5" name="Line 50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6" name="Line 50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7" name="Line 50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8" name="Line 50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9" name="Line 50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0" name="Line 51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1" name="Line 51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2" name="Line 51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3" name="Line 51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4" name="Line 51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5" name="Line 51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6" name="Line 51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7" name="Line 51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8" name="Line 51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9" name="Line 51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0" name="Line 52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1" name="Line 52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2" name="Line 52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3" name="Line 523"/>
        <xdr:cNvSpPr>
          <a:spLocks/>
        </xdr:cNvSpPr>
      </xdr:nvSpPr>
      <xdr:spPr>
        <a:xfrm>
          <a:off x="393192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524" name="Line 524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25" name="Line 525"/>
        <xdr:cNvSpPr>
          <a:spLocks/>
        </xdr:cNvSpPr>
      </xdr:nvSpPr>
      <xdr:spPr>
        <a:xfrm>
          <a:off x="46586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6" name="Line 52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7" name="Line 52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8" name="Line 52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9" name="Line 52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0" name="Line 53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1" name="Line 53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2" name="Line 53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3" name="Line 53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4" name="Line 53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5" name="Line 53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6" name="Line 53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7" name="Line 53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8" name="Line 53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9" name="Line 53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0" name="Line 54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1" name="Line 54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2" name="Line 54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3" name="Line 54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4" name="Line 54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5" name="Line 545"/>
        <xdr:cNvSpPr>
          <a:spLocks/>
        </xdr:cNvSpPr>
      </xdr:nvSpPr>
      <xdr:spPr>
        <a:xfrm>
          <a:off x="465867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6" name="Line 54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7" name="Line 54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8" name="Line 54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9" name="Line 54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0" name="Line 55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1" name="Line 55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2" name="Line 55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3" name="Line 55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4" name="Line 55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5" name="Line 55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6" name="Line 55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57" name="Line 557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58" name="Line 558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59" name="Line 559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60" name="Line 560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61" name="Line 561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562" name="Line 562"/>
        <xdr:cNvSpPr>
          <a:spLocks/>
        </xdr:cNvSpPr>
      </xdr:nvSpPr>
      <xdr:spPr>
        <a:xfrm>
          <a:off x="5385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63" name="Line 563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64" name="Line 564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65" name="Line 565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66" name="Line 566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67" name="Line 567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68" name="Line 568"/>
        <xdr:cNvSpPr>
          <a:spLocks/>
        </xdr:cNvSpPr>
      </xdr:nvSpPr>
      <xdr:spPr>
        <a:xfrm>
          <a:off x="5466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69" name="Line 569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70" name="Line 570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71" name="Line 571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54</xdr:col>
      <xdr:colOff>9525</xdr:colOff>
      <xdr:row>0</xdr:row>
      <xdr:rowOff>0</xdr:rowOff>
    </xdr:to>
    <xdr:sp>
      <xdr:nvSpPr>
        <xdr:cNvPr id="572" name="Line 572"/>
        <xdr:cNvSpPr>
          <a:spLocks/>
        </xdr:cNvSpPr>
      </xdr:nvSpPr>
      <xdr:spPr>
        <a:xfrm>
          <a:off x="506158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73" name="Line 573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55</xdr:col>
      <xdr:colOff>9525</xdr:colOff>
      <xdr:row>0</xdr:row>
      <xdr:rowOff>0</xdr:rowOff>
    </xdr:to>
    <xdr:sp>
      <xdr:nvSpPr>
        <xdr:cNvPr id="574" name="Line 574"/>
        <xdr:cNvSpPr>
          <a:spLocks/>
        </xdr:cNvSpPr>
      </xdr:nvSpPr>
      <xdr:spPr>
        <a:xfrm>
          <a:off x="479012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9525</xdr:colOff>
      <xdr:row>0</xdr:row>
      <xdr:rowOff>0</xdr:rowOff>
    </xdr:from>
    <xdr:to>
      <xdr:col>55</xdr:col>
      <xdr:colOff>9525</xdr:colOff>
      <xdr:row>0</xdr:row>
      <xdr:rowOff>0</xdr:rowOff>
    </xdr:to>
    <xdr:sp>
      <xdr:nvSpPr>
        <xdr:cNvPr id="575" name="Line 575"/>
        <xdr:cNvSpPr>
          <a:spLocks/>
        </xdr:cNvSpPr>
      </xdr:nvSpPr>
      <xdr:spPr>
        <a:xfrm>
          <a:off x="5386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576" name="Line 576"/>
        <xdr:cNvSpPr>
          <a:spLocks/>
        </xdr:cNvSpPr>
      </xdr:nvSpPr>
      <xdr:spPr>
        <a:xfrm>
          <a:off x="473964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77" name="Line 577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78" name="Line 578"/>
        <xdr:cNvSpPr>
          <a:spLocks/>
        </xdr:cNvSpPr>
      </xdr:nvSpPr>
      <xdr:spPr>
        <a:xfrm>
          <a:off x="5466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579" name="Line 579"/>
        <xdr:cNvSpPr>
          <a:spLocks/>
        </xdr:cNvSpPr>
      </xdr:nvSpPr>
      <xdr:spPr>
        <a:xfrm>
          <a:off x="546639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7600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663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7600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663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7600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7600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663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6638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6134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3" name="Line 3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4" name="Line 3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9" name="Line 3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0" name="Line 3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9" name="Line 4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0" name="Line 4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1" name="Line 4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2" name="Line 4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3" name="Line 4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4" name="Line 4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5" name="Line 4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6" name="Line 4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7" name="Line 4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8" name="Line 4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9" name="Line 4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0" name="Line 4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1" name="Line 4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2" name="Line 4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3" name="Line 4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4" name="Line 4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5" name="Line 4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6" name="Line 4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7" name="Line 4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8" name="Line 4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9" name="Line 4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0" name="Line 4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1" name="Line 4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2" name="Line 4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3" name="Line 4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4" name="Line 4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5" name="Line 4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6" name="Line 4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7" name="Line 4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8" name="Line 4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9" name="Line 4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0" name="Line 4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1" name="Line 4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2" name="Line 4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3" name="Line 4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4" name="Line 4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5" name="Line 4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6" name="Line 4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7" name="Line 4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8" name="Line 4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9" name="Line 4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0" name="Line 4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1" name="Line 4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2" name="Line 4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3" name="Line 4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4" name="Line 4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5" name="Line 4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6" name="Line 4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7" name="Line 4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8" name="Line 4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9" name="Line 4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0" name="Line 4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1" name="Line 4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2" name="Line 4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3" name="Line 4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4" name="Line 4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5" name="Line 4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6" name="Line 4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7" name="Line 4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8" name="Line 4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9" name="Line 4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0" name="Line 4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1" name="Line 4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2" name="Line 4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3" name="Line 4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4" name="Line 4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5" name="Line 4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6" name="Line 4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7" name="Line 4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8" name="Line 4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9" name="Line 4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0" name="Line 4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1" name="Line 4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2" name="Line 4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3" name="Line 4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4" name="Line 4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5" name="Line 4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6" name="Line 4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7" name="Line 4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8" name="Line 4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9" name="Line 4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0" name="Line 4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1" name="Line 4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2" name="Line 4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3" name="Line 4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4" name="Line 4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5" name="Line 4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6" name="Line 4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7" name="Line 4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8" name="Line 4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9" name="Line 4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0" name="Line 5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1" name="Line 5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2" name="Line 5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3" name="Line 5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4" name="Line 5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5" name="Line 5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6" name="Line 5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7" name="Line 5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8" name="Line 5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9" name="Line 5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0" name="Line 5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1" name="Line 5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2" name="Line 5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3" name="Line 5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4" name="Line 5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5" name="Line 5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6" name="Line 5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7" name="Line 5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8" name="Line 5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9" name="Line 5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0" name="Line 5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1" name="Line 5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2" name="Line 5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3" name="Line 5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4" name="Line 5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5" name="Line 5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6" name="Line 5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7" name="Line 5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8" name="Line 5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9" name="Line 5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0" name="Line 5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1" name="Line 5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2" name="Line 5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3" name="Line 5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4" name="Line 5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5" name="Line 5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6" name="Line 5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7" name="Line 5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8" name="Line 5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9" name="Line 5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0" name="Line 5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1" name="Line 5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2" name="Line 5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3" name="Line 5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4" name="Line 5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5" name="Line 5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6" name="Line 5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7" name="Line 5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8" name="Line 5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9" name="Line 5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0" name="Line 5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1" name="Line 5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2" name="Line 5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3" name="Line 5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4" name="Line 5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5" name="Line 5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6" name="Line 5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7" name="Line 5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8" name="Line 5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9" name="Line 5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0" name="Line 5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1" name="Line 5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2" name="Line 5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3" name="Line 5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4" name="Line 5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5" name="Line 5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6" name="Line 5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7" name="Line 5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8" name="Line 5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9" name="Line 5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0" name="Line 5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1" name="Line 5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2" name="Line 5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3" name="Line 5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4" name="Line 5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5" name="Line 5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6" name="Line 5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7" name="Line 5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8" name="Line 5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9" name="Line 5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80" name="Line 580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1" name="Line 58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2" name="Line 58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83" name="Line 583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4" name="Line 584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85" name="Line 585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6" name="Line 586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7" name="Line 58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88" name="Line 588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9" name="Line 589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90" name="Line 590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1" name="Line 59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2" name="Line 59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593" name="Line 593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94" name="Line 594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95" name="Line 595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96" name="Line 596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7" name="Line 59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98" name="Line 598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9" name="Line 599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0" name="Line 60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01" name="Line 601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2" name="Line 60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03" name="Line 603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4" name="Line 604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5" name="Line 60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06" name="Line 606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7" name="Line 60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08" name="Line 608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9" name="Line 609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0" name="Line 61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11" name="Line 611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12" name="Line 612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13" name="Line 613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14" name="Line 614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5" name="Line 61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16" name="Line 616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7" name="Line 61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8" name="Line 618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19" name="Line 619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0" name="Line 62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21" name="Line 621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2" name="Line 62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3" name="Line 623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24" name="Line 624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5" name="Line 62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26" name="Line 626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7" name="Line 62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8" name="Line 628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29" name="Line 629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30" name="Line 630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1" name="Line 631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2" name="Line 632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3" name="Line 633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34" name="Line 634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5" name="Line 63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6" name="Line 636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37" name="Line 637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8" name="Line 638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39" name="Line 639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0" name="Line 64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1" name="Line 64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2" name="Line 642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3" name="Line 643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44" name="Line 644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5" name="Line 64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6" name="Line 646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47" name="Line 647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8" name="Line 648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49" name="Line 649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50" name="Line 650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51" name="Line 65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52" name="Line 652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3" name="Line 65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4" name="Line 65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55" name="Line 655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6" name="Line 656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57" name="Line 657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8" name="Line 658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9" name="Line 65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60" name="Line 660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1" name="Line 661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62" name="Line 662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3" name="Line 66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4" name="Line 66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665" name="Line 665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66" name="Line 666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67" name="Line 667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68" name="Line 668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9" name="Line 66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70" name="Line 670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1" name="Line 671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2" name="Line 67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73" name="Line 673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4" name="Line 67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75" name="Line 675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6" name="Line 676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7" name="Line 67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78" name="Line 678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9" name="Line 67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80" name="Line 680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1" name="Line 681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2" name="Line 68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683" name="Line 683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84" name="Line 684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85" name="Line 685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86" name="Line 686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7" name="Line 68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88" name="Line 688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9" name="Line 68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0" name="Line 690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91" name="Line 691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2" name="Line 69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93" name="Line 693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4" name="Line 69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5" name="Line 695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96" name="Line 696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7" name="Line 69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98" name="Line 698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9" name="Line 69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0" name="Line 700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701" name="Line 701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02" name="Line 702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03" name="Line 703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04" name="Line 704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5" name="Line 705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06" name="Line 706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7" name="Line 70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8" name="Line 708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09" name="Line 709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0" name="Line 710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11" name="Line 711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2" name="Line 71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3" name="Line 71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14" name="Line 714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5" name="Line 715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16" name="Line 716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7" name="Line 71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8" name="Line 718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719" name="Line 719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20" name="Line 720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21" name="Line 721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22" name="Line 722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23" name="Line 72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24" name="Line 724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5" name="Line 72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6" name="Line 72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27" name="Line 727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8" name="Line 728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29" name="Line 729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0" name="Line 730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1" name="Line 73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32" name="Line 732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3" name="Line 733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34" name="Line 734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5" name="Line 73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6" name="Line 73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37" name="Line 737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38" name="Line 738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39" name="Line 739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40" name="Line 740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1" name="Line 74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42" name="Line 742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3" name="Line 743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4" name="Line 74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45" name="Line 745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6" name="Line 74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47" name="Line 747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8" name="Line 748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9" name="Line 74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50" name="Line 750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1" name="Line 75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52" name="Line 752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3" name="Line 753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4" name="Line 75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55" name="Line 755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56" name="Line 756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57" name="Line 757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58" name="Line 758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9" name="Line 75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60" name="Line 760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1" name="Line 76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2" name="Line 762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63" name="Line 763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4" name="Line 76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65" name="Line 765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6" name="Line 76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7" name="Line 767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68" name="Line 768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9" name="Line 76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70" name="Line 770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1" name="Line 77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2" name="Line 772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73" name="Line 773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74" name="Line 774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75" name="Line 775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76" name="Line 776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7" name="Line 777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78" name="Line 778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9" name="Line 77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0" name="Line 780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81" name="Line 781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2" name="Line 782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83" name="Line 783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4" name="Line 78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5" name="Line 78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86" name="Line 786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7" name="Line 787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88" name="Line 788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9" name="Line 78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90" name="Line 790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91" name="Line 791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92" name="Line 792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93" name="Line 793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94" name="Line 794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95" name="Line 79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796" name="Line 796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797" name="Line 79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798" name="Line 79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799" name="Line 799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0" name="Line 800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01" name="Line 801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2" name="Line 802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3" name="Line 80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04" name="Line 804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5" name="Line 805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06" name="Line 806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7" name="Line 80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8" name="Line 80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09" name="Line 809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10" name="Line 810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11" name="Line 811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12" name="Line 812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3" name="Line 81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14" name="Line 814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5" name="Line 815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6" name="Line 81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17" name="Line 817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8" name="Line 81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19" name="Line 819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0" name="Line 820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1" name="Line 82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22" name="Line 822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3" name="Line 82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24" name="Line 824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5" name="Line 825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6" name="Line 82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27" name="Line 827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28" name="Line 828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29" name="Line 829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30" name="Line 830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1" name="Line 83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32" name="Line 832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3" name="Line 83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4" name="Line 834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35" name="Line 835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6" name="Line 83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37" name="Line 837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8" name="Line 83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9" name="Line 839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40" name="Line 840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1" name="Line 84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42" name="Line 842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3" name="Line 84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4" name="Line 844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45" name="Line 845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46" name="Line 846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47" name="Line 847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48" name="Line 848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9" name="Line 849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50" name="Line 850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1" name="Line 85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2" name="Line 852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53" name="Line 853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4" name="Line 854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55" name="Line 855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6" name="Line 85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7" name="Line 85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58" name="Line 858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9" name="Line 859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60" name="Line 860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1" name="Line 86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2" name="Line 862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63" name="Line 863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64" name="Line 864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65" name="Line 865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66" name="Line 866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7" name="Line 86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68" name="Line 868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69" name="Line 86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0" name="Line 87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71" name="Line 871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2" name="Line 872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73" name="Line 873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4" name="Line 874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5" name="Line 87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76" name="Line 876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7" name="Line 877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78" name="Line 878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9" name="Line 87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0" name="Line 88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881" name="Line 881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82" name="Line 882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883" name="Line 883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884" name="Line 884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5" name="Line 88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86" name="Line 886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7" name="Line 887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8" name="Line 88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89" name="Line 889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0" name="Line 89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91" name="Line 891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2" name="Line 892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3" name="Line 89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94" name="Line 894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5" name="Line 89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96" name="Line 896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7" name="Line 897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8" name="Line 89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899" name="Line 899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00" name="Line 900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01" name="Line 901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02" name="Line 902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3" name="Line 90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04" name="Line 904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5" name="Line 90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6" name="Line 906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07" name="Line 907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8" name="Line 90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09" name="Line 909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0" name="Line 91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1" name="Line 911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12" name="Line 912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3" name="Line 91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14" name="Line 914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5" name="Line 91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6" name="Line 916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917" name="Line 917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18" name="Line 918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19" name="Line 919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20" name="Line 920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1" name="Line 921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22" name="Line 922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3" name="Line 92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4" name="Line 924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25" name="Line 925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6" name="Line 926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27" name="Line 927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8" name="Line 92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9" name="Line 92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30" name="Line 930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1" name="Line 931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32" name="Line 932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3" name="Line 93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4" name="Line 934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935" name="Line 935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36" name="Line 936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37" name="Line 937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38" name="Line 938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9" name="Line 93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40" name="Line 940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1" name="Line 94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2" name="Line 94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43" name="Line 943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4" name="Line 944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45" name="Line 945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6" name="Line 946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7" name="Line 94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48" name="Line 948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9" name="Line 949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50" name="Line 950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1" name="Line 95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2" name="Line 95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53" name="Line 953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54" name="Line 954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55" name="Line 955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56" name="Line 956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7" name="Line 95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58" name="Line 958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9" name="Line 959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0" name="Line 96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61" name="Line 961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2" name="Line 96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63" name="Line 963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4" name="Line 964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5" name="Line 96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66" name="Line 966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7" name="Line 96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68" name="Line 968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9" name="Line 969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0" name="Line 97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71" name="Line 971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72" name="Line 972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73" name="Line 973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74" name="Line 974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5" name="Line 97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76" name="Line 976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7" name="Line 97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8" name="Line 978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79" name="Line 979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0" name="Line 98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81" name="Line 981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2" name="Line 98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3" name="Line 983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84" name="Line 984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5" name="Line 98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86" name="Line 986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7" name="Line 98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8" name="Line 988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89" name="Line 989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90" name="Line 990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91" name="Line 991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92" name="Line 992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3" name="Line 993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94" name="Line 994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5" name="Line 99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6" name="Line 996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97" name="Line 997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8" name="Line 998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99" name="Line 999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0" name="Line 100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1" name="Line 100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002" name="Line 1002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3" name="Line 1003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1004" name="Line 1004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5" name="Line 100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6" name="Line 1006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1007" name="Line 1007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008" name="Line 1008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1009" name="Line 1009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1010" name="Line 1010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11" name="Line 101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12" name="Line 101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3" name="Line 101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4" name="Line 1014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15" name="Line 1015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6" name="Line 101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17" name="Line 1017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8" name="Line 101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9" name="Line 1019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20" name="Line 1020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1" name="Line 102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22" name="Line 102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3" name="Line 102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4" name="Line 0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25" name="Line 1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26" name="Line 2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27" name="Line 3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28" name="Line 4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9" name="Line 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30" name="Line 6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1" name="Line 7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2" name="Line 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33" name="Line 9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4" name="Line 10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35" name="Line 11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6" name="Line 12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7" name="Line 1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38" name="Line 14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9" name="Line 1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40" name="Line 16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1" name="Line 17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2" name="Line 1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43" name="Line 19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44" name="Line 20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45" name="Line 21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46" name="Line 22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7" name="Line 2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48" name="Line 24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9" name="Line 2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0" name="Line 2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51" name="Line 27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2" name="Line 2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53" name="Line 29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4" name="Line 30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5" name="Line 3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56" name="Line 32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7" name="Line 3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58" name="Line 34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9" name="Line 3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0" name="Line 3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61" name="Line 37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62" name="Line 38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63" name="Line 39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64" name="Line 40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5" name="Line 4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66" name="Line 4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7" name="Line 4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8" name="Line 44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69" name="Line 45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0" name="Line 4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71" name="Line 47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2" name="Line 4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3" name="Line 49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74" name="Line 50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5" name="Line 5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76" name="Line 5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7" name="Line 5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8" name="Line 54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79" name="Line 55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80" name="Line 56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81" name="Line 57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82" name="Line 58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83" name="Line 59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84" name="Line 60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5" name="Line 6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6" name="Line 6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87" name="Line 63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8" name="Line 64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89" name="Line 65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0" name="Line 66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1" name="Line 6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92" name="Line 68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3" name="Line 69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94" name="Line 70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5" name="Line 7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6" name="Line 7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097" name="Line 73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98" name="Line 74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099" name="Line 75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00" name="Line 76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1" name="Line 7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02" name="Line 78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3" name="Line 79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4" name="Line 8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05" name="Line 81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6" name="Line 8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07" name="Line 83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8" name="Line 84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9" name="Line 8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10" name="Line 86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1" name="Line 8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12" name="Line 88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3" name="Line 89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4" name="Line 9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15" name="Line 91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16" name="Line 92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17" name="Line 93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18" name="Line 94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9" name="Line 9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20" name="Line 96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1" name="Line 9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2" name="Line 98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23" name="Line 99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4" name="Line 10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25" name="Line 101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6" name="Line 10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7" name="Line 103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28" name="Line 104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9" name="Line 10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30" name="Line 106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1" name="Line 10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2" name="Line 108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33" name="Line 109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34" name="Line 110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35" name="Line 111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36" name="Line 112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7" name="Line 113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38" name="Line 114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9" name="Line 11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0" name="Line 116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41" name="Line 117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2" name="Line 118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43" name="Line 119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4" name="Line 12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5" name="Line 12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46" name="Line 122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7" name="Line 123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48" name="Line 124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9" name="Line 12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50" name="Line 126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51" name="Line 127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52" name="Line 128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53" name="Line 129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54" name="Line 130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55" name="Line 13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56" name="Line 132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57" name="Line 13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58" name="Line 13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59" name="Line 135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0" name="Line 136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61" name="Line 137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2" name="Line 138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3" name="Line 13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64" name="Line 140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5" name="Line 141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66" name="Line 142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7" name="Line 14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8" name="Line 14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169" name="Line 145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70" name="Line 146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71" name="Line 147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72" name="Line 148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3" name="Line 14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74" name="Line 150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5" name="Line 151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6" name="Line 15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77" name="Line 153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8" name="Line 15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79" name="Line 155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0" name="Line 156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1" name="Line 15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82" name="Line 158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3" name="Line 15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84" name="Line 160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5" name="Line 161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6" name="Line 16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187" name="Line 163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88" name="Line 164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89" name="Line 165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90" name="Line 166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1" name="Line 16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92" name="Line 168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3" name="Line 16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4" name="Line 170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95" name="Line 171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6" name="Line 17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97" name="Line 173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8" name="Line 17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9" name="Line 175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00" name="Line 176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1" name="Line 17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02" name="Line 178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3" name="Line 17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4" name="Line 180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205" name="Line 181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06" name="Line 182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07" name="Line 183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08" name="Line 184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9" name="Line 185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10" name="Line 186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1" name="Line 18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2" name="Line 188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13" name="Line 189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4" name="Line 190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15" name="Line 191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6" name="Line 19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7" name="Line 19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18" name="Line 194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9" name="Line 195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20" name="Line 196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1" name="Line 19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2" name="Line 198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223" name="Line 199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24" name="Line 200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25" name="Line 201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26" name="Line 202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7" name="Line 20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28" name="Line 204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29" name="Line 20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0" name="Line 20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31" name="Line 207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2" name="Line 208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33" name="Line 209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4" name="Line 210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5" name="Line 21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36" name="Line 212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7" name="Line 213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38" name="Line 214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9" name="Line 21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0" name="Line 21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41" name="Line 217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42" name="Line 218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43" name="Line 219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44" name="Line 220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5" name="Line 22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46" name="Line 222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7" name="Line 223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8" name="Line 22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49" name="Line 225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0" name="Line 22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51" name="Line 227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2" name="Line 228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3" name="Line 22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54" name="Line 230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5" name="Line 23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56" name="Line 232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7" name="Line 233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8" name="Line 23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59" name="Line 235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60" name="Line 236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61" name="Line 237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62" name="Line 238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3" name="Line 23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64" name="Line 240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5" name="Line 24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6" name="Line 242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67" name="Line 243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8" name="Line 24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69" name="Line 245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0" name="Line 24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1" name="Line 247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72" name="Line 248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3" name="Line 24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74" name="Line 250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5" name="Line 25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6" name="Line 252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77" name="Line 253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78" name="Line 254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79" name="Line 255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80" name="Line 256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1" name="Line 257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82" name="Line 258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3" name="Line 25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4" name="Line 260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85" name="Line 261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6" name="Line 262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87" name="Line 263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8" name="Line 26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9" name="Line 26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90" name="Line 266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1" name="Line 267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92" name="Line 268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3" name="Line 26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4" name="Line 270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95" name="Line 271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96" name="Line 272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97" name="Line 273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98" name="Line 274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9" name="Line 27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00" name="Line 276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1" name="Line 27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2" name="Line 27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03" name="Line 279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4" name="Line 280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05" name="Line 281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6" name="Line 282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7" name="Line 28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08" name="Line 284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9" name="Line 285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10" name="Line 286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1" name="Line 28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2" name="Line 28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13" name="Line 289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14" name="Line 290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15" name="Line 291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16" name="Line 292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7" name="Line 29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18" name="Line 294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9" name="Line 295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0" name="Line 29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21" name="Line 297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2" name="Line 29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23" name="Line 299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4" name="Line 300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5" name="Line 30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26" name="Line 302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7" name="Line 30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28" name="Line 304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9" name="Line 305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0" name="Line 30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31" name="Line 307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32" name="Line 308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33" name="Line 309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34" name="Line 310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5" name="Line 31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36" name="Line 312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7" name="Line 31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8" name="Line 314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39" name="Line 315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0" name="Line 31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41" name="Line 317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2" name="Line 31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3" name="Line 319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44" name="Line 320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5" name="Line 32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46" name="Line 322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7" name="Line 32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8" name="Line 324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49" name="Line 325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50" name="Line 326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51" name="Line 327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52" name="Line 328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3" name="Line 329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54" name="Line 330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5" name="Line 33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6" name="Line 332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57" name="Line 333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8" name="Line 334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59" name="Line 335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0" name="Line 33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1" name="Line 33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62" name="Line 338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3" name="Line 339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64" name="Line 340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5" name="Line 34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6" name="Line 342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67" name="Line 343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68" name="Line 344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69" name="Line 345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70" name="Line 346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71" name="Line 34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72" name="Line 348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3" name="Line 34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4" name="Line 35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75" name="Line 351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6" name="Line 352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77" name="Line 353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8" name="Line 354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9" name="Line 35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80" name="Line 356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1" name="Line 357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82" name="Line 358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3" name="Line 35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4" name="Line 36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385" name="Line 361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86" name="Line 362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387" name="Line 363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388" name="Line 364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9" name="Line 36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90" name="Line 366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1" name="Line 367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2" name="Line 36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93" name="Line 369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4" name="Line 37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95" name="Line 371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6" name="Line 372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7" name="Line 37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98" name="Line 374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9" name="Line 37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00" name="Line 376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1" name="Line 377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2" name="Line 37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03" name="Line 379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04" name="Line 380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05" name="Line 381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06" name="Line 382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7" name="Line 38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08" name="Line 384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9" name="Line 38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0" name="Line 38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11" name="Line 387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2" name="Line 38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13" name="Line 389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4" name="Line 39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5" name="Line 391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16" name="Line 392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7" name="Line 39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18" name="Line 394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9" name="Line 39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0" name="Line 39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21" name="Line 397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22" name="Line 398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23" name="Line 399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24" name="Line 400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5" name="Line 401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26" name="Line 402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7" name="Line 40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8" name="Line 404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29" name="Line 405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0" name="Line 40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31" name="Line 407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2" name="Line 40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3" name="Line 40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34" name="Line 410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5" name="Line 411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36" name="Line 412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7" name="Line 41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8" name="Line 414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39" name="Line 415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40" name="Line 416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41" name="Line 417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42" name="Line 418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43" name="Line 41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44" name="Line 420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5" name="Line 42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6" name="Line 42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47" name="Line 423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8" name="Line 424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49" name="Line 425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0" name="Line 426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1" name="Line 42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52" name="Line 428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3" name="Line 429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54" name="Line 430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5" name="Line 43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6" name="Line 43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57" name="Line 433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58" name="Line 434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59" name="Line 435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60" name="Line 436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1" name="Line 43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62" name="Line 438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3" name="Line 439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4" name="Line 44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65" name="Line 441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6" name="Line 44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67" name="Line 443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8" name="Line 444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9" name="Line 44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70" name="Line 446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1" name="Line 44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72" name="Line 448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3" name="Line 449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4" name="Line 45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75" name="Line 451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76" name="Line 452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77" name="Line 453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78" name="Line 454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9" name="Line 45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80" name="Line 456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1" name="Line 45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2" name="Line 458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83" name="Line 459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4" name="Line 46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85" name="Line 461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6" name="Line 46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7" name="Line 463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88" name="Line 464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9" name="Line 46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90" name="Line 466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1" name="Line 46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2" name="Line 468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93" name="Line 469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94" name="Line 470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95" name="Line 471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96" name="Line 472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7" name="Line 473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98" name="Line 474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9" name="Line 47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0" name="Line 476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01" name="Line 477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2" name="Line 478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03" name="Line 479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4" name="Line 48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5" name="Line 48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06" name="Line 482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7" name="Line 483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08" name="Line 484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9" name="Line 48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10" name="Line 486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511" name="Line 487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12" name="Line 488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513" name="Line 489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514" name="Line 490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15" name="Line 49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16" name="Line 492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17" name="Line 49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18" name="Line 49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19" name="Line 495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0" name="Line 496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21" name="Line 497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2" name="Line 498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3" name="Line 49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24" name="Line 500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5" name="Line 501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26" name="Line 502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7" name="Line 50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8" name="Line 50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29" name="Line 505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30" name="Line 506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31" name="Line 507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32" name="Line 508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3" name="Line 50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34" name="Line 510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5" name="Line 511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6" name="Line 51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37" name="Line 513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8" name="Line 51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39" name="Line 515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0" name="Line 516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1" name="Line 51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42" name="Line 518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3" name="Line 51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44" name="Line 520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5" name="Line 521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6" name="Line 52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47" name="Line 523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48" name="Line 524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49" name="Line 525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50" name="Line 526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1" name="Line 52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52" name="Line 528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3" name="Line 52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4" name="Line 530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55" name="Line 531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6" name="Line 53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57" name="Line 533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8" name="Line 53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9" name="Line 535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60" name="Line 536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1" name="Line 53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62" name="Line 538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3" name="Line 53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4" name="Line 540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65" name="Line 541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66" name="Line 542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7" name="Line 543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8" name="Line 544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9" name="Line 545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70" name="Line 546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1" name="Line 54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2" name="Line 548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73" name="Line 549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4" name="Line 550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75" name="Line 551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6" name="Line 55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7" name="Line 55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78" name="Line 554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9" name="Line 555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80" name="Line 556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1" name="Line 55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2" name="Line 558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83" name="Line 559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84" name="Line 560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85" name="Line 561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86" name="Line 562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7" name="Line 56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88" name="Line 564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89" name="Line 56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0" name="Line 56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91" name="Line 567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2" name="Line 568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93" name="Line 569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4" name="Line 570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5" name="Line 57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96" name="Line 572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7" name="Line 573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98" name="Line 574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9" name="Line 57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0" name="Line 57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01" name="Line 577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02" name="Line 578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03" name="Line 579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04" name="Line 580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5" name="Line 58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06" name="Line 582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7" name="Line 583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8" name="Line 58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09" name="Line 585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0" name="Line 58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11" name="Line 587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2" name="Line 588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3" name="Line 58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14" name="Line 590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5" name="Line 59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16" name="Line 592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7" name="Line 593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8" name="Line 59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19" name="Line 595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20" name="Line 596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21" name="Line 597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22" name="Line 598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3" name="Line 59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24" name="Line 600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5" name="Line 60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6" name="Line 602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27" name="Line 603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8" name="Line 60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29" name="Line 605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0" name="Line 60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1" name="Line 607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32" name="Line 608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3" name="Line 60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34" name="Line 610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5" name="Line 61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6" name="Line 612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37" name="Line 613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38" name="Line 614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39" name="Line 615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40" name="Line 616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1" name="Line 617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42" name="Line 618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3" name="Line 61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4" name="Line 620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45" name="Line 621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6" name="Line 622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47" name="Line 623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8" name="Line 62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9" name="Line 62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50" name="Line 626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1" name="Line 627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52" name="Line 628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3" name="Line 62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4" name="Line 630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55" name="Line 631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56" name="Line 632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57" name="Line 633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58" name="Line 634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9" name="Line 63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60" name="Line 636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1" name="Line 63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2" name="Line 63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63" name="Line 639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4" name="Line 640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65" name="Line 641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6" name="Line 642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7" name="Line 64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68" name="Line 644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9" name="Line 645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70" name="Line 646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1" name="Line 64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2" name="Line 64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673" name="Line 649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74" name="Line 650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75" name="Line 651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76" name="Line 652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7" name="Line 65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78" name="Line 654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9" name="Line 655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0" name="Line 65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81" name="Line 657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2" name="Line 65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83" name="Line 659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4" name="Line 660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5" name="Line 66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86" name="Line 662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7" name="Line 66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88" name="Line 664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9" name="Line 665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0" name="Line 66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691" name="Line 667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92" name="Line 668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93" name="Line 669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94" name="Line 670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5" name="Line 67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96" name="Line 672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7" name="Line 67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8" name="Line 674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99" name="Line 675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0" name="Line 67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01" name="Line 677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2" name="Line 67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3" name="Line 679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04" name="Line 680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5" name="Line 68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06" name="Line 682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7" name="Line 68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8" name="Line 684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709" name="Line 685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10" name="Line 686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11" name="Line 687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12" name="Line 688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3" name="Line 689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14" name="Line 690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5" name="Line 69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6" name="Line 692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17" name="Line 693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8" name="Line 694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19" name="Line 695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0" name="Line 69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1" name="Line 69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22" name="Line 698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3" name="Line 699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24" name="Line 700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5" name="Line 70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6" name="Line 702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727" name="Line 703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28" name="Line 704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29" name="Line 705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30" name="Line 706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31" name="Line 70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32" name="Line 708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3" name="Line 70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4" name="Line 71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35" name="Line 711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6" name="Line 712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37" name="Line 713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8" name="Line 714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9" name="Line 71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40" name="Line 716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1" name="Line 717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42" name="Line 718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3" name="Line 71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4" name="Line 72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45" name="Line 721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46" name="Line 722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47" name="Line 723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48" name="Line 724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9" name="Line 72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50" name="Line 726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1" name="Line 727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2" name="Line 72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53" name="Line 729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4" name="Line 73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55" name="Line 731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6" name="Line 732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7" name="Line 73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58" name="Line 734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9" name="Line 73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60" name="Line 736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1" name="Line 737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2" name="Line 73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63" name="Line 739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64" name="Line 740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65" name="Line 741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66" name="Line 742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7" name="Line 74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68" name="Line 744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9" name="Line 74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0" name="Line 746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71" name="Line 747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2" name="Line 74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73" name="Line 749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4" name="Line 75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5" name="Line 751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76" name="Line 752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7" name="Line 75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78" name="Line 754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9" name="Line 75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0" name="Line 756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81" name="Line 757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82" name="Line 758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83" name="Line 759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84" name="Line 760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5" name="Line 761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86" name="Line 762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7" name="Line 76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8" name="Line 764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89" name="Line 765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0" name="Line 766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91" name="Line 767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2" name="Line 76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3" name="Line 76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94" name="Line 770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5" name="Line 771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96" name="Line 772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7" name="Line 77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8" name="Line 774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99" name="Line 775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800" name="Line 776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801" name="Line 777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802" name="Line 778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803" name="Line 77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04" name="Line 780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5" name="Line 78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6" name="Line 78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07" name="Line 783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8" name="Line 784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09" name="Line 785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0" name="Line 786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1" name="Line 78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12" name="Line 788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3" name="Line 789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14" name="Line 790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5" name="Line 79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6" name="Line 79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17" name="Line 793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18" name="Line 794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19" name="Line 795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20" name="Line 796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1" name="Line 79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22" name="Line 798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3" name="Line 799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4" name="Line 80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25" name="Line 801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6" name="Line 80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27" name="Line 803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8" name="Line 804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9" name="Line 80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30" name="Line 806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1" name="Line 80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32" name="Line 808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3" name="Line 809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4" name="Line 81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35" name="Line 811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36" name="Line 812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37" name="Line 813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38" name="Line 814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9" name="Line 81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40" name="Line 816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1" name="Line 81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2" name="Line 818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43" name="Line 819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4" name="Line 82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45" name="Line 821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6" name="Line 82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7" name="Line 823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48" name="Line 824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9" name="Line 82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50" name="Line 826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1" name="Line 82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2" name="Line 828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53" name="Line 829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54" name="Line 830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55" name="Line 831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56" name="Line 832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7" name="Line 833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58" name="Line 834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9" name="Line 83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0" name="Line 836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61" name="Line 837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2" name="Line 838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63" name="Line 839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4" name="Line 84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5" name="Line 84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66" name="Line 842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7" name="Line 843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68" name="Line 844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9" name="Line 84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70" name="Line 846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71" name="Line 847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72" name="Line 848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73" name="Line 849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74" name="Line 850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75" name="Line 85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76" name="Line 852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77" name="Line 85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78" name="Line 85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79" name="Line 855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0" name="Line 856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81" name="Line 857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2" name="Line 858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3" name="Line 85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84" name="Line 860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5" name="Line 861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86" name="Line 862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7" name="Line 86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8" name="Line 86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889" name="Line 865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90" name="Line 866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891" name="Line 867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892" name="Line 868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3" name="Line 86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94" name="Line 870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5" name="Line 871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6" name="Line 87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97" name="Line 873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8" name="Line 87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99" name="Line 875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0" name="Line 876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1" name="Line 87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02" name="Line 878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3" name="Line 87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04" name="Line 880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5" name="Line 881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6" name="Line 88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07" name="Line 883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08" name="Line 884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09" name="Line 885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10" name="Line 886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1" name="Line 88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12" name="Line 888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3" name="Line 88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4" name="Line 890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15" name="Line 891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6" name="Line 89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17" name="Line 893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8" name="Line 89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9" name="Line 895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20" name="Line 896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1" name="Line 89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22" name="Line 898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3" name="Line 89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4" name="Line 900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25" name="Line 901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26" name="Line 902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27" name="Line 903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28" name="Line 904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9" name="Line 905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30" name="Line 906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1" name="Line 90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2" name="Line 908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33" name="Line 909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4" name="Line 910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35" name="Line 911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6" name="Line 91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7" name="Line 91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38" name="Line 914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9" name="Line 915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40" name="Line 916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1" name="Line 91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2" name="Line 918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43" name="Line 919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44" name="Line 920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45" name="Line 921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46" name="Line 922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7" name="Line 92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48" name="Line 924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49" name="Line 92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0" name="Line 92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51" name="Line 927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2" name="Line 928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53" name="Line 929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4" name="Line 930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5" name="Line 93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56" name="Line 932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7" name="Line 933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58" name="Line 934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9" name="Line 93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0" name="Line 93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61" name="Line 937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62" name="Line 938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63" name="Line 939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64" name="Line 940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5" name="Line 94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66" name="Line 942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7" name="Line 943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8" name="Line 94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69" name="Line 945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0" name="Line 94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71" name="Line 947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2" name="Line 948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3" name="Line 94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74" name="Line 950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5" name="Line 95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76" name="Line 952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7" name="Line 953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8" name="Line 95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79" name="Line 955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80" name="Line 956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81" name="Line 957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82" name="Line 958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3" name="Line 95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84" name="Line 960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5" name="Line 96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6" name="Line 962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87" name="Line 963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8" name="Line 96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89" name="Line 965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0" name="Line 96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1" name="Line 967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92" name="Line 968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3" name="Line 96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94" name="Line 970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5" name="Line 97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6" name="Line 972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97" name="Line 973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98" name="Line 974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99" name="Line 975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00" name="Line 976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1" name="Line 977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02" name="Line 978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3" name="Line 97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4" name="Line 980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05" name="Line 981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6" name="Line 982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07" name="Line 983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8" name="Line 98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9" name="Line 98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10" name="Line 986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1" name="Line 987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12" name="Line 988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3" name="Line 98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4" name="Line 990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2015" name="Line 991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16" name="Line 992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17" name="Line 993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18" name="Line 994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9" name="Line 99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20" name="Line 99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1" name="Line 99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2" name="Line 99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23" name="Line 999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4" name="Line 100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25" name="Line 1001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6" name="Line 100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7" name="Line 100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28" name="Line 1004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9" name="Line 100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30" name="Line 100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1" name="Line 100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2" name="Line 100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33" name="Line 1009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34" name="Line 1010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35" name="Line 1011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36" name="Line 1012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7" name="Line 101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38" name="Line 1014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9" name="Line 101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0" name="Line 1016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41" name="Line 1017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2" name="Line 101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43" name="Line 1019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4" name="Line 102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5" name="Line 1021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46" name="Line 1022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7" name="Line 102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48" name="Line 0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9" name="Line 1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0" name="Line 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51" name="Line 3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52" name="Line 4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53" name="Line 5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54" name="Line 6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5" name="Line 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56" name="Line 8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7" name="Line 9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8" name="Line 1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59" name="Line 11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0" name="Line 1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61" name="Line 13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2" name="Line 14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3" name="Line 1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64" name="Line 16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5" name="Line 1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66" name="Line 18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7" name="Line 19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8" name="Line 2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69" name="Line 21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70" name="Line 22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71" name="Line 23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72" name="Line 24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3" name="Line 2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74" name="Line 2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5" name="Line 2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6" name="Line 2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77" name="Line 29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8" name="Line 3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79" name="Line 31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0" name="Line 3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1" name="Line 3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82" name="Line 34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3" name="Line 3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84" name="Line 3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5" name="Line 3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6" name="Line 3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87" name="Line 39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88" name="Line 40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89" name="Line 41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90" name="Line 42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91" name="Line 4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092" name="Line 44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3" name="Line 4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4" name="Line 4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095" name="Line 47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6" name="Line 48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097" name="Line 49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8" name="Line 50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9" name="Line 5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00" name="Line 52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1" name="Line 53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02" name="Line 54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3" name="Line 5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4" name="Line 5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05" name="Line 57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06" name="Line 58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07" name="Line 59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08" name="Line 60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9" name="Line 6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10" name="Line 62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1" name="Line 63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2" name="Line 6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13" name="Line 65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4" name="Line 6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15" name="Line 67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6" name="Line 68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7" name="Line 6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18" name="Line 70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9" name="Line 7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20" name="Line 72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1" name="Line 73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2" name="Line 7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23" name="Line 75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24" name="Line 76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25" name="Line 77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26" name="Line 78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7" name="Line 7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28" name="Line 80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9" name="Line 8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0" name="Line 82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31" name="Line 83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2" name="Line 8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33" name="Line 85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4" name="Line 8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5" name="Line 87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36" name="Line 88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7" name="Line 8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38" name="Line 90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9" name="Line 9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0" name="Line 92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41" name="Line 93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42" name="Line 94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43" name="Line 95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44" name="Line 96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5" name="Line 97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46" name="Line 98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7" name="Line 9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8" name="Line 100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49" name="Line 101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0" name="Line 102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51" name="Line 103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2" name="Line 10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3" name="Line 10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54" name="Line 106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5" name="Line 107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56" name="Line 108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7" name="Line 10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8" name="Line 110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59" name="Line 111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60" name="Line 112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61" name="Line 113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62" name="Line 114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63" name="Line 11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64" name="Line 116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5" name="Line 11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6" name="Line 11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67" name="Line 119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8" name="Line 120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69" name="Line 121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0" name="Line 122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1" name="Line 12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72" name="Line 124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3" name="Line 125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74" name="Line 126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5" name="Line 12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6" name="Line 12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177" name="Line 129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78" name="Line 130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79" name="Line 131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80" name="Line 132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1" name="Line 13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82" name="Line 134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3" name="Line 135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4" name="Line 13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85" name="Line 137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6" name="Line 13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87" name="Line 139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8" name="Line 140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9" name="Line 14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90" name="Line 142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1" name="Line 14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92" name="Line 144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3" name="Line 145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4" name="Line 14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195" name="Line 147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96" name="Line 148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97" name="Line 149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98" name="Line 150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9" name="Line 15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00" name="Line 152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1" name="Line 15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2" name="Line 154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03" name="Line 155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4" name="Line 15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05" name="Line 157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6" name="Line 15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7" name="Line 159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08" name="Line 160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9" name="Line 16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10" name="Line 162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1" name="Line 16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2" name="Line 164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213" name="Line 165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14" name="Line 166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15" name="Line 167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16" name="Line 168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7" name="Line 169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18" name="Line 170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9" name="Line 17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0" name="Line 172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21" name="Line 173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2" name="Line 174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23" name="Line 175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4" name="Line 17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5" name="Line 17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26" name="Line 178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7" name="Line 179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28" name="Line 180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9" name="Line 18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30" name="Line 182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231" name="Line 183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32" name="Line 184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33" name="Line 185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34" name="Line 186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35" name="Line 18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36" name="Line 188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37" name="Line 18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38" name="Line 19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39" name="Line 191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0" name="Line 192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41" name="Line 193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2" name="Line 194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3" name="Line 19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44" name="Line 196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5" name="Line 197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46" name="Line 198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7" name="Line 19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8" name="Line 20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49" name="Line 201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50" name="Line 202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51" name="Line 203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52" name="Line 204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3" name="Line 20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54" name="Line 206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5" name="Line 207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6" name="Line 20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57" name="Line 209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8" name="Line 21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59" name="Line 211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0" name="Line 212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1" name="Line 21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62" name="Line 214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3" name="Line 21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64" name="Line 216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5" name="Line 217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6" name="Line 21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67" name="Line 219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68" name="Line 220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69" name="Line 221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70" name="Line 222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1" name="Line 22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72" name="Line 224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3" name="Line 22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4" name="Line 226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75" name="Line 227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6" name="Line 22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77" name="Line 229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8" name="Line 23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9" name="Line 231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80" name="Line 232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1" name="Line 23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82" name="Line 234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3" name="Line 23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4" name="Line 236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85" name="Line 237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86" name="Line 238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87" name="Line 239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88" name="Line 240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9" name="Line 241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90" name="Line 242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1" name="Line 24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2" name="Line 244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93" name="Line 245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4" name="Line 246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95" name="Line 247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6" name="Line 24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7" name="Line 24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98" name="Line 250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9" name="Line 251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300" name="Line 252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1" name="Line 25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2" name="Line 254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303" name="Line 255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304" name="Line 256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305" name="Line 257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306" name="Line 258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7" name="Line 25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08" name="Line 260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09" name="Line 26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0" name="Line 26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11" name="Line 263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2" name="Line 264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13" name="Line 265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4" name="Line 266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5" name="Line 26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16" name="Line 268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7" name="Line 269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18" name="Line 270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9" name="Line 27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0" name="Line 27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21" name="Line 273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22" name="Line 274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23" name="Line 275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24" name="Line 276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5" name="Line 27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26" name="Line 278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7" name="Line 279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8" name="Line 28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29" name="Line 281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0" name="Line 28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31" name="Line 283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2" name="Line 284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3" name="Line 28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34" name="Line 286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5" name="Line 28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36" name="Line 288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7" name="Line 289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8" name="Line 29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39" name="Line 291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40" name="Line 292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41" name="Line 293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42" name="Line 294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3" name="Line 29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44" name="Line 296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5" name="Line 29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6" name="Line 298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47" name="Line 299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8" name="Line 30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49" name="Line 301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0" name="Line 30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1" name="Line 303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52" name="Line 304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3" name="Line 30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54" name="Line 306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5" name="Line 30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6" name="Line 308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57" name="Line 309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58" name="Line 310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59" name="Line 311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60" name="Line 312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1" name="Line 313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62" name="Line 314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3" name="Line 31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4" name="Line 316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65" name="Line 317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6" name="Line 318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67" name="Line 319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8" name="Line 32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9" name="Line 32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70" name="Line 322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1" name="Line 323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72" name="Line 324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3" name="Line 32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4" name="Line 326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75" name="Line 327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76" name="Line 328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77" name="Line 329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78" name="Line 330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9" name="Line 33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80" name="Line 332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1" name="Line 33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2" name="Line 33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83" name="Line 335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4" name="Line 336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85" name="Line 337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6" name="Line 338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7" name="Line 33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88" name="Line 340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9" name="Line 341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90" name="Line 342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1" name="Line 34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2" name="Line 34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393" name="Line 345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94" name="Line 346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395" name="Line 347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396" name="Line 348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7" name="Line 34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98" name="Line 350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9" name="Line 351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0" name="Line 35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01" name="Line 353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2" name="Line 35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03" name="Line 355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4" name="Line 356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5" name="Line 35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06" name="Line 358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7" name="Line 35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08" name="Line 360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9" name="Line 361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0" name="Line 36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11" name="Line 363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12" name="Line 364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13" name="Line 365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14" name="Line 366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5" name="Line 36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16" name="Line 368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7" name="Line 36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8" name="Line 370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19" name="Line 371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0" name="Line 37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21" name="Line 373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2" name="Line 37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3" name="Line 375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24" name="Line 376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5" name="Line 37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26" name="Line 378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7" name="Line 37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8" name="Line 380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29" name="Line 381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30" name="Line 382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31" name="Line 383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32" name="Line 384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3" name="Line 385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34" name="Line 386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5" name="Line 38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6" name="Line 388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37" name="Line 389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8" name="Line 390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39" name="Line 391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0" name="Line 39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1" name="Line 39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42" name="Line 394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3" name="Line 395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44" name="Line 396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5" name="Line 39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6" name="Line 398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47" name="Line 399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48" name="Line 400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49" name="Line 401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50" name="Line 402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51" name="Line 40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52" name="Line 404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3" name="Line 40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4" name="Line 40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55" name="Line 407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6" name="Line 408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57" name="Line 409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8" name="Line 410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9" name="Line 41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60" name="Line 412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1" name="Line 413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62" name="Line 414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3" name="Line 41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4" name="Line 41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465" name="Line 417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66" name="Line 418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67" name="Line 419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68" name="Line 420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9" name="Line 42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70" name="Line 422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1" name="Line 423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2" name="Line 42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73" name="Line 425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4" name="Line 42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75" name="Line 427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6" name="Line 428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7" name="Line 42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78" name="Line 430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9" name="Line 43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80" name="Line 432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1" name="Line 433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2" name="Line 43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483" name="Line 435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84" name="Line 436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85" name="Line 437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86" name="Line 438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7" name="Line 43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88" name="Line 440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9" name="Line 44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0" name="Line 442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91" name="Line 443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2" name="Line 44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93" name="Line 445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4" name="Line 44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5" name="Line 447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96" name="Line 448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7" name="Line 44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98" name="Line 450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9" name="Line 45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0" name="Line 452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501" name="Line 453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02" name="Line 454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03" name="Line 455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04" name="Line 456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5" name="Line 457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06" name="Line 458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7" name="Line 45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8" name="Line 460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09" name="Line 461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0" name="Line 462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11" name="Line 463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2" name="Line 46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3" name="Line 46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14" name="Line 466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5" name="Line 467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16" name="Line 468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7" name="Line 46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8" name="Line 470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519" name="Line 471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20" name="Line 472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21" name="Line 473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22" name="Line 474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23" name="Line 47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24" name="Line 476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5" name="Line 47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6" name="Line 47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27" name="Line 479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8" name="Line 480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29" name="Line 481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0" name="Line 482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1" name="Line 48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32" name="Line 484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3" name="Line 485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34" name="Line 486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5" name="Line 48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6" name="Line 48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37" name="Line 489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38" name="Line 490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39" name="Line 491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40" name="Line 492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1" name="Line 49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42" name="Line 494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3" name="Line 495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4" name="Line 49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45" name="Line 497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6" name="Line 49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47" name="Line 499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8" name="Line 500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9" name="Line 50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50" name="Line 502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1" name="Line 50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52" name="Line 504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3" name="Line 505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4" name="Line 50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55" name="Line 507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56" name="Line 508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57" name="Line 509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58" name="Line 510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9" name="Line 51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60" name="Line 512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1" name="Line 51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2" name="Line 514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63" name="Line 515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4" name="Line 51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65" name="Line 517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6" name="Line 51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7" name="Line 519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68" name="Line 520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9" name="Line 52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70" name="Line 522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1" name="Line 52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2" name="Line 524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73" name="Line 525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74" name="Line 526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75" name="Line 527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76" name="Line 528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7" name="Line 529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78" name="Line 530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9" name="Line 53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0" name="Line 532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81" name="Line 533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2" name="Line 534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83" name="Line 535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4" name="Line 53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5" name="Line 53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86" name="Line 538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7" name="Line 539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88" name="Line 540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9" name="Line 54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90" name="Line 542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91" name="Line 543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92" name="Line 544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93" name="Line 545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94" name="Line 546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95" name="Line 54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596" name="Line 548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597" name="Line 54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598" name="Line 55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599" name="Line 551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0" name="Line 552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01" name="Line 553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2" name="Line 554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3" name="Line 55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04" name="Line 556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5" name="Line 557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06" name="Line 558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7" name="Line 55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8" name="Line 56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09" name="Line 561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10" name="Line 562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11" name="Line 563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12" name="Line 564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3" name="Line 56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14" name="Line 566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5" name="Line 567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6" name="Line 56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17" name="Line 569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8" name="Line 57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19" name="Line 571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0" name="Line 572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1" name="Line 57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22" name="Line 574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3" name="Line 57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24" name="Line 576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5" name="Line 577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6" name="Line 57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27" name="Line 579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28" name="Line 580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29" name="Line 581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30" name="Line 582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1" name="Line 58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32" name="Line 584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3" name="Line 58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4" name="Line 586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35" name="Line 587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6" name="Line 58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37" name="Line 589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8" name="Line 59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9" name="Line 591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40" name="Line 592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1" name="Line 59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42" name="Line 594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3" name="Line 59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4" name="Line 596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45" name="Line 597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46" name="Line 598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47" name="Line 599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48" name="Line 600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9" name="Line 601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50" name="Line 602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1" name="Line 60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2" name="Line 604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53" name="Line 605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4" name="Line 606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55" name="Line 607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6" name="Line 60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7" name="Line 60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58" name="Line 610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9" name="Line 611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60" name="Line 612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1" name="Line 61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2" name="Line 614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63" name="Line 615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64" name="Line 616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65" name="Line 617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66" name="Line 618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7" name="Line 61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809625</xdr:colOff>
      <xdr:row>0</xdr:row>
      <xdr:rowOff>0</xdr:rowOff>
    </xdr:from>
    <xdr:to>
      <xdr:col>48</xdr:col>
      <xdr:colOff>809625</xdr:colOff>
      <xdr:row>0</xdr:row>
      <xdr:rowOff>0</xdr:rowOff>
    </xdr:to>
    <xdr:sp>
      <xdr:nvSpPr>
        <xdr:cNvPr id="2668" name="Line 620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5\&#23455;&#24907;&#35519;&#26619;H13\&#23455;&#24907;&#35519;&#26619;H13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KEY"/>
      <sheetName val="m地方公共団体コード"/>
      <sheetName val="市町村"/>
      <sheetName val="組合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D49"/>
  <sheetViews>
    <sheetView showGridLines="0" tabSelected="1" workbookViewId="0" topLeftCell="A1">
      <pane xSplit="3" ySplit="6" topLeftCell="D7" activePane="bottomRight" state="frozen"/>
      <selection pane="topLeft" activeCell="D269" sqref="D269"/>
      <selection pane="topRight" activeCell="D269" sqref="D269"/>
      <selection pane="bottomLeft" activeCell="D269" sqref="D269"/>
      <selection pane="bottomRight" activeCell="D7" sqref="D7"/>
    </sheetView>
  </sheetViews>
  <sheetFormatPr defaultColWidth="9.00390625" defaultRowHeight="13.5"/>
  <cols>
    <col min="1" max="1" width="9.00390625" style="71" customWidth="1"/>
    <col min="2" max="2" width="6.625" style="71" customWidth="1"/>
    <col min="3" max="3" width="35.625" style="71" customWidth="1"/>
    <col min="4" max="30" width="11.125" style="71" customWidth="1"/>
    <col min="31" max="16384" width="9.00390625" style="71" customWidth="1"/>
  </cols>
  <sheetData>
    <row r="1" spans="1:30" ht="17.25">
      <c r="A1" s="65" t="s">
        <v>187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</row>
    <row r="2" spans="1:30" s="70" customFormat="1" ht="22.5" customHeight="1">
      <c r="A2" s="98" t="s">
        <v>2</v>
      </c>
      <c r="B2" s="101" t="s">
        <v>9</v>
      </c>
      <c r="C2" s="104" t="s">
        <v>10</v>
      </c>
      <c r="D2" s="2" t="s">
        <v>11</v>
      </c>
      <c r="E2" s="3"/>
      <c r="F2" s="3"/>
      <c r="G2" s="3"/>
      <c r="H2" s="3"/>
      <c r="I2" s="3"/>
      <c r="J2" s="3"/>
      <c r="K2" s="3"/>
      <c r="L2" s="4"/>
      <c r="M2" s="2" t="s">
        <v>3</v>
      </c>
      <c r="N2" s="3"/>
      <c r="O2" s="3"/>
      <c r="P2" s="3"/>
      <c r="Q2" s="3"/>
      <c r="R2" s="3"/>
      <c r="S2" s="3"/>
      <c r="T2" s="3"/>
      <c r="U2" s="4"/>
      <c r="V2" s="2" t="s">
        <v>4</v>
      </c>
      <c r="W2" s="5"/>
      <c r="X2" s="5"/>
      <c r="Y2" s="5"/>
      <c r="Z2" s="5"/>
      <c r="AA2" s="5"/>
      <c r="AB2" s="5"/>
      <c r="AC2" s="5"/>
      <c r="AD2" s="6"/>
    </row>
    <row r="3" spans="1:30" s="70" customFormat="1" ht="22.5" customHeight="1">
      <c r="A3" s="99"/>
      <c r="B3" s="102"/>
      <c r="C3" s="99"/>
      <c r="D3" s="8" t="s">
        <v>5</v>
      </c>
      <c r="E3" s="62"/>
      <c r="F3" s="62"/>
      <c r="G3" s="62"/>
      <c r="H3" s="62"/>
      <c r="I3" s="62"/>
      <c r="J3" s="62"/>
      <c r="K3" s="63"/>
      <c r="L3" s="64"/>
      <c r="M3" s="8" t="s">
        <v>5</v>
      </c>
      <c r="N3" s="62"/>
      <c r="O3" s="62"/>
      <c r="P3" s="62"/>
      <c r="Q3" s="62"/>
      <c r="R3" s="62"/>
      <c r="S3" s="62"/>
      <c r="T3" s="63"/>
      <c r="U3" s="64"/>
      <c r="V3" s="8" t="s">
        <v>5</v>
      </c>
      <c r="W3" s="62"/>
      <c r="X3" s="62"/>
      <c r="Y3" s="62"/>
      <c r="Z3" s="62"/>
      <c r="AA3" s="62"/>
      <c r="AB3" s="62"/>
      <c r="AC3" s="63"/>
      <c r="AD3" s="64"/>
    </row>
    <row r="4" spans="1:30" s="70" customFormat="1" ht="22.5" customHeight="1">
      <c r="A4" s="99"/>
      <c r="B4" s="102"/>
      <c r="C4" s="99"/>
      <c r="D4" s="7"/>
      <c r="E4" s="8" t="s">
        <v>6</v>
      </c>
      <c r="F4" s="9"/>
      <c r="G4" s="9"/>
      <c r="H4" s="9"/>
      <c r="I4" s="9"/>
      <c r="J4" s="9"/>
      <c r="K4" s="10"/>
      <c r="L4" s="11" t="s">
        <v>12</v>
      </c>
      <c r="M4" s="7"/>
      <c r="N4" s="8" t="s">
        <v>6</v>
      </c>
      <c r="O4" s="9"/>
      <c r="P4" s="9"/>
      <c r="Q4" s="9"/>
      <c r="R4" s="9"/>
      <c r="S4" s="9"/>
      <c r="T4" s="10"/>
      <c r="U4" s="11" t="s">
        <v>12</v>
      </c>
      <c r="V4" s="7"/>
      <c r="W4" s="8" t="s">
        <v>6</v>
      </c>
      <c r="X4" s="9"/>
      <c r="Y4" s="9"/>
      <c r="Z4" s="9"/>
      <c r="AA4" s="9"/>
      <c r="AB4" s="9"/>
      <c r="AC4" s="10"/>
      <c r="AD4" s="11" t="s">
        <v>12</v>
      </c>
    </row>
    <row r="5" spans="1:30" s="70" customFormat="1" ht="22.5" customHeight="1">
      <c r="A5" s="99"/>
      <c r="B5" s="102"/>
      <c r="C5" s="99"/>
      <c r="D5" s="7"/>
      <c r="E5" s="7"/>
      <c r="F5" s="12" t="s">
        <v>13</v>
      </c>
      <c r="G5" s="12" t="s">
        <v>14</v>
      </c>
      <c r="H5" s="12" t="s">
        <v>15</v>
      </c>
      <c r="I5" s="12" t="s">
        <v>16</v>
      </c>
      <c r="J5" s="12" t="s">
        <v>17</v>
      </c>
      <c r="K5" s="12" t="s">
        <v>18</v>
      </c>
      <c r="L5" s="13"/>
      <c r="M5" s="7"/>
      <c r="N5" s="7"/>
      <c r="O5" s="12" t="s">
        <v>13</v>
      </c>
      <c r="P5" s="12" t="s">
        <v>14</v>
      </c>
      <c r="Q5" s="12" t="s">
        <v>15</v>
      </c>
      <c r="R5" s="12" t="s">
        <v>16</v>
      </c>
      <c r="S5" s="12" t="s">
        <v>17</v>
      </c>
      <c r="T5" s="12" t="s">
        <v>18</v>
      </c>
      <c r="U5" s="13"/>
      <c r="V5" s="7"/>
      <c r="W5" s="7"/>
      <c r="X5" s="12" t="s">
        <v>13</v>
      </c>
      <c r="Y5" s="12" t="s">
        <v>14</v>
      </c>
      <c r="Z5" s="12" t="s">
        <v>15</v>
      </c>
      <c r="AA5" s="12" t="s">
        <v>16</v>
      </c>
      <c r="AB5" s="12" t="s">
        <v>17</v>
      </c>
      <c r="AC5" s="12" t="s">
        <v>18</v>
      </c>
      <c r="AD5" s="13"/>
    </row>
    <row r="6" spans="1:30" s="70" customFormat="1" ht="22.5" customHeight="1">
      <c r="A6" s="100"/>
      <c r="B6" s="103"/>
      <c r="C6" s="100"/>
      <c r="D6" s="14" t="s">
        <v>7</v>
      </c>
      <c r="E6" s="14" t="s">
        <v>8</v>
      </c>
      <c r="F6" s="15" t="s">
        <v>8</v>
      </c>
      <c r="G6" s="15" t="s">
        <v>8</v>
      </c>
      <c r="H6" s="15" t="s">
        <v>8</v>
      </c>
      <c r="I6" s="15" t="s">
        <v>8</v>
      </c>
      <c r="J6" s="15" t="s">
        <v>8</v>
      </c>
      <c r="K6" s="15" t="s">
        <v>8</v>
      </c>
      <c r="L6" s="16" t="s">
        <v>8</v>
      </c>
      <c r="M6" s="14" t="s">
        <v>8</v>
      </c>
      <c r="N6" s="14" t="s">
        <v>8</v>
      </c>
      <c r="O6" s="15" t="s">
        <v>8</v>
      </c>
      <c r="P6" s="15" t="s">
        <v>8</v>
      </c>
      <c r="Q6" s="15" t="s">
        <v>8</v>
      </c>
      <c r="R6" s="15" t="s">
        <v>8</v>
      </c>
      <c r="S6" s="15" t="s">
        <v>8</v>
      </c>
      <c r="T6" s="15" t="s">
        <v>8</v>
      </c>
      <c r="U6" s="16" t="s">
        <v>8</v>
      </c>
      <c r="V6" s="14" t="s">
        <v>8</v>
      </c>
      <c r="W6" s="14" t="s">
        <v>8</v>
      </c>
      <c r="X6" s="15" t="s">
        <v>8</v>
      </c>
      <c r="Y6" s="15" t="s">
        <v>8</v>
      </c>
      <c r="Z6" s="15" t="s">
        <v>8</v>
      </c>
      <c r="AA6" s="15" t="s">
        <v>8</v>
      </c>
      <c r="AB6" s="15" t="s">
        <v>8</v>
      </c>
      <c r="AC6" s="15" t="s">
        <v>8</v>
      </c>
      <c r="AD6" s="16" t="s">
        <v>8</v>
      </c>
    </row>
    <row r="7" spans="1:30" ht="13.5">
      <c r="A7" s="17" t="s">
        <v>77</v>
      </c>
      <c r="B7" s="76" t="s">
        <v>78</v>
      </c>
      <c r="C7" s="77" t="s">
        <v>79</v>
      </c>
      <c r="D7" s="87">
        <f aca="true" t="shared" si="0" ref="D7:D13">E7+L7</f>
        <v>3481816</v>
      </c>
      <c r="E7" s="87">
        <f aca="true" t="shared" si="1" ref="E7:E13">F7+G7+H7+I7+K7</f>
        <v>991548</v>
      </c>
      <c r="F7" s="87">
        <v>201550</v>
      </c>
      <c r="G7" s="87">
        <v>52490</v>
      </c>
      <c r="H7" s="87">
        <v>600500</v>
      </c>
      <c r="I7" s="87">
        <v>120772</v>
      </c>
      <c r="J7" s="87" t="s">
        <v>178</v>
      </c>
      <c r="K7" s="87">
        <v>16236</v>
      </c>
      <c r="L7" s="87">
        <v>2490268</v>
      </c>
      <c r="M7" s="87">
        <f aca="true" t="shared" si="2" ref="M7:M13">N7+U7</f>
        <v>64824</v>
      </c>
      <c r="N7" s="87">
        <f aca="true" t="shared" si="3" ref="N7:N13">O7+P7+Q7+R7+T7</f>
        <v>18386</v>
      </c>
      <c r="O7" s="87">
        <v>5418</v>
      </c>
      <c r="P7" s="87">
        <v>5418</v>
      </c>
      <c r="Q7" s="87">
        <v>0</v>
      </c>
      <c r="R7" s="87">
        <v>7550</v>
      </c>
      <c r="S7" s="87" t="s">
        <v>178</v>
      </c>
      <c r="T7" s="87">
        <v>0</v>
      </c>
      <c r="U7" s="87">
        <v>46438</v>
      </c>
      <c r="V7" s="87">
        <f aca="true" t="shared" si="4" ref="V7:V26">D7+M7</f>
        <v>3546640</v>
      </c>
      <c r="W7" s="87">
        <f aca="true" t="shared" si="5" ref="W7:W26">E7+N7</f>
        <v>1009934</v>
      </c>
      <c r="X7" s="87">
        <f aca="true" t="shared" si="6" ref="X7:X26">F7+O7</f>
        <v>206968</v>
      </c>
      <c r="Y7" s="87">
        <f aca="true" t="shared" si="7" ref="Y7:Y26">G7+P7</f>
        <v>57908</v>
      </c>
      <c r="Z7" s="87">
        <f aca="true" t="shared" si="8" ref="Z7:Z26">H7+Q7</f>
        <v>600500</v>
      </c>
      <c r="AA7" s="87">
        <f aca="true" t="shared" si="9" ref="AA7:AA26">I7+R7</f>
        <v>128322</v>
      </c>
      <c r="AB7" s="87" t="s">
        <v>20</v>
      </c>
      <c r="AC7" s="87">
        <f aca="true" t="shared" si="10" ref="AC7:AC25">K7+T7</f>
        <v>16236</v>
      </c>
      <c r="AD7" s="87">
        <f aca="true" t="shared" si="11" ref="AD7:AD25">L7+U7</f>
        <v>2536706</v>
      </c>
    </row>
    <row r="8" spans="1:30" ht="13.5">
      <c r="A8" s="17" t="s">
        <v>77</v>
      </c>
      <c r="B8" s="76" t="s">
        <v>80</v>
      </c>
      <c r="C8" s="77" t="s">
        <v>81</v>
      </c>
      <c r="D8" s="87">
        <f t="shared" si="0"/>
        <v>2412319</v>
      </c>
      <c r="E8" s="87">
        <f t="shared" si="1"/>
        <v>855922</v>
      </c>
      <c r="F8" s="87">
        <v>216183</v>
      </c>
      <c r="G8" s="87">
        <v>37872</v>
      </c>
      <c r="H8" s="87">
        <v>547500</v>
      </c>
      <c r="I8" s="87">
        <v>38821</v>
      </c>
      <c r="J8" s="87" t="s">
        <v>178</v>
      </c>
      <c r="K8" s="87">
        <v>15546</v>
      </c>
      <c r="L8" s="87">
        <v>1556397</v>
      </c>
      <c r="M8" s="87">
        <f t="shared" si="2"/>
        <v>922170</v>
      </c>
      <c r="N8" s="87">
        <f t="shared" si="3"/>
        <v>339459</v>
      </c>
      <c r="O8" s="87">
        <v>336000</v>
      </c>
      <c r="P8" s="87">
        <v>0</v>
      </c>
      <c r="Q8" s="87">
        <v>0</v>
      </c>
      <c r="R8" s="87">
        <v>3454</v>
      </c>
      <c r="S8" s="87" t="s">
        <v>178</v>
      </c>
      <c r="T8" s="87">
        <v>5</v>
      </c>
      <c r="U8" s="87">
        <v>582711</v>
      </c>
      <c r="V8" s="87">
        <f t="shared" si="4"/>
        <v>3334489</v>
      </c>
      <c r="W8" s="87">
        <f t="shared" si="5"/>
        <v>1195381</v>
      </c>
      <c r="X8" s="87">
        <f t="shared" si="6"/>
        <v>552183</v>
      </c>
      <c r="Y8" s="87">
        <f t="shared" si="7"/>
        <v>37872</v>
      </c>
      <c r="Z8" s="87">
        <f t="shared" si="8"/>
        <v>547500</v>
      </c>
      <c r="AA8" s="87">
        <f t="shared" si="9"/>
        <v>42275</v>
      </c>
      <c r="AB8" s="87" t="s">
        <v>20</v>
      </c>
      <c r="AC8" s="87">
        <f t="shared" si="10"/>
        <v>15551</v>
      </c>
      <c r="AD8" s="87">
        <f t="shared" si="11"/>
        <v>2139108</v>
      </c>
    </row>
    <row r="9" spans="1:30" ht="13.5">
      <c r="A9" s="17" t="s">
        <v>77</v>
      </c>
      <c r="B9" s="76" t="s">
        <v>82</v>
      </c>
      <c r="C9" s="77" t="s">
        <v>83</v>
      </c>
      <c r="D9" s="87">
        <f t="shared" si="0"/>
        <v>827930</v>
      </c>
      <c r="E9" s="87">
        <f t="shared" si="1"/>
        <v>0</v>
      </c>
      <c r="F9" s="87">
        <v>0</v>
      </c>
      <c r="G9" s="87">
        <v>0</v>
      </c>
      <c r="H9" s="87">
        <v>0</v>
      </c>
      <c r="I9" s="87">
        <v>0</v>
      </c>
      <c r="J9" s="87" t="s">
        <v>178</v>
      </c>
      <c r="K9" s="87">
        <v>0</v>
      </c>
      <c r="L9" s="87">
        <v>827930</v>
      </c>
      <c r="M9" s="87">
        <f t="shared" si="2"/>
        <v>155074</v>
      </c>
      <c r="N9" s="87">
        <f t="shared" si="3"/>
        <v>0</v>
      </c>
      <c r="O9" s="87">
        <v>0</v>
      </c>
      <c r="P9" s="87">
        <v>0</v>
      </c>
      <c r="Q9" s="87">
        <v>0</v>
      </c>
      <c r="R9" s="87">
        <v>0</v>
      </c>
      <c r="S9" s="87" t="s">
        <v>178</v>
      </c>
      <c r="T9" s="87">
        <v>0</v>
      </c>
      <c r="U9" s="87">
        <v>155074</v>
      </c>
      <c r="V9" s="87">
        <f t="shared" si="4"/>
        <v>983004</v>
      </c>
      <c r="W9" s="87">
        <f t="shared" si="5"/>
        <v>0</v>
      </c>
      <c r="X9" s="87">
        <f t="shared" si="6"/>
        <v>0</v>
      </c>
      <c r="Y9" s="87">
        <f t="shared" si="7"/>
        <v>0</v>
      </c>
      <c r="Z9" s="87">
        <f t="shared" si="8"/>
        <v>0</v>
      </c>
      <c r="AA9" s="87">
        <f t="shared" si="9"/>
        <v>0</v>
      </c>
      <c r="AB9" s="87" t="s">
        <v>20</v>
      </c>
      <c r="AC9" s="87">
        <f t="shared" si="10"/>
        <v>0</v>
      </c>
      <c r="AD9" s="87">
        <f t="shared" si="11"/>
        <v>983004</v>
      </c>
    </row>
    <row r="10" spans="1:30" ht="13.5">
      <c r="A10" s="17" t="s">
        <v>77</v>
      </c>
      <c r="B10" s="76" t="s">
        <v>84</v>
      </c>
      <c r="C10" s="77" t="s">
        <v>85</v>
      </c>
      <c r="D10" s="87">
        <f t="shared" si="0"/>
        <v>420665</v>
      </c>
      <c r="E10" s="87">
        <f t="shared" si="1"/>
        <v>45165</v>
      </c>
      <c r="F10" s="87">
        <v>0</v>
      </c>
      <c r="G10" s="87">
        <v>5193</v>
      </c>
      <c r="H10" s="87">
        <v>0</v>
      </c>
      <c r="I10" s="87">
        <v>38299</v>
      </c>
      <c r="J10" s="87" t="s">
        <v>178</v>
      </c>
      <c r="K10" s="87">
        <v>1673</v>
      </c>
      <c r="L10" s="87">
        <v>375500</v>
      </c>
      <c r="M10" s="87">
        <f t="shared" si="2"/>
        <v>102657</v>
      </c>
      <c r="N10" s="87">
        <f t="shared" si="3"/>
        <v>41719</v>
      </c>
      <c r="O10" s="87">
        <v>0</v>
      </c>
      <c r="P10" s="87">
        <v>0</v>
      </c>
      <c r="Q10" s="87">
        <v>0</v>
      </c>
      <c r="R10" s="87">
        <v>3317</v>
      </c>
      <c r="S10" s="87" t="s">
        <v>178</v>
      </c>
      <c r="T10" s="87">
        <v>38402</v>
      </c>
      <c r="U10" s="87">
        <v>60938</v>
      </c>
      <c r="V10" s="87">
        <f t="shared" si="4"/>
        <v>523322</v>
      </c>
      <c r="W10" s="87">
        <f t="shared" si="5"/>
        <v>86884</v>
      </c>
      <c r="X10" s="87">
        <f t="shared" si="6"/>
        <v>0</v>
      </c>
      <c r="Y10" s="87">
        <f t="shared" si="7"/>
        <v>5193</v>
      </c>
      <c r="Z10" s="87">
        <f t="shared" si="8"/>
        <v>0</v>
      </c>
      <c r="AA10" s="87">
        <f t="shared" si="9"/>
        <v>41616</v>
      </c>
      <c r="AB10" s="87" t="s">
        <v>20</v>
      </c>
      <c r="AC10" s="87">
        <f t="shared" si="10"/>
        <v>40075</v>
      </c>
      <c r="AD10" s="87">
        <f t="shared" si="11"/>
        <v>436438</v>
      </c>
    </row>
    <row r="11" spans="1:30" ht="13.5">
      <c r="A11" s="17" t="s">
        <v>77</v>
      </c>
      <c r="B11" s="76" t="s">
        <v>86</v>
      </c>
      <c r="C11" s="77" t="s">
        <v>87</v>
      </c>
      <c r="D11" s="87">
        <f t="shared" si="0"/>
        <v>483970</v>
      </c>
      <c r="E11" s="87">
        <f t="shared" si="1"/>
        <v>32167</v>
      </c>
      <c r="F11" s="87">
        <v>0</v>
      </c>
      <c r="G11" s="87">
        <v>5500</v>
      </c>
      <c r="H11" s="87">
        <v>0</v>
      </c>
      <c r="I11" s="87">
        <v>14697</v>
      </c>
      <c r="J11" s="87" t="s">
        <v>178</v>
      </c>
      <c r="K11" s="87">
        <v>11970</v>
      </c>
      <c r="L11" s="87">
        <v>451803</v>
      </c>
      <c r="M11" s="87">
        <f t="shared" si="2"/>
        <v>83187</v>
      </c>
      <c r="N11" s="87">
        <f t="shared" si="3"/>
        <v>6917</v>
      </c>
      <c r="O11" s="87">
        <v>0</v>
      </c>
      <c r="P11" s="87">
        <v>0</v>
      </c>
      <c r="Q11" s="87">
        <v>0</v>
      </c>
      <c r="R11" s="87">
        <v>4084</v>
      </c>
      <c r="S11" s="87" t="s">
        <v>178</v>
      </c>
      <c r="T11" s="87">
        <v>2833</v>
      </c>
      <c r="U11" s="87">
        <v>76270</v>
      </c>
      <c r="V11" s="87">
        <f t="shared" si="4"/>
        <v>567157</v>
      </c>
      <c r="W11" s="87">
        <f t="shared" si="5"/>
        <v>39084</v>
      </c>
      <c r="X11" s="87">
        <f t="shared" si="6"/>
        <v>0</v>
      </c>
      <c r="Y11" s="87">
        <f t="shared" si="7"/>
        <v>5500</v>
      </c>
      <c r="Z11" s="87">
        <f t="shared" si="8"/>
        <v>0</v>
      </c>
      <c r="AA11" s="87">
        <f t="shared" si="9"/>
        <v>18781</v>
      </c>
      <c r="AB11" s="87" t="s">
        <v>20</v>
      </c>
      <c r="AC11" s="87">
        <f t="shared" si="10"/>
        <v>14803</v>
      </c>
      <c r="AD11" s="87">
        <f t="shared" si="11"/>
        <v>528073</v>
      </c>
    </row>
    <row r="12" spans="1:30" ht="13.5">
      <c r="A12" s="17" t="s">
        <v>77</v>
      </c>
      <c r="B12" s="76" t="s">
        <v>88</v>
      </c>
      <c r="C12" s="77" t="s">
        <v>89</v>
      </c>
      <c r="D12" s="87">
        <f t="shared" si="0"/>
        <v>616985</v>
      </c>
      <c r="E12" s="87">
        <f t="shared" si="1"/>
        <v>261147</v>
      </c>
      <c r="F12" s="87">
        <v>3200</v>
      </c>
      <c r="G12" s="87">
        <v>1294</v>
      </c>
      <c r="H12" s="87">
        <v>233300</v>
      </c>
      <c r="I12" s="87">
        <v>15413</v>
      </c>
      <c r="J12" s="87" t="s">
        <v>178</v>
      </c>
      <c r="K12" s="87">
        <v>7940</v>
      </c>
      <c r="L12" s="87">
        <v>355838</v>
      </c>
      <c r="M12" s="87">
        <f t="shared" si="2"/>
        <v>78148</v>
      </c>
      <c r="N12" s="87">
        <f t="shared" si="3"/>
        <v>0</v>
      </c>
      <c r="O12" s="87">
        <v>0</v>
      </c>
      <c r="P12" s="87">
        <v>0</v>
      </c>
      <c r="Q12" s="87">
        <v>0</v>
      </c>
      <c r="R12" s="87">
        <v>0</v>
      </c>
      <c r="S12" s="87" t="s">
        <v>178</v>
      </c>
      <c r="T12" s="87">
        <v>0</v>
      </c>
      <c r="U12" s="87">
        <v>78148</v>
      </c>
      <c r="V12" s="87">
        <f t="shared" si="4"/>
        <v>695133</v>
      </c>
      <c r="W12" s="87">
        <f t="shared" si="5"/>
        <v>261147</v>
      </c>
      <c r="X12" s="87">
        <f t="shared" si="6"/>
        <v>3200</v>
      </c>
      <c r="Y12" s="87">
        <f t="shared" si="7"/>
        <v>1294</v>
      </c>
      <c r="Z12" s="87">
        <f t="shared" si="8"/>
        <v>233300</v>
      </c>
      <c r="AA12" s="87">
        <f t="shared" si="9"/>
        <v>15413</v>
      </c>
      <c r="AB12" s="87" t="s">
        <v>20</v>
      </c>
      <c r="AC12" s="87">
        <f t="shared" si="10"/>
        <v>7940</v>
      </c>
      <c r="AD12" s="87">
        <f t="shared" si="11"/>
        <v>433986</v>
      </c>
    </row>
    <row r="13" spans="1:30" ht="13.5">
      <c r="A13" s="17" t="s">
        <v>77</v>
      </c>
      <c r="B13" s="76" t="s">
        <v>90</v>
      </c>
      <c r="C13" s="77" t="s">
        <v>91</v>
      </c>
      <c r="D13" s="87">
        <f t="shared" si="0"/>
        <v>903138</v>
      </c>
      <c r="E13" s="87">
        <f t="shared" si="1"/>
        <v>68957</v>
      </c>
      <c r="F13" s="87">
        <v>0</v>
      </c>
      <c r="G13" s="87">
        <v>5861</v>
      </c>
      <c r="H13" s="87">
        <v>0</v>
      </c>
      <c r="I13" s="87">
        <v>63096</v>
      </c>
      <c r="J13" s="87" t="s">
        <v>178</v>
      </c>
      <c r="K13" s="87">
        <v>0</v>
      </c>
      <c r="L13" s="87">
        <v>834181</v>
      </c>
      <c r="M13" s="87">
        <f t="shared" si="2"/>
        <v>167776</v>
      </c>
      <c r="N13" s="87">
        <f t="shared" si="3"/>
        <v>0</v>
      </c>
      <c r="O13" s="87">
        <v>0</v>
      </c>
      <c r="P13" s="87">
        <v>0</v>
      </c>
      <c r="Q13" s="87">
        <v>0</v>
      </c>
      <c r="R13" s="87">
        <v>0</v>
      </c>
      <c r="S13" s="87" t="s">
        <v>178</v>
      </c>
      <c r="T13" s="87">
        <v>0</v>
      </c>
      <c r="U13" s="87">
        <v>167776</v>
      </c>
      <c r="V13" s="87">
        <f t="shared" si="4"/>
        <v>1070914</v>
      </c>
      <c r="W13" s="87">
        <f t="shared" si="5"/>
        <v>68957</v>
      </c>
      <c r="X13" s="87">
        <f t="shared" si="6"/>
        <v>0</v>
      </c>
      <c r="Y13" s="87">
        <f t="shared" si="7"/>
        <v>5861</v>
      </c>
      <c r="Z13" s="87">
        <f t="shared" si="8"/>
        <v>0</v>
      </c>
      <c r="AA13" s="87">
        <f t="shared" si="9"/>
        <v>63096</v>
      </c>
      <c r="AB13" s="87" t="s">
        <v>20</v>
      </c>
      <c r="AC13" s="87">
        <f t="shared" si="10"/>
        <v>0</v>
      </c>
      <c r="AD13" s="87">
        <f t="shared" si="11"/>
        <v>1001957</v>
      </c>
    </row>
    <row r="14" spans="1:30" ht="13.5">
      <c r="A14" s="17" t="s">
        <v>77</v>
      </c>
      <c r="B14" s="76" t="s">
        <v>92</v>
      </c>
      <c r="C14" s="77" t="s">
        <v>93</v>
      </c>
      <c r="D14" s="87">
        <f aca="true" t="shared" si="12" ref="D14:D48">E14+L14</f>
        <v>113444</v>
      </c>
      <c r="E14" s="87">
        <f aca="true" t="shared" si="13" ref="E14:E48">F14+G14+H14+I14+K14</f>
        <v>3674</v>
      </c>
      <c r="F14" s="87">
        <v>0</v>
      </c>
      <c r="G14" s="87">
        <v>995</v>
      </c>
      <c r="H14" s="87">
        <v>0</v>
      </c>
      <c r="I14" s="87">
        <v>0</v>
      </c>
      <c r="J14" s="87" t="s">
        <v>178</v>
      </c>
      <c r="K14" s="87">
        <v>2679</v>
      </c>
      <c r="L14" s="87">
        <v>109770</v>
      </c>
      <c r="M14" s="87">
        <f aca="true" t="shared" si="14" ref="M14:M48">N14+U14</f>
        <v>11473</v>
      </c>
      <c r="N14" s="87">
        <f aca="true" t="shared" si="15" ref="N14:N48">O14+P14+Q14+R14+T14</f>
        <v>0</v>
      </c>
      <c r="O14" s="87">
        <v>0</v>
      </c>
      <c r="P14" s="87">
        <v>0</v>
      </c>
      <c r="Q14" s="87">
        <v>0</v>
      </c>
      <c r="R14" s="87">
        <v>0</v>
      </c>
      <c r="S14" s="87" t="s">
        <v>178</v>
      </c>
      <c r="T14" s="87">
        <v>0</v>
      </c>
      <c r="U14" s="87">
        <v>11473</v>
      </c>
      <c r="V14" s="87">
        <f t="shared" si="4"/>
        <v>124917</v>
      </c>
      <c r="W14" s="87">
        <f t="shared" si="5"/>
        <v>3674</v>
      </c>
      <c r="X14" s="87">
        <f t="shared" si="6"/>
        <v>0</v>
      </c>
      <c r="Y14" s="87">
        <f t="shared" si="7"/>
        <v>995</v>
      </c>
      <c r="Z14" s="87">
        <f t="shared" si="8"/>
        <v>0</v>
      </c>
      <c r="AA14" s="87">
        <f t="shared" si="9"/>
        <v>0</v>
      </c>
      <c r="AB14" s="87" t="s">
        <v>20</v>
      </c>
      <c r="AC14" s="87">
        <f t="shared" si="10"/>
        <v>2679</v>
      </c>
      <c r="AD14" s="87">
        <f t="shared" si="11"/>
        <v>121243</v>
      </c>
    </row>
    <row r="15" spans="1:30" ht="13.5">
      <c r="A15" s="17" t="s">
        <v>77</v>
      </c>
      <c r="B15" s="76" t="s">
        <v>94</v>
      </c>
      <c r="C15" s="77" t="s">
        <v>95</v>
      </c>
      <c r="D15" s="87">
        <f t="shared" si="12"/>
        <v>187563</v>
      </c>
      <c r="E15" s="87">
        <f t="shared" si="13"/>
        <v>8955</v>
      </c>
      <c r="F15" s="87">
        <v>0</v>
      </c>
      <c r="G15" s="87">
        <v>483</v>
      </c>
      <c r="H15" s="87">
        <v>0</v>
      </c>
      <c r="I15" s="87">
        <v>8472</v>
      </c>
      <c r="J15" s="87" t="s">
        <v>178</v>
      </c>
      <c r="K15" s="87">
        <v>0</v>
      </c>
      <c r="L15" s="87">
        <v>178608</v>
      </c>
      <c r="M15" s="87">
        <f t="shared" si="14"/>
        <v>13583</v>
      </c>
      <c r="N15" s="87">
        <f t="shared" si="15"/>
        <v>0</v>
      </c>
      <c r="O15" s="87">
        <v>0</v>
      </c>
      <c r="P15" s="87">
        <v>0</v>
      </c>
      <c r="Q15" s="87">
        <v>0</v>
      </c>
      <c r="R15" s="87">
        <v>0</v>
      </c>
      <c r="S15" s="87" t="s">
        <v>178</v>
      </c>
      <c r="T15" s="87">
        <v>0</v>
      </c>
      <c r="U15" s="87">
        <v>13583</v>
      </c>
      <c r="V15" s="87">
        <f t="shared" si="4"/>
        <v>201146</v>
      </c>
      <c r="W15" s="87">
        <f t="shared" si="5"/>
        <v>8955</v>
      </c>
      <c r="X15" s="87">
        <f t="shared" si="6"/>
        <v>0</v>
      </c>
      <c r="Y15" s="87">
        <f t="shared" si="7"/>
        <v>483</v>
      </c>
      <c r="Z15" s="87">
        <f t="shared" si="8"/>
        <v>0</v>
      </c>
      <c r="AA15" s="87">
        <f t="shared" si="9"/>
        <v>8472</v>
      </c>
      <c r="AB15" s="87" t="s">
        <v>20</v>
      </c>
      <c r="AC15" s="87">
        <f t="shared" si="10"/>
        <v>0</v>
      </c>
      <c r="AD15" s="87">
        <f t="shared" si="11"/>
        <v>192191</v>
      </c>
    </row>
    <row r="16" spans="1:30" ht="13.5">
      <c r="A16" s="17" t="s">
        <v>77</v>
      </c>
      <c r="B16" s="76" t="s">
        <v>96</v>
      </c>
      <c r="C16" s="77" t="s">
        <v>97</v>
      </c>
      <c r="D16" s="87">
        <f t="shared" si="12"/>
        <v>54333</v>
      </c>
      <c r="E16" s="87">
        <f t="shared" si="13"/>
        <v>11159</v>
      </c>
      <c r="F16" s="87">
        <v>0</v>
      </c>
      <c r="G16" s="87">
        <v>791</v>
      </c>
      <c r="H16" s="87">
        <v>0</v>
      </c>
      <c r="I16" s="87">
        <v>535</v>
      </c>
      <c r="J16" s="87" t="s">
        <v>178</v>
      </c>
      <c r="K16" s="87">
        <v>9833</v>
      </c>
      <c r="L16" s="87">
        <v>43174</v>
      </c>
      <c r="M16" s="87">
        <f t="shared" si="14"/>
        <v>4668</v>
      </c>
      <c r="N16" s="87">
        <f t="shared" si="15"/>
        <v>3</v>
      </c>
      <c r="O16" s="87">
        <v>0</v>
      </c>
      <c r="P16" s="87">
        <v>0</v>
      </c>
      <c r="Q16" s="87">
        <v>0</v>
      </c>
      <c r="R16" s="87">
        <v>3</v>
      </c>
      <c r="S16" s="87" t="s">
        <v>178</v>
      </c>
      <c r="T16" s="87">
        <v>0</v>
      </c>
      <c r="U16" s="87">
        <v>4665</v>
      </c>
      <c r="V16" s="87">
        <f t="shared" si="4"/>
        <v>59001</v>
      </c>
      <c r="W16" s="87">
        <f t="shared" si="5"/>
        <v>11162</v>
      </c>
      <c r="X16" s="87">
        <f t="shared" si="6"/>
        <v>0</v>
      </c>
      <c r="Y16" s="87">
        <f t="shared" si="7"/>
        <v>791</v>
      </c>
      <c r="Z16" s="87">
        <f t="shared" si="8"/>
        <v>0</v>
      </c>
      <c r="AA16" s="87">
        <f t="shared" si="9"/>
        <v>538</v>
      </c>
      <c r="AB16" s="87" t="s">
        <v>20</v>
      </c>
      <c r="AC16" s="87">
        <f t="shared" si="10"/>
        <v>9833</v>
      </c>
      <c r="AD16" s="87">
        <f t="shared" si="11"/>
        <v>47839</v>
      </c>
    </row>
    <row r="17" spans="1:30" ht="13.5">
      <c r="A17" s="17" t="s">
        <v>77</v>
      </c>
      <c r="B17" s="76" t="s">
        <v>98</v>
      </c>
      <c r="C17" s="77" t="s">
        <v>99</v>
      </c>
      <c r="D17" s="87">
        <f t="shared" si="12"/>
        <v>30643</v>
      </c>
      <c r="E17" s="87">
        <f t="shared" si="13"/>
        <v>0</v>
      </c>
      <c r="F17" s="87">
        <v>0</v>
      </c>
      <c r="G17" s="87">
        <v>0</v>
      </c>
      <c r="H17" s="87">
        <v>0</v>
      </c>
      <c r="I17" s="87">
        <v>0</v>
      </c>
      <c r="J17" s="87" t="s">
        <v>178</v>
      </c>
      <c r="K17" s="87">
        <v>0</v>
      </c>
      <c r="L17" s="87">
        <v>30643</v>
      </c>
      <c r="M17" s="87">
        <f t="shared" si="14"/>
        <v>9543</v>
      </c>
      <c r="N17" s="87">
        <f t="shared" si="15"/>
        <v>0</v>
      </c>
      <c r="O17" s="87">
        <v>0</v>
      </c>
      <c r="P17" s="87">
        <v>0</v>
      </c>
      <c r="Q17" s="87">
        <v>0</v>
      </c>
      <c r="R17" s="87">
        <v>0</v>
      </c>
      <c r="S17" s="87" t="s">
        <v>178</v>
      </c>
      <c r="T17" s="87">
        <v>0</v>
      </c>
      <c r="U17" s="87">
        <v>9543</v>
      </c>
      <c r="V17" s="87">
        <f t="shared" si="4"/>
        <v>40186</v>
      </c>
      <c r="W17" s="87">
        <f t="shared" si="5"/>
        <v>0</v>
      </c>
      <c r="X17" s="87">
        <f t="shared" si="6"/>
        <v>0</v>
      </c>
      <c r="Y17" s="87">
        <f t="shared" si="7"/>
        <v>0</v>
      </c>
      <c r="Z17" s="87">
        <f t="shared" si="8"/>
        <v>0</v>
      </c>
      <c r="AA17" s="87">
        <f t="shared" si="9"/>
        <v>0</v>
      </c>
      <c r="AB17" s="87" t="s">
        <v>20</v>
      </c>
      <c r="AC17" s="87">
        <f t="shared" si="10"/>
        <v>0</v>
      </c>
      <c r="AD17" s="87">
        <f t="shared" si="11"/>
        <v>40186</v>
      </c>
    </row>
    <row r="18" spans="1:30" ht="13.5">
      <c r="A18" s="17" t="s">
        <v>77</v>
      </c>
      <c r="B18" s="76" t="s">
        <v>100</v>
      </c>
      <c r="C18" s="77" t="s">
        <v>101</v>
      </c>
      <c r="D18" s="87">
        <f t="shared" si="12"/>
        <v>24962</v>
      </c>
      <c r="E18" s="87">
        <f t="shared" si="13"/>
        <v>151</v>
      </c>
      <c r="F18" s="87">
        <v>0</v>
      </c>
      <c r="G18" s="87">
        <v>47</v>
      </c>
      <c r="H18" s="87">
        <v>0</v>
      </c>
      <c r="I18" s="87">
        <v>0</v>
      </c>
      <c r="J18" s="87" t="s">
        <v>178</v>
      </c>
      <c r="K18" s="87">
        <v>104</v>
      </c>
      <c r="L18" s="87">
        <v>24811</v>
      </c>
      <c r="M18" s="87">
        <f t="shared" si="14"/>
        <v>16425</v>
      </c>
      <c r="N18" s="87">
        <f t="shared" si="15"/>
        <v>5542</v>
      </c>
      <c r="O18" s="87">
        <v>2036</v>
      </c>
      <c r="P18" s="87">
        <v>2036</v>
      </c>
      <c r="Q18" s="87">
        <v>0</v>
      </c>
      <c r="R18" s="87">
        <v>1470</v>
      </c>
      <c r="S18" s="87" t="s">
        <v>178</v>
      </c>
      <c r="T18" s="87">
        <v>0</v>
      </c>
      <c r="U18" s="87">
        <v>10883</v>
      </c>
      <c r="V18" s="87">
        <f t="shared" si="4"/>
        <v>41387</v>
      </c>
      <c r="W18" s="87">
        <f t="shared" si="5"/>
        <v>5693</v>
      </c>
      <c r="X18" s="87">
        <f t="shared" si="6"/>
        <v>2036</v>
      </c>
      <c r="Y18" s="87">
        <f t="shared" si="7"/>
        <v>2083</v>
      </c>
      <c r="Z18" s="87">
        <f t="shared" si="8"/>
        <v>0</v>
      </c>
      <c r="AA18" s="87">
        <f t="shared" si="9"/>
        <v>1470</v>
      </c>
      <c r="AB18" s="87" t="s">
        <v>20</v>
      </c>
      <c r="AC18" s="87">
        <f t="shared" si="10"/>
        <v>104</v>
      </c>
      <c r="AD18" s="87">
        <f t="shared" si="11"/>
        <v>35694</v>
      </c>
    </row>
    <row r="19" spans="1:30" ht="13.5">
      <c r="A19" s="17" t="s">
        <v>77</v>
      </c>
      <c r="B19" s="76" t="s">
        <v>102</v>
      </c>
      <c r="C19" s="77" t="s">
        <v>103</v>
      </c>
      <c r="D19" s="87">
        <f t="shared" si="12"/>
        <v>241037</v>
      </c>
      <c r="E19" s="87">
        <f t="shared" si="13"/>
        <v>28365</v>
      </c>
      <c r="F19" s="87">
        <v>0</v>
      </c>
      <c r="G19" s="87">
        <v>1622</v>
      </c>
      <c r="H19" s="87">
        <v>0</v>
      </c>
      <c r="I19" s="87">
        <v>26743</v>
      </c>
      <c r="J19" s="87" t="s">
        <v>178</v>
      </c>
      <c r="K19" s="87">
        <v>0</v>
      </c>
      <c r="L19" s="87">
        <v>212672</v>
      </c>
      <c r="M19" s="87">
        <f t="shared" si="14"/>
        <v>16615</v>
      </c>
      <c r="N19" s="87">
        <f t="shared" si="15"/>
        <v>0</v>
      </c>
      <c r="O19" s="87">
        <v>0</v>
      </c>
      <c r="P19" s="87">
        <v>0</v>
      </c>
      <c r="Q19" s="87">
        <v>0</v>
      </c>
      <c r="R19" s="87">
        <v>0</v>
      </c>
      <c r="S19" s="87" t="s">
        <v>178</v>
      </c>
      <c r="T19" s="87">
        <v>0</v>
      </c>
      <c r="U19" s="87">
        <v>16615</v>
      </c>
      <c r="V19" s="87">
        <f t="shared" si="4"/>
        <v>257652</v>
      </c>
      <c r="W19" s="87">
        <f t="shared" si="5"/>
        <v>28365</v>
      </c>
      <c r="X19" s="87">
        <f t="shared" si="6"/>
        <v>0</v>
      </c>
      <c r="Y19" s="87">
        <f t="shared" si="7"/>
        <v>1622</v>
      </c>
      <c r="Z19" s="87">
        <f t="shared" si="8"/>
        <v>0</v>
      </c>
      <c r="AA19" s="87">
        <f t="shared" si="9"/>
        <v>26743</v>
      </c>
      <c r="AB19" s="87" t="s">
        <v>20</v>
      </c>
      <c r="AC19" s="87">
        <f t="shared" si="10"/>
        <v>0</v>
      </c>
      <c r="AD19" s="87">
        <f t="shared" si="11"/>
        <v>229287</v>
      </c>
    </row>
    <row r="20" spans="1:30" ht="13.5">
      <c r="A20" s="17" t="s">
        <v>77</v>
      </c>
      <c r="B20" s="76" t="s">
        <v>104</v>
      </c>
      <c r="C20" s="77" t="s">
        <v>105</v>
      </c>
      <c r="D20" s="87">
        <f t="shared" si="12"/>
        <v>130145</v>
      </c>
      <c r="E20" s="87">
        <f t="shared" si="13"/>
        <v>37635</v>
      </c>
      <c r="F20" s="87">
        <v>0</v>
      </c>
      <c r="G20" s="87">
        <v>0</v>
      </c>
      <c r="H20" s="87">
        <v>0</v>
      </c>
      <c r="I20" s="87">
        <v>37630</v>
      </c>
      <c r="J20" s="87" t="s">
        <v>178</v>
      </c>
      <c r="K20" s="87">
        <v>5</v>
      </c>
      <c r="L20" s="87">
        <v>92510</v>
      </c>
      <c r="M20" s="87">
        <f t="shared" si="14"/>
        <v>23604</v>
      </c>
      <c r="N20" s="87">
        <f t="shared" si="15"/>
        <v>0</v>
      </c>
      <c r="O20" s="87">
        <v>0</v>
      </c>
      <c r="P20" s="87">
        <v>0</v>
      </c>
      <c r="Q20" s="87">
        <v>0</v>
      </c>
      <c r="R20" s="87">
        <v>0</v>
      </c>
      <c r="S20" s="87" t="s">
        <v>178</v>
      </c>
      <c r="T20" s="87">
        <v>0</v>
      </c>
      <c r="U20" s="87">
        <v>23604</v>
      </c>
      <c r="V20" s="87">
        <f t="shared" si="4"/>
        <v>153749</v>
      </c>
      <c r="W20" s="87">
        <f t="shared" si="5"/>
        <v>37635</v>
      </c>
      <c r="X20" s="87">
        <f t="shared" si="6"/>
        <v>0</v>
      </c>
      <c r="Y20" s="87">
        <f t="shared" si="7"/>
        <v>0</v>
      </c>
      <c r="Z20" s="87">
        <f t="shared" si="8"/>
        <v>0</v>
      </c>
      <c r="AA20" s="87">
        <f t="shared" si="9"/>
        <v>37630</v>
      </c>
      <c r="AB20" s="87" t="s">
        <v>20</v>
      </c>
      <c r="AC20" s="87">
        <f t="shared" si="10"/>
        <v>5</v>
      </c>
      <c r="AD20" s="87">
        <f t="shared" si="11"/>
        <v>116114</v>
      </c>
    </row>
    <row r="21" spans="1:30" ht="13.5">
      <c r="A21" s="17" t="s">
        <v>77</v>
      </c>
      <c r="B21" s="76" t="s">
        <v>106</v>
      </c>
      <c r="C21" s="77" t="s">
        <v>107</v>
      </c>
      <c r="D21" s="87">
        <f t="shared" si="12"/>
        <v>118444</v>
      </c>
      <c r="E21" s="87">
        <f t="shared" si="13"/>
        <v>13715</v>
      </c>
      <c r="F21" s="87">
        <v>0</v>
      </c>
      <c r="G21" s="87">
        <v>0</v>
      </c>
      <c r="H21" s="87">
        <v>0</v>
      </c>
      <c r="I21" s="87">
        <v>843</v>
      </c>
      <c r="J21" s="87" t="s">
        <v>178</v>
      </c>
      <c r="K21" s="87">
        <v>12872</v>
      </c>
      <c r="L21" s="87">
        <v>104729</v>
      </c>
      <c r="M21" s="87">
        <f t="shared" si="14"/>
        <v>32587</v>
      </c>
      <c r="N21" s="87">
        <f t="shared" si="15"/>
        <v>0</v>
      </c>
      <c r="O21" s="87">
        <v>0</v>
      </c>
      <c r="P21" s="87">
        <v>0</v>
      </c>
      <c r="Q21" s="87">
        <v>0</v>
      </c>
      <c r="R21" s="87">
        <v>0</v>
      </c>
      <c r="S21" s="87" t="s">
        <v>178</v>
      </c>
      <c r="T21" s="87">
        <v>0</v>
      </c>
      <c r="U21" s="87">
        <v>32587</v>
      </c>
      <c r="V21" s="87">
        <f t="shared" si="4"/>
        <v>151031</v>
      </c>
      <c r="W21" s="87">
        <f t="shared" si="5"/>
        <v>13715</v>
      </c>
      <c r="X21" s="87">
        <f t="shared" si="6"/>
        <v>0</v>
      </c>
      <c r="Y21" s="87">
        <f t="shared" si="7"/>
        <v>0</v>
      </c>
      <c r="Z21" s="87">
        <f t="shared" si="8"/>
        <v>0</v>
      </c>
      <c r="AA21" s="87">
        <f t="shared" si="9"/>
        <v>843</v>
      </c>
      <c r="AB21" s="87" t="s">
        <v>20</v>
      </c>
      <c r="AC21" s="87">
        <f t="shared" si="10"/>
        <v>12872</v>
      </c>
      <c r="AD21" s="87">
        <f t="shared" si="11"/>
        <v>137316</v>
      </c>
    </row>
    <row r="22" spans="1:30" ht="13.5">
      <c r="A22" s="17" t="s">
        <v>77</v>
      </c>
      <c r="B22" s="76" t="s">
        <v>108</v>
      </c>
      <c r="C22" s="77" t="s">
        <v>109</v>
      </c>
      <c r="D22" s="87">
        <f t="shared" si="12"/>
        <v>216634</v>
      </c>
      <c r="E22" s="87">
        <f t="shared" si="13"/>
        <v>27922</v>
      </c>
      <c r="F22" s="87">
        <v>0</v>
      </c>
      <c r="G22" s="87">
        <v>0</v>
      </c>
      <c r="H22" s="87">
        <v>0</v>
      </c>
      <c r="I22" s="87">
        <v>27922</v>
      </c>
      <c r="J22" s="87" t="s">
        <v>178</v>
      </c>
      <c r="K22" s="87">
        <v>0</v>
      </c>
      <c r="L22" s="87">
        <v>188712</v>
      </c>
      <c r="M22" s="87">
        <f t="shared" si="14"/>
        <v>57009</v>
      </c>
      <c r="N22" s="87">
        <f t="shared" si="15"/>
        <v>0</v>
      </c>
      <c r="O22" s="87">
        <v>0</v>
      </c>
      <c r="P22" s="87">
        <v>0</v>
      </c>
      <c r="Q22" s="87">
        <v>0</v>
      </c>
      <c r="R22" s="87">
        <v>0</v>
      </c>
      <c r="S22" s="87" t="s">
        <v>178</v>
      </c>
      <c r="T22" s="87">
        <v>0</v>
      </c>
      <c r="U22" s="87">
        <v>57009</v>
      </c>
      <c r="V22" s="87">
        <f t="shared" si="4"/>
        <v>273643</v>
      </c>
      <c r="W22" s="87">
        <f t="shared" si="5"/>
        <v>27922</v>
      </c>
      <c r="X22" s="87">
        <f t="shared" si="6"/>
        <v>0</v>
      </c>
      <c r="Y22" s="87">
        <f t="shared" si="7"/>
        <v>0</v>
      </c>
      <c r="Z22" s="87">
        <f t="shared" si="8"/>
        <v>0</v>
      </c>
      <c r="AA22" s="87">
        <f t="shared" si="9"/>
        <v>27922</v>
      </c>
      <c r="AB22" s="87" t="s">
        <v>20</v>
      </c>
      <c r="AC22" s="87">
        <f t="shared" si="10"/>
        <v>0</v>
      </c>
      <c r="AD22" s="87">
        <f t="shared" si="11"/>
        <v>245721</v>
      </c>
    </row>
    <row r="23" spans="1:30" ht="13.5">
      <c r="A23" s="17" t="s">
        <v>77</v>
      </c>
      <c r="B23" s="76" t="s">
        <v>110</v>
      </c>
      <c r="C23" s="77" t="s">
        <v>111</v>
      </c>
      <c r="D23" s="87">
        <f t="shared" si="12"/>
        <v>162616</v>
      </c>
      <c r="E23" s="87">
        <f t="shared" si="13"/>
        <v>19489</v>
      </c>
      <c r="F23" s="87">
        <v>0</v>
      </c>
      <c r="G23" s="87">
        <v>0</v>
      </c>
      <c r="H23" s="87">
        <v>0</v>
      </c>
      <c r="I23" s="87">
        <v>19489</v>
      </c>
      <c r="J23" s="87" t="s">
        <v>178</v>
      </c>
      <c r="K23" s="87">
        <v>0</v>
      </c>
      <c r="L23" s="87">
        <v>143127</v>
      </c>
      <c r="M23" s="87">
        <f t="shared" si="14"/>
        <v>39436</v>
      </c>
      <c r="N23" s="87">
        <f t="shared" si="15"/>
        <v>0</v>
      </c>
      <c r="O23" s="87">
        <v>0</v>
      </c>
      <c r="P23" s="87">
        <v>0</v>
      </c>
      <c r="Q23" s="87">
        <v>0</v>
      </c>
      <c r="R23" s="87">
        <v>0</v>
      </c>
      <c r="S23" s="87" t="s">
        <v>178</v>
      </c>
      <c r="T23" s="87">
        <v>0</v>
      </c>
      <c r="U23" s="87">
        <v>39436</v>
      </c>
      <c r="V23" s="87">
        <f t="shared" si="4"/>
        <v>202052</v>
      </c>
      <c r="W23" s="87">
        <f t="shared" si="5"/>
        <v>19489</v>
      </c>
      <c r="X23" s="87">
        <f t="shared" si="6"/>
        <v>0</v>
      </c>
      <c r="Y23" s="87">
        <f t="shared" si="7"/>
        <v>0</v>
      </c>
      <c r="Z23" s="87">
        <f t="shared" si="8"/>
        <v>0</v>
      </c>
      <c r="AA23" s="87">
        <f t="shared" si="9"/>
        <v>19489</v>
      </c>
      <c r="AB23" s="87" t="s">
        <v>20</v>
      </c>
      <c r="AC23" s="87">
        <f t="shared" si="10"/>
        <v>0</v>
      </c>
      <c r="AD23" s="87">
        <f t="shared" si="11"/>
        <v>182563</v>
      </c>
    </row>
    <row r="24" spans="1:30" ht="13.5">
      <c r="A24" s="17" t="s">
        <v>77</v>
      </c>
      <c r="B24" s="76" t="s">
        <v>112</v>
      </c>
      <c r="C24" s="77" t="s">
        <v>113</v>
      </c>
      <c r="D24" s="87">
        <f t="shared" si="12"/>
        <v>91791</v>
      </c>
      <c r="E24" s="87">
        <f t="shared" si="13"/>
        <v>10303</v>
      </c>
      <c r="F24" s="87">
        <v>0</v>
      </c>
      <c r="G24" s="87">
        <v>0</v>
      </c>
      <c r="H24" s="87">
        <v>0</v>
      </c>
      <c r="I24" s="87">
        <v>10303</v>
      </c>
      <c r="J24" s="87" t="s">
        <v>178</v>
      </c>
      <c r="K24" s="87">
        <v>0</v>
      </c>
      <c r="L24" s="87">
        <v>81488</v>
      </c>
      <c r="M24" s="87">
        <f t="shared" si="14"/>
        <v>24144</v>
      </c>
      <c r="N24" s="87">
        <f t="shared" si="15"/>
        <v>0</v>
      </c>
      <c r="O24" s="87">
        <v>0</v>
      </c>
      <c r="P24" s="87">
        <v>0</v>
      </c>
      <c r="Q24" s="87">
        <v>0</v>
      </c>
      <c r="R24" s="87">
        <v>0</v>
      </c>
      <c r="S24" s="87" t="s">
        <v>178</v>
      </c>
      <c r="T24" s="87">
        <v>0</v>
      </c>
      <c r="U24" s="87">
        <v>24144</v>
      </c>
      <c r="V24" s="87">
        <f t="shared" si="4"/>
        <v>115935</v>
      </c>
      <c r="W24" s="87">
        <f t="shared" si="5"/>
        <v>10303</v>
      </c>
      <c r="X24" s="87">
        <f t="shared" si="6"/>
        <v>0</v>
      </c>
      <c r="Y24" s="87">
        <f t="shared" si="7"/>
        <v>0</v>
      </c>
      <c r="Z24" s="87">
        <f t="shared" si="8"/>
        <v>0</v>
      </c>
      <c r="AA24" s="87">
        <f t="shared" si="9"/>
        <v>10303</v>
      </c>
      <c r="AB24" s="87" t="s">
        <v>20</v>
      </c>
      <c r="AC24" s="87">
        <f t="shared" si="10"/>
        <v>0</v>
      </c>
      <c r="AD24" s="87">
        <f t="shared" si="11"/>
        <v>105632</v>
      </c>
    </row>
    <row r="25" spans="1:30" ht="13.5">
      <c r="A25" s="17" t="s">
        <v>77</v>
      </c>
      <c r="B25" s="76" t="s">
        <v>114</v>
      </c>
      <c r="C25" s="77" t="s">
        <v>115</v>
      </c>
      <c r="D25" s="87">
        <f t="shared" si="12"/>
        <v>156542</v>
      </c>
      <c r="E25" s="87">
        <f t="shared" si="13"/>
        <v>0</v>
      </c>
      <c r="F25" s="87">
        <v>0</v>
      </c>
      <c r="G25" s="87">
        <v>0</v>
      </c>
      <c r="H25" s="87">
        <v>0</v>
      </c>
      <c r="I25" s="87">
        <v>0</v>
      </c>
      <c r="J25" s="87" t="s">
        <v>178</v>
      </c>
      <c r="K25" s="87">
        <v>0</v>
      </c>
      <c r="L25" s="87">
        <v>156542</v>
      </c>
      <c r="M25" s="87">
        <f t="shared" si="14"/>
        <v>47461</v>
      </c>
      <c r="N25" s="87">
        <f t="shared" si="15"/>
        <v>0</v>
      </c>
      <c r="O25" s="87">
        <v>0</v>
      </c>
      <c r="P25" s="87">
        <v>0</v>
      </c>
      <c r="Q25" s="87">
        <v>0</v>
      </c>
      <c r="R25" s="87">
        <v>0</v>
      </c>
      <c r="S25" s="87" t="s">
        <v>178</v>
      </c>
      <c r="T25" s="87">
        <v>0</v>
      </c>
      <c r="U25" s="87">
        <v>47461</v>
      </c>
      <c r="V25" s="87">
        <f t="shared" si="4"/>
        <v>204003</v>
      </c>
      <c r="W25" s="87">
        <f t="shared" si="5"/>
        <v>0</v>
      </c>
      <c r="X25" s="87">
        <f t="shared" si="6"/>
        <v>0</v>
      </c>
      <c r="Y25" s="87">
        <f t="shared" si="7"/>
        <v>0</v>
      </c>
      <c r="Z25" s="87">
        <f t="shared" si="8"/>
        <v>0</v>
      </c>
      <c r="AA25" s="87">
        <f t="shared" si="9"/>
        <v>0</v>
      </c>
      <c r="AB25" s="87" t="s">
        <v>20</v>
      </c>
      <c r="AC25" s="87">
        <f t="shared" si="10"/>
        <v>0</v>
      </c>
      <c r="AD25" s="87">
        <f t="shared" si="11"/>
        <v>204003</v>
      </c>
    </row>
    <row r="26" spans="1:30" ht="13.5">
      <c r="A26" s="17" t="s">
        <v>77</v>
      </c>
      <c r="B26" s="76" t="s">
        <v>116</v>
      </c>
      <c r="C26" s="77" t="s">
        <v>0</v>
      </c>
      <c r="D26" s="87">
        <f t="shared" si="12"/>
        <v>54390</v>
      </c>
      <c r="E26" s="87">
        <f t="shared" si="13"/>
        <v>0</v>
      </c>
      <c r="F26" s="87">
        <v>0</v>
      </c>
      <c r="G26" s="87">
        <v>0</v>
      </c>
      <c r="H26" s="87">
        <v>0</v>
      </c>
      <c r="I26" s="87">
        <v>0</v>
      </c>
      <c r="J26" s="87" t="s">
        <v>178</v>
      </c>
      <c r="K26" s="87">
        <v>0</v>
      </c>
      <c r="L26" s="87">
        <v>54390</v>
      </c>
      <c r="M26" s="87">
        <f t="shared" si="14"/>
        <v>13732</v>
      </c>
      <c r="N26" s="87">
        <f t="shared" si="15"/>
        <v>0</v>
      </c>
      <c r="O26" s="87">
        <v>0</v>
      </c>
      <c r="P26" s="87">
        <v>0</v>
      </c>
      <c r="Q26" s="87">
        <v>0</v>
      </c>
      <c r="R26" s="87">
        <v>0</v>
      </c>
      <c r="S26" s="87" t="s">
        <v>178</v>
      </c>
      <c r="T26" s="87">
        <v>0</v>
      </c>
      <c r="U26" s="87">
        <v>13732</v>
      </c>
      <c r="V26" s="87">
        <f t="shared" si="4"/>
        <v>68122</v>
      </c>
      <c r="W26" s="87">
        <f t="shared" si="5"/>
        <v>0</v>
      </c>
      <c r="X26" s="87">
        <f t="shared" si="6"/>
        <v>0</v>
      </c>
      <c r="Y26" s="87">
        <f t="shared" si="7"/>
        <v>0</v>
      </c>
      <c r="Z26" s="87">
        <f t="shared" si="8"/>
        <v>0</v>
      </c>
      <c r="AA26" s="87">
        <f t="shared" si="9"/>
        <v>0</v>
      </c>
      <c r="AB26" s="87" t="s">
        <v>20</v>
      </c>
      <c r="AC26" s="87">
        <f>K26+T26</f>
        <v>0</v>
      </c>
      <c r="AD26" s="87">
        <f aca="true" t="shared" si="16" ref="V26:AD41">L26+U26</f>
        <v>68122</v>
      </c>
    </row>
    <row r="27" spans="1:30" ht="13.5">
      <c r="A27" s="17" t="s">
        <v>77</v>
      </c>
      <c r="B27" s="76" t="s">
        <v>117</v>
      </c>
      <c r="C27" s="77" t="s">
        <v>118</v>
      </c>
      <c r="D27" s="87">
        <f t="shared" si="12"/>
        <v>62447</v>
      </c>
      <c r="E27" s="87">
        <f t="shared" si="13"/>
        <v>0</v>
      </c>
      <c r="F27" s="87">
        <v>0</v>
      </c>
      <c r="G27" s="87">
        <v>0</v>
      </c>
      <c r="H27" s="87">
        <v>0</v>
      </c>
      <c r="I27" s="87">
        <v>0</v>
      </c>
      <c r="J27" s="87" t="s">
        <v>178</v>
      </c>
      <c r="K27" s="87">
        <v>0</v>
      </c>
      <c r="L27" s="87">
        <v>62447</v>
      </c>
      <c r="M27" s="87">
        <f t="shared" si="14"/>
        <v>11391</v>
      </c>
      <c r="N27" s="87">
        <f t="shared" si="15"/>
        <v>0</v>
      </c>
      <c r="O27" s="87">
        <v>0</v>
      </c>
      <c r="P27" s="87">
        <v>0</v>
      </c>
      <c r="Q27" s="87">
        <v>0</v>
      </c>
      <c r="R27" s="87">
        <v>0</v>
      </c>
      <c r="S27" s="87" t="s">
        <v>178</v>
      </c>
      <c r="T27" s="87">
        <v>0</v>
      </c>
      <c r="U27" s="87">
        <v>11391</v>
      </c>
      <c r="V27" s="87">
        <f t="shared" si="16"/>
        <v>73838</v>
      </c>
      <c r="W27" s="87">
        <f t="shared" si="16"/>
        <v>0</v>
      </c>
      <c r="X27" s="87">
        <f t="shared" si="16"/>
        <v>0</v>
      </c>
      <c r="Y27" s="87">
        <f t="shared" si="16"/>
        <v>0</v>
      </c>
      <c r="Z27" s="87">
        <f t="shared" si="16"/>
        <v>0</v>
      </c>
      <c r="AA27" s="87">
        <f t="shared" si="16"/>
        <v>0</v>
      </c>
      <c r="AB27" s="87" t="s">
        <v>20</v>
      </c>
      <c r="AC27" s="87">
        <f t="shared" si="16"/>
        <v>0</v>
      </c>
      <c r="AD27" s="87">
        <f t="shared" si="16"/>
        <v>73838</v>
      </c>
    </row>
    <row r="28" spans="1:30" ht="13.5">
      <c r="A28" s="17" t="s">
        <v>77</v>
      </c>
      <c r="B28" s="76" t="s">
        <v>119</v>
      </c>
      <c r="C28" s="77" t="s">
        <v>120</v>
      </c>
      <c r="D28" s="87">
        <f t="shared" si="12"/>
        <v>73451</v>
      </c>
      <c r="E28" s="87">
        <f t="shared" si="13"/>
        <v>0</v>
      </c>
      <c r="F28" s="87">
        <v>0</v>
      </c>
      <c r="G28" s="87">
        <v>0</v>
      </c>
      <c r="H28" s="87">
        <v>0</v>
      </c>
      <c r="I28" s="87">
        <v>0</v>
      </c>
      <c r="J28" s="87" t="s">
        <v>178</v>
      </c>
      <c r="K28" s="87">
        <v>0</v>
      </c>
      <c r="L28" s="87">
        <v>73451</v>
      </c>
      <c r="M28" s="87">
        <f t="shared" si="14"/>
        <v>9832</v>
      </c>
      <c r="N28" s="87">
        <f t="shared" si="15"/>
        <v>0</v>
      </c>
      <c r="O28" s="87">
        <v>0</v>
      </c>
      <c r="P28" s="87">
        <v>0</v>
      </c>
      <c r="Q28" s="87">
        <v>0</v>
      </c>
      <c r="R28" s="87">
        <v>0</v>
      </c>
      <c r="S28" s="87" t="s">
        <v>178</v>
      </c>
      <c r="T28" s="87">
        <v>0</v>
      </c>
      <c r="U28" s="87">
        <v>9832</v>
      </c>
      <c r="V28" s="87">
        <f t="shared" si="16"/>
        <v>83283</v>
      </c>
      <c r="W28" s="87">
        <f t="shared" si="16"/>
        <v>0</v>
      </c>
      <c r="X28" s="87">
        <f t="shared" si="16"/>
        <v>0</v>
      </c>
      <c r="Y28" s="87">
        <f t="shared" si="16"/>
        <v>0</v>
      </c>
      <c r="Z28" s="87">
        <f t="shared" si="16"/>
        <v>0</v>
      </c>
      <c r="AA28" s="87">
        <f t="shared" si="16"/>
        <v>0</v>
      </c>
      <c r="AB28" s="87" t="s">
        <v>20</v>
      </c>
      <c r="AC28" s="87">
        <f t="shared" si="16"/>
        <v>0</v>
      </c>
      <c r="AD28" s="87">
        <f t="shared" si="16"/>
        <v>83283</v>
      </c>
    </row>
    <row r="29" spans="1:30" ht="13.5">
      <c r="A29" s="17" t="s">
        <v>77</v>
      </c>
      <c r="B29" s="76" t="s">
        <v>121</v>
      </c>
      <c r="C29" s="77" t="s">
        <v>122</v>
      </c>
      <c r="D29" s="87">
        <f t="shared" si="12"/>
        <v>42660</v>
      </c>
      <c r="E29" s="87">
        <f t="shared" si="13"/>
        <v>0</v>
      </c>
      <c r="F29" s="87">
        <v>0</v>
      </c>
      <c r="G29" s="87">
        <v>0</v>
      </c>
      <c r="H29" s="87">
        <v>0</v>
      </c>
      <c r="I29" s="87">
        <v>0</v>
      </c>
      <c r="J29" s="87" t="s">
        <v>178</v>
      </c>
      <c r="K29" s="87">
        <v>0</v>
      </c>
      <c r="L29" s="87">
        <v>42660</v>
      </c>
      <c r="M29" s="87">
        <f t="shared" si="14"/>
        <v>4962</v>
      </c>
      <c r="N29" s="87">
        <f t="shared" si="15"/>
        <v>0</v>
      </c>
      <c r="O29" s="87">
        <v>0</v>
      </c>
      <c r="P29" s="87">
        <v>0</v>
      </c>
      <c r="Q29" s="87">
        <v>0</v>
      </c>
      <c r="R29" s="87">
        <v>0</v>
      </c>
      <c r="S29" s="87" t="s">
        <v>178</v>
      </c>
      <c r="T29" s="87">
        <v>0</v>
      </c>
      <c r="U29" s="87">
        <v>4962</v>
      </c>
      <c r="V29" s="87">
        <f t="shared" si="16"/>
        <v>47622</v>
      </c>
      <c r="W29" s="87">
        <f t="shared" si="16"/>
        <v>0</v>
      </c>
      <c r="X29" s="87">
        <f t="shared" si="16"/>
        <v>0</v>
      </c>
      <c r="Y29" s="87">
        <f t="shared" si="16"/>
        <v>0</v>
      </c>
      <c r="Z29" s="87">
        <f t="shared" si="16"/>
        <v>0</v>
      </c>
      <c r="AA29" s="87">
        <f t="shared" si="16"/>
        <v>0</v>
      </c>
      <c r="AB29" s="87" t="s">
        <v>20</v>
      </c>
      <c r="AC29" s="87">
        <f t="shared" si="16"/>
        <v>0</v>
      </c>
      <c r="AD29" s="87">
        <f t="shared" si="16"/>
        <v>47622</v>
      </c>
    </row>
    <row r="30" spans="1:30" ht="13.5">
      <c r="A30" s="17" t="s">
        <v>77</v>
      </c>
      <c r="B30" s="76" t="s">
        <v>123</v>
      </c>
      <c r="C30" s="77" t="s">
        <v>182</v>
      </c>
      <c r="D30" s="87">
        <f t="shared" si="12"/>
        <v>65750</v>
      </c>
      <c r="E30" s="87">
        <f t="shared" si="13"/>
        <v>0</v>
      </c>
      <c r="F30" s="87">
        <v>0</v>
      </c>
      <c r="G30" s="87">
        <v>0</v>
      </c>
      <c r="H30" s="87">
        <v>0</v>
      </c>
      <c r="I30" s="87">
        <v>0</v>
      </c>
      <c r="J30" s="87" t="s">
        <v>178</v>
      </c>
      <c r="K30" s="87">
        <v>0</v>
      </c>
      <c r="L30" s="87">
        <v>65750</v>
      </c>
      <c r="M30" s="87">
        <f t="shared" si="14"/>
        <v>9418</v>
      </c>
      <c r="N30" s="87">
        <f t="shared" si="15"/>
        <v>0</v>
      </c>
      <c r="O30" s="87">
        <v>0</v>
      </c>
      <c r="P30" s="87">
        <v>0</v>
      </c>
      <c r="Q30" s="87">
        <v>0</v>
      </c>
      <c r="R30" s="87">
        <v>0</v>
      </c>
      <c r="S30" s="87" t="s">
        <v>178</v>
      </c>
      <c r="T30" s="87">
        <v>0</v>
      </c>
      <c r="U30" s="87">
        <v>9418</v>
      </c>
      <c r="V30" s="87">
        <f t="shared" si="16"/>
        <v>75168</v>
      </c>
      <c r="W30" s="87">
        <f t="shared" si="16"/>
        <v>0</v>
      </c>
      <c r="X30" s="87">
        <f t="shared" si="16"/>
        <v>0</v>
      </c>
      <c r="Y30" s="87">
        <f t="shared" si="16"/>
        <v>0</v>
      </c>
      <c r="Z30" s="87">
        <f t="shared" si="16"/>
        <v>0</v>
      </c>
      <c r="AA30" s="87">
        <f t="shared" si="16"/>
        <v>0</v>
      </c>
      <c r="AB30" s="87" t="s">
        <v>20</v>
      </c>
      <c r="AC30" s="87">
        <f t="shared" si="16"/>
        <v>0</v>
      </c>
      <c r="AD30" s="87">
        <f t="shared" si="16"/>
        <v>75168</v>
      </c>
    </row>
    <row r="31" spans="1:30" ht="13.5">
      <c r="A31" s="17" t="s">
        <v>77</v>
      </c>
      <c r="B31" s="76" t="s">
        <v>124</v>
      </c>
      <c r="C31" s="77" t="s">
        <v>125</v>
      </c>
      <c r="D31" s="87">
        <f t="shared" si="12"/>
        <v>22841</v>
      </c>
      <c r="E31" s="87">
        <f t="shared" si="13"/>
        <v>0</v>
      </c>
      <c r="F31" s="87">
        <v>0</v>
      </c>
      <c r="G31" s="87">
        <v>0</v>
      </c>
      <c r="H31" s="87">
        <v>0</v>
      </c>
      <c r="I31" s="87">
        <v>0</v>
      </c>
      <c r="J31" s="87" t="s">
        <v>178</v>
      </c>
      <c r="K31" s="87">
        <v>0</v>
      </c>
      <c r="L31" s="87">
        <v>22841</v>
      </c>
      <c r="M31" s="87">
        <f t="shared" si="14"/>
        <v>4634</v>
      </c>
      <c r="N31" s="87">
        <f t="shared" si="15"/>
        <v>0</v>
      </c>
      <c r="O31" s="87">
        <v>0</v>
      </c>
      <c r="P31" s="87">
        <v>0</v>
      </c>
      <c r="Q31" s="87">
        <v>0</v>
      </c>
      <c r="R31" s="87">
        <v>0</v>
      </c>
      <c r="S31" s="87" t="s">
        <v>178</v>
      </c>
      <c r="T31" s="87">
        <v>0</v>
      </c>
      <c r="U31" s="87">
        <v>4634</v>
      </c>
      <c r="V31" s="87">
        <f t="shared" si="16"/>
        <v>27475</v>
      </c>
      <c r="W31" s="87">
        <f t="shared" si="16"/>
        <v>0</v>
      </c>
      <c r="X31" s="87">
        <f t="shared" si="16"/>
        <v>0</v>
      </c>
      <c r="Y31" s="87">
        <f t="shared" si="16"/>
        <v>0</v>
      </c>
      <c r="Z31" s="87">
        <f t="shared" si="16"/>
        <v>0</v>
      </c>
      <c r="AA31" s="87">
        <f t="shared" si="16"/>
        <v>0</v>
      </c>
      <c r="AB31" s="87" t="s">
        <v>20</v>
      </c>
      <c r="AC31" s="87">
        <f t="shared" si="16"/>
        <v>0</v>
      </c>
      <c r="AD31" s="87">
        <f t="shared" si="16"/>
        <v>27475</v>
      </c>
    </row>
    <row r="32" spans="1:30" ht="13.5">
      <c r="A32" s="17" t="s">
        <v>77</v>
      </c>
      <c r="B32" s="76" t="s">
        <v>126</v>
      </c>
      <c r="C32" s="77" t="s">
        <v>127</v>
      </c>
      <c r="D32" s="87">
        <f t="shared" si="12"/>
        <v>36123</v>
      </c>
      <c r="E32" s="87">
        <f t="shared" si="13"/>
        <v>0</v>
      </c>
      <c r="F32" s="87">
        <v>0</v>
      </c>
      <c r="G32" s="87">
        <v>0</v>
      </c>
      <c r="H32" s="87">
        <v>0</v>
      </c>
      <c r="I32" s="87">
        <v>0</v>
      </c>
      <c r="J32" s="87" t="s">
        <v>178</v>
      </c>
      <c r="K32" s="87">
        <v>0</v>
      </c>
      <c r="L32" s="87">
        <v>36123</v>
      </c>
      <c r="M32" s="87">
        <f t="shared" si="14"/>
        <v>14437</v>
      </c>
      <c r="N32" s="87">
        <f t="shared" si="15"/>
        <v>0</v>
      </c>
      <c r="O32" s="87">
        <v>0</v>
      </c>
      <c r="P32" s="87">
        <v>0</v>
      </c>
      <c r="Q32" s="87">
        <v>0</v>
      </c>
      <c r="R32" s="87">
        <v>0</v>
      </c>
      <c r="S32" s="87" t="s">
        <v>178</v>
      </c>
      <c r="T32" s="87">
        <v>0</v>
      </c>
      <c r="U32" s="87">
        <v>14437</v>
      </c>
      <c r="V32" s="87">
        <f t="shared" si="16"/>
        <v>50560</v>
      </c>
      <c r="W32" s="87">
        <f t="shared" si="16"/>
        <v>0</v>
      </c>
      <c r="X32" s="87">
        <f t="shared" si="16"/>
        <v>0</v>
      </c>
      <c r="Y32" s="87">
        <f t="shared" si="16"/>
        <v>0</v>
      </c>
      <c r="Z32" s="87">
        <f t="shared" si="16"/>
        <v>0</v>
      </c>
      <c r="AA32" s="87">
        <f t="shared" si="16"/>
        <v>0</v>
      </c>
      <c r="AB32" s="87" t="s">
        <v>20</v>
      </c>
      <c r="AC32" s="87">
        <f t="shared" si="16"/>
        <v>0</v>
      </c>
      <c r="AD32" s="87">
        <f t="shared" si="16"/>
        <v>50560</v>
      </c>
    </row>
    <row r="33" spans="1:30" ht="13.5">
      <c r="A33" s="17" t="s">
        <v>77</v>
      </c>
      <c r="B33" s="76" t="s">
        <v>128</v>
      </c>
      <c r="C33" s="77" t="s">
        <v>129</v>
      </c>
      <c r="D33" s="87">
        <f t="shared" si="12"/>
        <v>26160</v>
      </c>
      <c r="E33" s="87">
        <f t="shared" si="13"/>
        <v>2538</v>
      </c>
      <c r="F33" s="87">
        <v>0</v>
      </c>
      <c r="G33" s="87">
        <v>140</v>
      </c>
      <c r="H33" s="87">
        <v>0</v>
      </c>
      <c r="I33" s="87">
        <v>0</v>
      </c>
      <c r="J33" s="87" t="s">
        <v>178</v>
      </c>
      <c r="K33" s="87">
        <v>2398</v>
      </c>
      <c r="L33" s="87">
        <v>23622</v>
      </c>
      <c r="M33" s="87">
        <f t="shared" si="14"/>
        <v>4485</v>
      </c>
      <c r="N33" s="87">
        <f t="shared" si="15"/>
        <v>0</v>
      </c>
      <c r="O33" s="87">
        <v>0</v>
      </c>
      <c r="P33" s="87">
        <v>0</v>
      </c>
      <c r="Q33" s="87">
        <v>0</v>
      </c>
      <c r="R33" s="87">
        <v>0</v>
      </c>
      <c r="S33" s="87" t="s">
        <v>178</v>
      </c>
      <c r="T33" s="87">
        <v>0</v>
      </c>
      <c r="U33" s="87">
        <v>4485</v>
      </c>
      <c r="V33" s="87">
        <f t="shared" si="16"/>
        <v>30645</v>
      </c>
      <c r="W33" s="87">
        <f t="shared" si="16"/>
        <v>2538</v>
      </c>
      <c r="X33" s="87">
        <f t="shared" si="16"/>
        <v>0</v>
      </c>
      <c r="Y33" s="87">
        <f t="shared" si="16"/>
        <v>140</v>
      </c>
      <c r="Z33" s="87">
        <f t="shared" si="16"/>
        <v>0</v>
      </c>
      <c r="AA33" s="87">
        <f t="shared" si="16"/>
        <v>0</v>
      </c>
      <c r="AB33" s="87" t="s">
        <v>20</v>
      </c>
      <c r="AC33" s="87">
        <f t="shared" si="16"/>
        <v>2398</v>
      </c>
      <c r="AD33" s="87">
        <f t="shared" si="16"/>
        <v>28107</v>
      </c>
    </row>
    <row r="34" spans="1:30" ht="13.5">
      <c r="A34" s="17" t="s">
        <v>77</v>
      </c>
      <c r="B34" s="76" t="s">
        <v>130</v>
      </c>
      <c r="C34" s="77" t="s">
        <v>131</v>
      </c>
      <c r="D34" s="87">
        <f t="shared" si="12"/>
        <v>35497</v>
      </c>
      <c r="E34" s="87">
        <f t="shared" si="13"/>
        <v>12222</v>
      </c>
      <c r="F34" s="87">
        <v>0</v>
      </c>
      <c r="G34" s="87">
        <v>0</v>
      </c>
      <c r="H34" s="87">
        <v>0</v>
      </c>
      <c r="I34" s="87">
        <v>0</v>
      </c>
      <c r="J34" s="87" t="s">
        <v>178</v>
      </c>
      <c r="K34" s="87">
        <v>12222</v>
      </c>
      <c r="L34" s="87">
        <v>23275</v>
      </c>
      <c r="M34" s="87">
        <f t="shared" si="14"/>
        <v>7211</v>
      </c>
      <c r="N34" s="87">
        <f t="shared" si="15"/>
        <v>0</v>
      </c>
      <c r="O34" s="87">
        <v>0</v>
      </c>
      <c r="P34" s="87">
        <v>0</v>
      </c>
      <c r="Q34" s="87">
        <v>0</v>
      </c>
      <c r="R34" s="87">
        <v>0</v>
      </c>
      <c r="S34" s="87" t="s">
        <v>178</v>
      </c>
      <c r="T34" s="87">
        <v>0</v>
      </c>
      <c r="U34" s="87">
        <v>7211</v>
      </c>
      <c r="V34" s="87">
        <f t="shared" si="16"/>
        <v>42708</v>
      </c>
      <c r="W34" s="87">
        <f t="shared" si="16"/>
        <v>12222</v>
      </c>
      <c r="X34" s="87">
        <f t="shared" si="16"/>
        <v>0</v>
      </c>
      <c r="Y34" s="87">
        <f t="shared" si="16"/>
        <v>0</v>
      </c>
      <c r="Z34" s="87">
        <f t="shared" si="16"/>
        <v>0</v>
      </c>
      <c r="AA34" s="87">
        <f t="shared" si="16"/>
        <v>0</v>
      </c>
      <c r="AB34" s="87" t="s">
        <v>20</v>
      </c>
      <c r="AC34" s="87">
        <f t="shared" si="16"/>
        <v>12222</v>
      </c>
      <c r="AD34" s="87">
        <f t="shared" si="16"/>
        <v>30486</v>
      </c>
    </row>
    <row r="35" spans="1:30" ht="13.5">
      <c r="A35" s="17" t="s">
        <v>77</v>
      </c>
      <c r="B35" s="76" t="s">
        <v>132</v>
      </c>
      <c r="C35" s="77" t="s">
        <v>186</v>
      </c>
      <c r="D35" s="87">
        <f t="shared" si="12"/>
        <v>73414</v>
      </c>
      <c r="E35" s="87">
        <f t="shared" si="13"/>
        <v>10000</v>
      </c>
      <c r="F35" s="87">
        <v>0</v>
      </c>
      <c r="G35" s="87">
        <v>0</v>
      </c>
      <c r="H35" s="87">
        <v>0</v>
      </c>
      <c r="I35" s="87">
        <v>0</v>
      </c>
      <c r="J35" s="87" t="s">
        <v>178</v>
      </c>
      <c r="K35" s="87">
        <v>10000</v>
      </c>
      <c r="L35" s="87">
        <v>63414</v>
      </c>
      <c r="M35" s="87">
        <f t="shared" si="14"/>
        <v>7915</v>
      </c>
      <c r="N35" s="87">
        <f t="shared" si="15"/>
        <v>0</v>
      </c>
      <c r="O35" s="87">
        <v>0</v>
      </c>
      <c r="P35" s="87">
        <v>0</v>
      </c>
      <c r="Q35" s="87">
        <v>0</v>
      </c>
      <c r="R35" s="87">
        <v>0</v>
      </c>
      <c r="S35" s="87" t="s">
        <v>178</v>
      </c>
      <c r="T35" s="87">
        <v>0</v>
      </c>
      <c r="U35" s="87">
        <v>7915</v>
      </c>
      <c r="V35" s="87">
        <f t="shared" si="16"/>
        <v>81329</v>
      </c>
      <c r="W35" s="87">
        <f t="shared" si="16"/>
        <v>10000</v>
      </c>
      <c r="X35" s="87">
        <f t="shared" si="16"/>
        <v>0</v>
      </c>
      <c r="Y35" s="87">
        <f t="shared" si="16"/>
        <v>0</v>
      </c>
      <c r="Z35" s="87">
        <f t="shared" si="16"/>
        <v>0</v>
      </c>
      <c r="AA35" s="87">
        <f t="shared" si="16"/>
        <v>0</v>
      </c>
      <c r="AB35" s="87" t="s">
        <v>20</v>
      </c>
      <c r="AC35" s="87">
        <f t="shared" si="16"/>
        <v>10000</v>
      </c>
      <c r="AD35" s="87">
        <f t="shared" si="16"/>
        <v>71329</v>
      </c>
    </row>
    <row r="36" spans="1:30" ht="13.5">
      <c r="A36" s="17" t="s">
        <v>77</v>
      </c>
      <c r="B36" s="76" t="s">
        <v>133</v>
      </c>
      <c r="C36" s="77" t="s">
        <v>134</v>
      </c>
      <c r="D36" s="87">
        <f t="shared" si="12"/>
        <v>150238</v>
      </c>
      <c r="E36" s="87">
        <f t="shared" si="13"/>
        <v>0</v>
      </c>
      <c r="F36" s="87">
        <v>0</v>
      </c>
      <c r="G36" s="87">
        <v>0</v>
      </c>
      <c r="H36" s="87">
        <v>0</v>
      </c>
      <c r="I36" s="87">
        <v>0</v>
      </c>
      <c r="J36" s="87" t="s">
        <v>178</v>
      </c>
      <c r="K36" s="87">
        <v>0</v>
      </c>
      <c r="L36" s="87">
        <v>150238</v>
      </c>
      <c r="M36" s="87">
        <f t="shared" si="14"/>
        <v>49054</v>
      </c>
      <c r="N36" s="87">
        <f t="shared" si="15"/>
        <v>0</v>
      </c>
      <c r="O36" s="87">
        <v>0</v>
      </c>
      <c r="P36" s="87">
        <v>0</v>
      </c>
      <c r="Q36" s="87">
        <v>0</v>
      </c>
      <c r="R36" s="87">
        <v>0</v>
      </c>
      <c r="S36" s="87" t="s">
        <v>178</v>
      </c>
      <c r="T36" s="87">
        <v>0</v>
      </c>
      <c r="U36" s="87">
        <v>49054</v>
      </c>
      <c r="V36" s="87">
        <f t="shared" si="16"/>
        <v>199292</v>
      </c>
      <c r="W36" s="87">
        <f t="shared" si="16"/>
        <v>0</v>
      </c>
      <c r="X36" s="87">
        <f t="shared" si="16"/>
        <v>0</v>
      </c>
      <c r="Y36" s="87">
        <f t="shared" si="16"/>
        <v>0</v>
      </c>
      <c r="Z36" s="87">
        <f t="shared" si="16"/>
        <v>0</v>
      </c>
      <c r="AA36" s="87">
        <f t="shared" si="16"/>
        <v>0</v>
      </c>
      <c r="AB36" s="87" t="s">
        <v>20</v>
      </c>
      <c r="AC36" s="87">
        <f t="shared" si="16"/>
        <v>0</v>
      </c>
      <c r="AD36" s="87">
        <f t="shared" si="16"/>
        <v>199292</v>
      </c>
    </row>
    <row r="37" spans="1:30" ht="13.5">
      <c r="A37" s="17" t="s">
        <v>77</v>
      </c>
      <c r="B37" s="76" t="s">
        <v>135</v>
      </c>
      <c r="C37" s="77" t="s">
        <v>136</v>
      </c>
      <c r="D37" s="87">
        <f t="shared" si="12"/>
        <v>170100</v>
      </c>
      <c r="E37" s="87">
        <f t="shared" si="13"/>
        <v>15007</v>
      </c>
      <c r="F37" s="87">
        <v>0</v>
      </c>
      <c r="G37" s="87">
        <v>723</v>
      </c>
      <c r="H37" s="87">
        <v>5700</v>
      </c>
      <c r="I37" s="87">
        <v>8584</v>
      </c>
      <c r="J37" s="87" t="s">
        <v>178</v>
      </c>
      <c r="K37" s="87">
        <v>0</v>
      </c>
      <c r="L37" s="87">
        <v>155093</v>
      </c>
      <c r="M37" s="87">
        <f t="shared" si="14"/>
        <v>61180</v>
      </c>
      <c r="N37" s="87">
        <f t="shared" si="15"/>
        <v>0</v>
      </c>
      <c r="O37" s="87">
        <v>0</v>
      </c>
      <c r="P37" s="87">
        <v>0</v>
      </c>
      <c r="Q37" s="87">
        <v>0</v>
      </c>
      <c r="R37" s="87">
        <v>0</v>
      </c>
      <c r="S37" s="87" t="s">
        <v>178</v>
      </c>
      <c r="T37" s="87">
        <v>0</v>
      </c>
      <c r="U37" s="87">
        <v>61180</v>
      </c>
      <c r="V37" s="87">
        <f t="shared" si="16"/>
        <v>231280</v>
      </c>
      <c r="W37" s="87">
        <f t="shared" si="16"/>
        <v>15007</v>
      </c>
      <c r="X37" s="87">
        <f t="shared" si="16"/>
        <v>0</v>
      </c>
      <c r="Y37" s="87">
        <f t="shared" si="16"/>
        <v>723</v>
      </c>
      <c r="Z37" s="87">
        <f t="shared" si="16"/>
        <v>5700</v>
      </c>
      <c r="AA37" s="87">
        <f t="shared" si="16"/>
        <v>8584</v>
      </c>
      <c r="AB37" s="87" t="s">
        <v>20</v>
      </c>
      <c r="AC37" s="87">
        <f t="shared" si="16"/>
        <v>0</v>
      </c>
      <c r="AD37" s="87">
        <f t="shared" si="16"/>
        <v>216273</v>
      </c>
    </row>
    <row r="38" spans="1:30" ht="13.5">
      <c r="A38" s="17" t="s">
        <v>77</v>
      </c>
      <c r="B38" s="76" t="s">
        <v>137</v>
      </c>
      <c r="C38" s="77" t="s">
        <v>138</v>
      </c>
      <c r="D38" s="87">
        <f t="shared" si="12"/>
        <v>92438</v>
      </c>
      <c r="E38" s="87">
        <f t="shared" si="13"/>
        <v>13732</v>
      </c>
      <c r="F38" s="87">
        <v>1008</v>
      </c>
      <c r="G38" s="87">
        <v>2725</v>
      </c>
      <c r="H38" s="87">
        <v>0</v>
      </c>
      <c r="I38" s="87">
        <v>9991</v>
      </c>
      <c r="J38" s="87" t="s">
        <v>178</v>
      </c>
      <c r="K38" s="87">
        <v>8</v>
      </c>
      <c r="L38" s="87">
        <v>78706</v>
      </c>
      <c r="M38" s="87">
        <f t="shared" si="14"/>
        <v>15831</v>
      </c>
      <c r="N38" s="87">
        <f t="shared" si="15"/>
        <v>0</v>
      </c>
      <c r="O38" s="87">
        <v>0</v>
      </c>
      <c r="P38" s="87">
        <v>0</v>
      </c>
      <c r="Q38" s="87">
        <v>0</v>
      </c>
      <c r="R38" s="87">
        <v>0</v>
      </c>
      <c r="S38" s="87" t="s">
        <v>178</v>
      </c>
      <c r="T38" s="87">
        <v>0</v>
      </c>
      <c r="U38" s="87">
        <v>15831</v>
      </c>
      <c r="V38" s="87">
        <f t="shared" si="16"/>
        <v>108269</v>
      </c>
      <c r="W38" s="87">
        <f t="shared" si="16"/>
        <v>13732</v>
      </c>
      <c r="X38" s="87">
        <f t="shared" si="16"/>
        <v>1008</v>
      </c>
      <c r="Y38" s="87">
        <f t="shared" si="16"/>
        <v>2725</v>
      </c>
      <c r="Z38" s="87">
        <f t="shared" si="16"/>
        <v>0</v>
      </c>
      <c r="AA38" s="87">
        <f t="shared" si="16"/>
        <v>9991</v>
      </c>
      <c r="AB38" s="87" t="s">
        <v>20</v>
      </c>
      <c r="AC38" s="87">
        <f t="shared" si="16"/>
        <v>8</v>
      </c>
      <c r="AD38" s="87">
        <f t="shared" si="16"/>
        <v>94537</v>
      </c>
    </row>
    <row r="39" spans="1:30" ht="13.5">
      <c r="A39" s="17" t="s">
        <v>77</v>
      </c>
      <c r="B39" s="76" t="s">
        <v>139</v>
      </c>
      <c r="C39" s="77" t="s">
        <v>140</v>
      </c>
      <c r="D39" s="87">
        <f t="shared" si="12"/>
        <v>46601</v>
      </c>
      <c r="E39" s="87">
        <f t="shared" si="13"/>
        <v>0</v>
      </c>
      <c r="F39" s="87">
        <v>0</v>
      </c>
      <c r="G39" s="87">
        <v>0</v>
      </c>
      <c r="H39" s="87">
        <v>0</v>
      </c>
      <c r="I39" s="87">
        <v>0</v>
      </c>
      <c r="J39" s="87" t="s">
        <v>178</v>
      </c>
      <c r="K39" s="87">
        <v>0</v>
      </c>
      <c r="L39" s="87">
        <v>46601</v>
      </c>
      <c r="M39" s="87">
        <f t="shared" si="14"/>
        <v>15059</v>
      </c>
      <c r="N39" s="87">
        <f t="shared" si="15"/>
        <v>0</v>
      </c>
      <c r="O39" s="87">
        <v>0</v>
      </c>
      <c r="P39" s="87">
        <v>0</v>
      </c>
      <c r="Q39" s="87">
        <v>0</v>
      </c>
      <c r="R39" s="87">
        <v>0</v>
      </c>
      <c r="S39" s="87" t="s">
        <v>178</v>
      </c>
      <c r="T39" s="87">
        <v>0</v>
      </c>
      <c r="U39" s="87">
        <v>15059</v>
      </c>
      <c r="V39" s="87">
        <f t="shared" si="16"/>
        <v>61660</v>
      </c>
      <c r="W39" s="87">
        <f t="shared" si="16"/>
        <v>0</v>
      </c>
      <c r="X39" s="87">
        <f t="shared" si="16"/>
        <v>0</v>
      </c>
      <c r="Y39" s="87">
        <f t="shared" si="16"/>
        <v>0</v>
      </c>
      <c r="Z39" s="87">
        <f t="shared" si="16"/>
        <v>0</v>
      </c>
      <c r="AA39" s="87">
        <f t="shared" si="16"/>
        <v>0</v>
      </c>
      <c r="AB39" s="87" t="s">
        <v>20</v>
      </c>
      <c r="AC39" s="87">
        <f t="shared" si="16"/>
        <v>0</v>
      </c>
      <c r="AD39" s="87">
        <f t="shared" si="16"/>
        <v>61660</v>
      </c>
    </row>
    <row r="40" spans="1:30" ht="13.5">
      <c r="A40" s="17" t="s">
        <v>77</v>
      </c>
      <c r="B40" s="76" t="s">
        <v>141</v>
      </c>
      <c r="C40" s="77" t="s">
        <v>142</v>
      </c>
      <c r="D40" s="87">
        <f t="shared" si="12"/>
        <v>1280471</v>
      </c>
      <c r="E40" s="87">
        <f t="shared" si="13"/>
        <v>903061</v>
      </c>
      <c r="F40" s="87">
        <v>260223</v>
      </c>
      <c r="G40" s="87">
        <v>42511</v>
      </c>
      <c r="H40" s="87">
        <v>583800</v>
      </c>
      <c r="I40" s="87">
        <v>16527</v>
      </c>
      <c r="J40" s="87" t="s">
        <v>178</v>
      </c>
      <c r="K40" s="87">
        <v>0</v>
      </c>
      <c r="L40" s="87">
        <v>377410</v>
      </c>
      <c r="M40" s="87">
        <f t="shared" si="14"/>
        <v>137406</v>
      </c>
      <c r="N40" s="87">
        <f t="shared" si="15"/>
        <v>1370</v>
      </c>
      <c r="O40" s="87">
        <v>0</v>
      </c>
      <c r="P40" s="87">
        <v>0</v>
      </c>
      <c r="Q40" s="87">
        <v>0</v>
      </c>
      <c r="R40" s="87">
        <v>1370</v>
      </c>
      <c r="S40" s="87" t="s">
        <v>178</v>
      </c>
      <c r="T40" s="87">
        <v>0</v>
      </c>
      <c r="U40" s="87">
        <v>136036</v>
      </c>
      <c r="V40" s="87">
        <f t="shared" si="16"/>
        <v>1417877</v>
      </c>
      <c r="W40" s="87">
        <f t="shared" si="16"/>
        <v>904431</v>
      </c>
      <c r="X40" s="87">
        <f t="shared" si="16"/>
        <v>260223</v>
      </c>
      <c r="Y40" s="87">
        <f t="shared" si="16"/>
        <v>42511</v>
      </c>
      <c r="Z40" s="87">
        <f t="shared" si="16"/>
        <v>583800</v>
      </c>
      <c r="AA40" s="87">
        <f t="shared" si="16"/>
        <v>17897</v>
      </c>
      <c r="AB40" s="87" t="s">
        <v>20</v>
      </c>
      <c r="AC40" s="87">
        <f t="shared" si="16"/>
        <v>0</v>
      </c>
      <c r="AD40" s="87">
        <f t="shared" si="16"/>
        <v>513446</v>
      </c>
    </row>
    <row r="41" spans="1:30" ht="13.5">
      <c r="A41" s="17" t="s">
        <v>77</v>
      </c>
      <c r="B41" s="76" t="s">
        <v>143</v>
      </c>
      <c r="C41" s="77" t="s">
        <v>144</v>
      </c>
      <c r="D41" s="87">
        <f t="shared" si="12"/>
        <v>132122</v>
      </c>
      <c r="E41" s="87">
        <f t="shared" si="13"/>
        <v>4888</v>
      </c>
      <c r="F41" s="87">
        <v>0</v>
      </c>
      <c r="G41" s="87">
        <v>652</v>
      </c>
      <c r="H41" s="87">
        <v>0</v>
      </c>
      <c r="I41" s="87">
        <v>4236</v>
      </c>
      <c r="J41" s="87" t="s">
        <v>178</v>
      </c>
      <c r="K41" s="87">
        <v>0</v>
      </c>
      <c r="L41" s="87">
        <v>127234</v>
      </c>
      <c r="M41" s="87">
        <f t="shared" si="14"/>
        <v>14616</v>
      </c>
      <c r="N41" s="87">
        <f t="shared" si="15"/>
        <v>2216</v>
      </c>
      <c r="O41" s="87">
        <v>0</v>
      </c>
      <c r="P41" s="87">
        <v>0</v>
      </c>
      <c r="Q41" s="87">
        <v>0</v>
      </c>
      <c r="R41" s="87">
        <v>2216</v>
      </c>
      <c r="S41" s="87" t="s">
        <v>178</v>
      </c>
      <c r="T41" s="87">
        <v>0</v>
      </c>
      <c r="U41" s="87">
        <v>12400</v>
      </c>
      <c r="V41" s="87">
        <f t="shared" si="16"/>
        <v>146738</v>
      </c>
      <c r="W41" s="87">
        <f t="shared" si="16"/>
        <v>7104</v>
      </c>
      <c r="X41" s="87">
        <f t="shared" si="16"/>
        <v>0</v>
      </c>
      <c r="Y41" s="87">
        <f t="shared" si="16"/>
        <v>652</v>
      </c>
      <c r="Z41" s="87">
        <f t="shared" si="16"/>
        <v>0</v>
      </c>
      <c r="AA41" s="87">
        <f t="shared" si="16"/>
        <v>6452</v>
      </c>
      <c r="AB41" s="87" t="s">
        <v>20</v>
      </c>
      <c r="AC41" s="87">
        <f t="shared" si="16"/>
        <v>0</v>
      </c>
      <c r="AD41" s="87">
        <f t="shared" si="16"/>
        <v>139634</v>
      </c>
    </row>
    <row r="42" spans="1:30" ht="13.5">
      <c r="A42" s="17" t="s">
        <v>77</v>
      </c>
      <c r="B42" s="78" t="s">
        <v>145</v>
      </c>
      <c r="C42" s="79" t="s">
        <v>146</v>
      </c>
      <c r="D42" s="87">
        <f t="shared" si="12"/>
        <v>0</v>
      </c>
      <c r="E42" s="87">
        <f t="shared" si="13"/>
        <v>0</v>
      </c>
      <c r="F42" s="87">
        <v>0</v>
      </c>
      <c r="G42" s="87">
        <v>0</v>
      </c>
      <c r="H42" s="87">
        <v>0</v>
      </c>
      <c r="I42" s="87">
        <v>0</v>
      </c>
      <c r="J42" s="87">
        <v>0</v>
      </c>
      <c r="K42" s="87">
        <v>0</v>
      </c>
      <c r="L42" s="87">
        <v>0</v>
      </c>
      <c r="M42" s="87">
        <f t="shared" si="14"/>
        <v>2959</v>
      </c>
      <c r="N42" s="87">
        <f t="shared" si="15"/>
        <v>937</v>
      </c>
      <c r="O42" s="87">
        <v>0</v>
      </c>
      <c r="P42" s="87">
        <v>0</v>
      </c>
      <c r="Q42" s="87">
        <v>0</v>
      </c>
      <c r="R42" s="87">
        <v>937</v>
      </c>
      <c r="S42" s="87">
        <v>48100</v>
      </c>
      <c r="T42" s="87">
        <v>0</v>
      </c>
      <c r="U42" s="87">
        <v>2022</v>
      </c>
      <c r="V42" s="87">
        <f aca="true" t="shared" si="17" ref="V42:V48">D42+M42</f>
        <v>2959</v>
      </c>
      <c r="W42" s="87">
        <f aca="true" t="shared" si="18" ref="W42:W48">E42+N42</f>
        <v>937</v>
      </c>
      <c r="X42" s="87">
        <f aca="true" t="shared" si="19" ref="X42:X48">F42+O42</f>
        <v>0</v>
      </c>
      <c r="Y42" s="87">
        <f aca="true" t="shared" si="20" ref="Y42:Y48">G42+P42</f>
        <v>0</v>
      </c>
      <c r="Z42" s="87">
        <f aca="true" t="shared" si="21" ref="Z42:Z48">H42+Q42</f>
        <v>0</v>
      </c>
      <c r="AA42" s="87">
        <f aca="true" t="shared" si="22" ref="AA42:AA48">I42+R42</f>
        <v>937</v>
      </c>
      <c r="AB42" s="87">
        <f aca="true" t="shared" si="23" ref="AB42:AB48">J42+S42</f>
        <v>48100</v>
      </c>
      <c r="AC42" s="87">
        <f aca="true" t="shared" si="24" ref="AC42:AC48">K42+T42</f>
        <v>0</v>
      </c>
      <c r="AD42" s="87">
        <f aca="true" t="shared" si="25" ref="AD42:AD48">L42+U42</f>
        <v>2022</v>
      </c>
    </row>
    <row r="43" spans="1:30" ht="13.5">
      <c r="A43" s="17" t="s">
        <v>77</v>
      </c>
      <c r="B43" s="78" t="s">
        <v>147</v>
      </c>
      <c r="C43" s="79" t="s">
        <v>148</v>
      </c>
      <c r="D43" s="87">
        <f t="shared" si="12"/>
        <v>531941</v>
      </c>
      <c r="E43" s="87">
        <f t="shared" si="13"/>
        <v>529975</v>
      </c>
      <c r="F43" s="87">
        <v>107275</v>
      </c>
      <c r="G43" s="87">
        <v>17490</v>
      </c>
      <c r="H43" s="87">
        <v>317400</v>
      </c>
      <c r="I43" s="87">
        <v>1905</v>
      </c>
      <c r="J43" s="87">
        <v>179291</v>
      </c>
      <c r="K43" s="87">
        <v>85905</v>
      </c>
      <c r="L43" s="87">
        <v>1966</v>
      </c>
      <c r="M43" s="87">
        <f t="shared" si="14"/>
        <v>5877</v>
      </c>
      <c r="N43" s="87">
        <f t="shared" si="15"/>
        <v>2929</v>
      </c>
      <c r="O43" s="87">
        <v>0</v>
      </c>
      <c r="P43" s="87">
        <v>73</v>
      </c>
      <c r="Q43" s="87">
        <v>0</v>
      </c>
      <c r="R43" s="87">
        <v>2599</v>
      </c>
      <c r="S43" s="87">
        <v>110234</v>
      </c>
      <c r="T43" s="87">
        <v>257</v>
      </c>
      <c r="U43" s="87">
        <v>2948</v>
      </c>
      <c r="V43" s="87">
        <f t="shared" si="17"/>
        <v>537818</v>
      </c>
      <c r="W43" s="87">
        <f t="shared" si="18"/>
        <v>532904</v>
      </c>
      <c r="X43" s="87">
        <f t="shared" si="19"/>
        <v>107275</v>
      </c>
      <c r="Y43" s="87">
        <f t="shared" si="20"/>
        <v>17563</v>
      </c>
      <c r="Z43" s="87">
        <f t="shared" si="21"/>
        <v>317400</v>
      </c>
      <c r="AA43" s="87">
        <f t="shared" si="22"/>
        <v>4504</v>
      </c>
      <c r="AB43" s="87">
        <f t="shared" si="23"/>
        <v>289525</v>
      </c>
      <c r="AC43" s="87">
        <f t="shared" si="24"/>
        <v>86162</v>
      </c>
      <c r="AD43" s="87">
        <f t="shared" si="25"/>
        <v>4914</v>
      </c>
    </row>
    <row r="44" spans="1:30" ht="13.5">
      <c r="A44" s="17" t="s">
        <v>77</v>
      </c>
      <c r="B44" s="78" t="s">
        <v>149</v>
      </c>
      <c r="C44" s="79" t="s">
        <v>165</v>
      </c>
      <c r="D44" s="87">
        <f t="shared" si="12"/>
        <v>153906</v>
      </c>
      <c r="E44" s="87">
        <f t="shared" si="13"/>
        <v>123601</v>
      </c>
      <c r="F44" s="87">
        <v>0</v>
      </c>
      <c r="G44" s="87">
        <v>0</v>
      </c>
      <c r="H44" s="87">
        <v>0</v>
      </c>
      <c r="I44" s="87">
        <v>74324</v>
      </c>
      <c r="J44" s="87">
        <v>949047</v>
      </c>
      <c r="K44" s="87">
        <v>49277</v>
      </c>
      <c r="L44" s="87">
        <v>30305</v>
      </c>
      <c r="M44" s="87">
        <f t="shared" si="14"/>
        <v>0</v>
      </c>
      <c r="N44" s="87">
        <f t="shared" si="15"/>
        <v>0</v>
      </c>
      <c r="O44" s="87">
        <v>0</v>
      </c>
      <c r="P44" s="87">
        <v>0</v>
      </c>
      <c r="Q44" s="87">
        <v>0</v>
      </c>
      <c r="R44" s="87">
        <v>0</v>
      </c>
      <c r="S44" s="87">
        <v>0</v>
      </c>
      <c r="T44" s="87">
        <v>0</v>
      </c>
      <c r="U44" s="87">
        <v>0</v>
      </c>
      <c r="V44" s="87">
        <f t="shared" si="17"/>
        <v>153906</v>
      </c>
      <c r="W44" s="87">
        <f t="shared" si="18"/>
        <v>123601</v>
      </c>
      <c r="X44" s="87">
        <f t="shared" si="19"/>
        <v>0</v>
      </c>
      <c r="Y44" s="87">
        <f t="shared" si="20"/>
        <v>0</v>
      </c>
      <c r="Z44" s="87">
        <f t="shared" si="21"/>
        <v>0</v>
      </c>
      <c r="AA44" s="87">
        <f t="shared" si="22"/>
        <v>74324</v>
      </c>
      <c r="AB44" s="87">
        <f t="shared" si="23"/>
        <v>949047</v>
      </c>
      <c r="AC44" s="87">
        <f t="shared" si="24"/>
        <v>49277</v>
      </c>
      <c r="AD44" s="87">
        <f t="shared" si="25"/>
        <v>30305</v>
      </c>
    </row>
    <row r="45" spans="1:30" ht="13.5">
      <c r="A45" s="17" t="s">
        <v>77</v>
      </c>
      <c r="B45" s="78" t="s">
        <v>150</v>
      </c>
      <c r="C45" s="79" t="s">
        <v>151</v>
      </c>
      <c r="D45" s="87">
        <f t="shared" si="12"/>
        <v>412799</v>
      </c>
      <c r="E45" s="87">
        <f t="shared" si="13"/>
        <v>399921</v>
      </c>
      <c r="F45" s="87">
        <v>93586</v>
      </c>
      <c r="G45" s="87">
        <v>18717</v>
      </c>
      <c r="H45" s="87">
        <v>236000</v>
      </c>
      <c r="I45" s="87">
        <v>46320</v>
      </c>
      <c r="J45" s="87">
        <v>1217420</v>
      </c>
      <c r="K45" s="87">
        <v>5298</v>
      </c>
      <c r="L45" s="87">
        <v>12878</v>
      </c>
      <c r="M45" s="87">
        <f t="shared" si="14"/>
        <v>3047</v>
      </c>
      <c r="N45" s="87">
        <f t="shared" si="15"/>
        <v>3047</v>
      </c>
      <c r="O45" s="87">
        <v>0</v>
      </c>
      <c r="P45" s="87">
        <v>0</v>
      </c>
      <c r="Q45" s="87">
        <v>0</v>
      </c>
      <c r="R45" s="87">
        <v>3033</v>
      </c>
      <c r="S45" s="87">
        <v>181259</v>
      </c>
      <c r="T45" s="87">
        <v>14</v>
      </c>
      <c r="U45" s="87">
        <v>0</v>
      </c>
      <c r="V45" s="87">
        <f t="shared" si="17"/>
        <v>415846</v>
      </c>
      <c r="W45" s="87">
        <f t="shared" si="18"/>
        <v>402968</v>
      </c>
      <c r="X45" s="87">
        <f t="shared" si="19"/>
        <v>93586</v>
      </c>
      <c r="Y45" s="87">
        <f t="shared" si="20"/>
        <v>18717</v>
      </c>
      <c r="Z45" s="87">
        <f t="shared" si="21"/>
        <v>236000</v>
      </c>
      <c r="AA45" s="87">
        <f t="shared" si="22"/>
        <v>49353</v>
      </c>
      <c r="AB45" s="87">
        <f t="shared" si="23"/>
        <v>1398679</v>
      </c>
      <c r="AC45" s="87">
        <f t="shared" si="24"/>
        <v>5312</v>
      </c>
      <c r="AD45" s="87">
        <f t="shared" si="25"/>
        <v>12878</v>
      </c>
    </row>
    <row r="46" spans="1:30" ht="13.5">
      <c r="A46" s="17" t="s">
        <v>77</v>
      </c>
      <c r="B46" s="78" t="s">
        <v>152</v>
      </c>
      <c r="C46" s="79" t="s">
        <v>153</v>
      </c>
      <c r="D46" s="87">
        <f t="shared" si="12"/>
        <v>0</v>
      </c>
      <c r="E46" s="87">
        <f t="shared" si="13"/>
        <v>0</v>
      </c>
      <c r="F46" s="87">
        <v>0</v>
      </c>
      <c r="G46" s="87">
        <v>0</v>
      </c>
      <c r="H46" s="87">
        <v>0</v>
      </c>
      <c r="I46" s="87">
        <v>0</v>
      </c>
      <c r="J46" s="87">
        <v>0</v>
      </c>
      <c r="K46" s="87">
        <v>0</v>
      </c>
      <c r="L46" s="87">
        <v>0</v>
      </c>
      <c r="M46" s="87">
        <f t="shared" si="14"/>
        <v>172189</v>
      </c>
      <c r="N46" s="87">
        <f t="shared" si="15"/>
        <v>36147</v>
      </c>
      <c r="O46" s="87">
        <v>0</v>
      </c>
      <c r="P46" s="87">
        <v>0</v>
      </c>
      <c r="Q46" s="87">
        <v>0</v>
      </c>
      <c r="R46" s="87">
        <v>6423</v>
      </c>
      <c r="S46" s="87">
        <v>180155</v>
      </c>
      <c r="T46" s="87">
        <v>29724</v>
      </c>
      <c r="U46" s="87">
        <v>136042</v>
      </c>
      <c r="V46" s="87">
        <f t="shared" si="17"/>
        <v>172189</v>
      </c>
      <c r="W46" s="87">
        <f t="shared" si="18"/>
        <v>36147</v>
      </c>
      <c r="X46" s="87">
        <f t="shared" si="19"/>
        <v>0</v>
      </c>
      <c r="Y46" s="87">
        <f t="shared" si="20"/>
        <v>0</v>
      </c>
      <c r="Z46" s="87">
        <f t="shared" si="21"/>
        <v>0</v>
      </c>
      <c r="AA46" s="87">
        <f t="shared" si="22"/>
        <v>6423</v>
      </c>
      <c r="AB46" s="87">
        <f t="shared" si="23"/>
        <v>180155</v>
      </c>
      <c r="AC46" s="87">
        <f t="shared" si="24"/>
        <v>29724</v>
      </c>
      <c r="AD46" s="87">
        <f t="shared" si="25"/>
        <v>136042</v>
      </c>
    </row>
    <row r="47" spans="1:30" ht="13.5">
      <c r="A47" s="17" t="s">
        <v>77</v>
      </c>
      <c r="B47" s="78" t="s">
        <v>154</v>
      </c>
      <c r="C47" s="79" t="s">
        <v>155</v>
      </c>
      <c r="D47" s="87">
        <f t="shared" si="12"/>
        <v>0</v>
      </c>
      <c r="E47" s="87">
        <f t="shared" si="13"/>
        <v>0</v>
      </c>
      <c r="F47" s="87">
        <v>0</v>
      </c>
      <c r="G47" s="87">
        <v>0</v>
      </c>
      <c r="H47" s="87">
        <v>0</v>
      </c>
      <c r="I47" s="87">
        <v>0</v>
      </c>
      <c r="J47" s="87">
        <v>0</v>
      </c>
      <c r="K47" s="87">
        <v>0</v>
      </c>
      <c r="L47" s="87">
        <v>0</v>
      </c>
      <c r="M47" s="87">
        <f t="shared" si="14"/>
        <v>3997</v>
      </c>
      <c r="N47" s="87">
        <f t="shared" si="15"/>
        <v>1700</v>
      </c>
      <c r="O47" s="87">
        <v>0</v>
      </c>
      <c r="P47" s="87">
        <v>0</v>
      </c>
      <c r="Q47" s="87">
        <v>0</v>
      </c>
      <c r="R47" s="87">
        <v>1673</v>
      </c>
      <c r="S47" s="87">
        <v>86327</v>
      </c>
      <c r="T47" s="87">
        <v>27</v>
      </c>
      <c r="U47" s="87">
        <v>2297</v>
      </c>
      <c r="V47" s="87">
        <f t="shared" si="17"/>
        <v>3997</v>
      </c>
      <c r="W47" s="87">
        <f t="shared" si="18"/>
        <v>1700</v>
      </c>
      <c r="X47" s="87">
        <f t="shared" si="19"/>
        <v>0</v>
      </c>
      <c r="Y47" s="87">
        <f t="shared" si="20"/>
        <v>0</v>
      </c>
      <c r="Z47" s="87">
        <f t="shared" si="21"/>
        <v>0</v>
      </c>
      <c r="AA47" s="87">
        <f t="shared" si="22"/>
        <v>1673</v>
      </c>
      <c r="AB47" s="87">
        <f t="shared" si="23"/>
        <v>86327</v>
      </c>
      <c r="AC47" s="87">
        <f t="shared" si="24"/>
        <v>27</v>
      </c>
      <c r="AD47" s="87">
        <f t="shared" si="25"/>
        <v>2297</v>
      </c>
    </row>
    <row r="48" spans="1:30" ht="13.5">
      <c r="A48" s="17" t="s">
        <v>77</v>
      </c>
      <c r="B48" s="78" t="s">
        <v>156</v>
      </c>
      <c r="C48" s="79" t="s">
        <v>157</v>
      </c>
      <c r="D48" s="87">
        <f t="shared" si="12"/>
        <v>101006</v>
      </c>
      <c r="E48" s="87">
        <f t="shared" si="13"/>
        <v>46934</v>
      </c>
      <c r="F48" s="87">
        <v>1555</v>
      </c>
      <c r="G48" s="87">
        <v>0</v>
      </c>
      <c r="H48" s="87">
        <v>0</v>
      </c>
      <c r="I48" s="87">
        <v>42867</v>
      </c>
      <c r="J48" s="87">
        <v>752870</v>
      </c>
      <c r="K48" s="87">
        <v>2512</v>
      </c>
      <c r="L48" s="87">
        <v>54072</v>
      </c>
      <c r="M48" s="87">
        <f t="shared" si="14"/>
        <v>-1252</v>
      </c>
      <c r="N48" s="87">
        <f t="shared" si="15"/>
        <v>2694</v>
      </c>
      <c r="O48" s="87">
        <v>0</v>
      </c>
      <c r="P48" s="87">
        <v>0</v>
      </c>
      <c r="Q48" s="87">
        <v>0</v>
      </c>
      <c r="R48" s="87">
        <v>2694</v>
      </c>
      <c r="S48" s="87">
        <v>228969</v>
      </c>
      <c r="T48" s="87">
        <v>0</v>
      </c>
      <c r="U48" s="87">
        <v>-3946</v>
      </c>
      <c r="V48" s="87">
        <f t="shared" si="17"/>
        <v>99754</v>
      </c>
      <c r="W48" s="87">
        <f t="shared" si="18"/>
        <v>49628</v>
      </c>
      <c r="X48" s="87">
        <f t="shared" si="19"/>
        <v>1555</v>
      </c>
      <c r="Y48" s="87">
        <f t="shared" si="20"/>
        <v>0</v>
      </c>
      <c r="Z48" s="87">
        <f t="shared" si="21"/>
        <v>0</v>
      </c>
      <c r="AA48" s="87">
        <f t="shared" si="22"/>
        <v>45561</v>
      </c>
      <c r="AB48" s="87">
        <f t="shared" si="23"/>
        <v>981839</v>
      </c>
      <c r="AC48" s="87">
        <f t="shared" si="24"/>
        <v>2512</v>
      </c>
      <c r="AD48" s="87">
        <f t="shared" si="25"/>
        <v>50126</v>
      </c>
    </row>
    <row r="49" spans="1:30" ht="13.5">
      <c r="A49" s="95" t="s">
        <v>179</v>
      </c>
      <c r="B49" s="96"/>
      <c r="C49" s="97"/>
      <c r="D49" s="87">
        <f aca="true" t="shared" si="26" ref="D49:AD49">SUM(D7:D48)</f>
        <v>14239332</v>
      </c>
      <c r="E49" s="87">
        <f t="shared" si="26"/>
        <v>4478153</v>
      </c>
      <c r="F49" s="87">
        <f t="shared" si="26"/>
        <v>884580</v>
      </c>
      <c r="G49" s="87">
        <f t="shared" si="26"/>
        <v>195106</v>
      </c>
      <c r="H49" s="87">
        <f t="shared" si="26"/>
        <v>2524200</v>
      </c>
      <c r="I49" s="87">
        <f t="shared" si="26"/>
        <v>627789</v>
      </c>
      <c r="J49" s="87">
        <f t="shared" si="26"/>
        <v>3098628</v>
      </c>
      <c r="K49" s="87">
        <f t="shared" si="26"/>
        <v>246478</v>
      </c>
      <c r="L49" s="87">
        <f t="shared" si="26"/>
        <v>9761179</v>
      </c>
      <c r="M49" s="87">
        <f t="shared" si="26"/>
        <v>2438364</v>
      </c>
      <c r="N49" s="87">
        <f t="shared" si="26"/>
        <v>463066</v>
      </c>
      <c r="O49" s="87">
        <f t="shared" si="26"/>
        <v>343454</v>
      </c>
      <c r="P49" s="87">
        <f t="shared" si="26"/>
        <v>7527</v>
      </c>
      <c r="Q49" s="87">
        <f t="shared" si="26"/>
        <v>0</v>
      </c>
      <c r="R49" s="87">
        <f t="shared" si="26"/>
        <v>40823</v>
      </c>
      <c r="S49" s="87">
        <f t="shared" si="26"/>
        <v>835044</v>
      </c>
      <c r="T49" s="87">
        <f t="shared" si="26"/>
        <v>71262</v>
      </c>
      <c r="U49" s="87">
        <f t="shared" si="26"/>
        <v>1975298</v>
      </c>
      <c r="V49" s="87">
        <f t="shared" si="26"/>
        <v>16677696</v>
      </c>
      <c r="W49" s="87">
        <f t="shared" si="26"/>
        <v>4941219</v>
      </c>
      <c r="X49" s="87">
        <f t="shared" si="26"/>
        <v>1228034</v>
      </c>
      <c r="Y49" s="87">
        <f t="shared" si="26"/>
        <v>202633</v>
      </c>
      <c r="Z49" s="87">
        <f t="shared" si="26"/>
        <v>2524200</v>
      </c>
      <c r="AA49" s="87">
        <f t="shared" si="26"/>
        <v>668612</v>
      </c>
      <c r="AB49" s="87">
        <f t="shared" si="26"/>
        <v>3933672</v>
      </c>
      <c r="AC49" s="87">
        <f t="shared" si="26"/>
        <v>317740</v>
      </c>
      <c r="AD49" s="87">
        <f t="shared" si="26"/>
        <v>11736477</v>
      </c>
    </row>
  </sheetData>
  <mergeCells count="4">
    <mergeCell ref="A2:A6"/>
    <mergeCell ref="B2:B6"/>
    <mergeCell ref="C2:C6"/>
    <mergeCell ref="A49:C49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&amp;L&amp;16廃棄物処理事業経費（市町村及び事務組合の合計）【歳入】（平成１３年度実績）&amp;R&amp;D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H49"/>
  <sheetViews>
    <sheetView showGridLines="0" workbookViewId="0" topLeftCell="A1">
      <pane xSplit="3" ySplit="6" topLeftCell="D7" activePane="bottomRight" state="frozen"/>
      <selection pane="topLeft" activeCell="D26" sqref="D26"/>
      <selection pane="topRight" activeCell="D26" sqref="D26"/>
      <selection pane="bottomLeft" activeCell="D26" sqref="D26"/>
      <selection pane="bottomRight" activeCell="D7" sqref="D7"/>
    </sheetView>
  </sheetViews>
  <sheetFormatPr defaultColWidth="9.00390625" defaultRowHeight="13.5"/>
  <cols>
    <col min="1" max="1" width="9.00390625" style="20" customWidth="1"/>
    <col min="2" max="2" width="6.625" style="20" customWidth="1"/>
    <col min="3" max="3" width="35.625" style="20" customWidth="1"/>
    <col min="4" max="5" width="11.125" style="21" customWidth="1"/>
    <col min="6" max="6" width="11.125" style="22" customWidth="1"/>
    <col min="7" max="7" width="11.125" style="23" customWidth="1"/>
    <col min="8" max="60" width="11.125" style="22" customWidth="1"/>
    <col min="61" max="16384" width="9.00390625" style="71" customWidth="1"/>
  </cols>
  <sheetData>
    <row r="1" ht="17.25">
      <c r="A1" s="65" t="s">
        <v>190</v>
      </c>
    </row>
    <row r="2" spans="1:60" s="70" customFormat="1" ht="22.5" customHeight="1">
      <c r="A2" s="107" t="s">
        <v>158</v>
      </c>
      <c r="B2" s="109" t="s">
        <v>21</v>
      </c>
      <c r="C2" s="105" t="s">
        <v>58</v>
      </c>
      <c r="D2" s="25" t="s">
        <v>59</v>
      </c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60"/>
      <c r="Q2" s="60"/>
      <c r="R2" s="60"/>
      <c r="S2" s="26"/>
      <c r="T2" s="26"/>
      <c r="U2" s="26"/>
      <c r="V2" s="61"/>
      <c r="W2" s="25" t="s">
        <v>159</v>
      </c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60"/>
      <c r="AJ2" s="60"/>
      <c r="AK2" s="60"/>
      <c r="AL2" s="26"/>
      <c r="AM2" s="26"/>
      <c r="AN2" s="26"/>
      <c r="AO2" s="61"/>
      <c r="AP2" s="25" t="s">
        <v>160</v>
      </c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60"/>
      <c r="BC2" s="60"/>
      <c r="BD2" s="60"/>
      <c r="BE2" s="26"/>
      <c r="BF2" s="26"/>
      <c r="BG2" s="26"/>
      <c r="BH2" s="61"/>
    </row>
    <row r="3" spans="1:60" s="70" customFormat="1" ht="22.5" customHeight="1">
      <c r="A3" s="106"/>
      <c r="B3" s="110"/>
      <c r="C3" s="106"/>
      <c r="D3" s="28" t="s">
        <v>60</v>
      </c>
      <c r="E3" s="26"/>
      <c r="F3" s="26"/>
      <c r="G3" s="26"/>
      <c r="H3" s="26"/>
      <c r="I3" s="29"/>
      <c r="J3" s="91" t="s">
        <v>61</v>
      </c>
      <c r="K3" s="28" t="s">
        <v>161</v>
      </c>
      <c r="L3" s="26"/>
      <c r="M3" s="26"/>
      <c r="N3" s="26"/>
      <c r="O3" s="26"/>
      <c r="P3" s="26"/>
      <c r="Q3" s="26"/>
      <c r="R3" s="26"/>
      <c r="S3" s="29"/>
      <c r="T3" s="105" t="s">
        <v>62</v>
      </c>
      <c r="U3" s="105" t="s">
        <v>63</v>
      </c>
      <c r="V3" s="27" t="s">
        <v>162</v>
      </c>
      <c r="W3" s="28" t="s">
        <v>64</v>
      </c>
      <c r="X3" s="26"/>
      <c r="Y3" s="26"/>
      <c r="Z3" s="26"/>
      <c r="AA3" s="26"/>
      <c r="AB3" s="29"/>
      <c r="AC3" s="91" t="s">
        <v>65</v>
      </c>
      <c r="AD3" s="28" t="s">
        <v>161</v>
      </c>
      <c r="AE3" s="26"/>
      <c r="AF3" s="26"/>
      <c r="AG3" s="26"/>
      <c r="AH3" s="26"/>
      <c r="AI3" s="26"/>
      <c r="AJ3" s="26"/>
      <c r="AK3" s="26"/>
      <c r="AL3" s="29"/>
      <c r="AM3" s="105" t="s">
        <v>62</v>
      </c>
      <c r="AN3" s="105" t="s">
        <v>63</v>
      </c>
      <c r="AO3" s="27" t="s">
        <v>162</v>
      </c>
      <c r="AP3" s="28" t="s">
        <v>64</v>
      </c>
      <c r="AQ3" s="26"/>
      <c r="AR3" s="26"/>
      <c r="AS3" s="26"/>
      <c r="AT3" s="26"/>
      <c r="AU3" s="29"/>
      <c r="AV3" s="91" t="s">
        <v>65</v>
      </c>
      <c r="AW3" s="28" t="s">
        <v>161</v>
      </c>
      <c r="AX3" s="26"/>
      <c r="AY3" s="26"/>
      <c r="AZ3" s="26"/>
      <c r="BA3" s="26"/>
      <c r="BB3" s="26"/>
      <c r="BC3" s="26"/>
      <c r="BD3" s="26"/>
      <c r="BE3" s="29"/>
      <c r="BF3" s="105" t="s">
        <v>62</v>
      </c>
      <c r="BG3" s="105" t="s">
        <v>63</v>
      </c>
      <c r="BH3" s="27" t="s">
        <v>162</v>
      </c>
    </row>
    <row r="4" spans="1:60" s="70" customFormat="1" ht="22.5" customHeight="1">
      <c r="A4" s="106"/>
      <c r="B4" s="110"/>
      <c r="C4" s="106"/>
      <c r="D4" s="27" t="s">
        <v>4</v>
      </c>
      <c r="E4" s="30" t="s">
        <v>163</v>
      </c>
      <c r="F4" s="31"/>
      <c r="G4" s="32"/>
      <c r="H4" s="29"/>
      <c r="I4" s="93" t="s">
        <v>66</v>
      </c>
      <c r="J4" s="92"/>
      <c r="K4" s="27" t="s">
        <v>4</v>
      </c>
      <c r="L4" s="105" t="s">
        <v>67</v>
      </c>
      <c r="M4" s="28" t="s">
        <v>164</v>
      </c>
      <c r="N4" s="26"/>
      <c r="O4" s="26"/>
      <c r="P4" s="29"/>
      <c r="Q4" s="105" t="s">
        <v>68</v>
      </c>
      <c r="R4" s="105" t="s">
        <v>69</v>
      </c>
      <c r="S4" s="105" t="s">
        <v>70</v>
      </c>
      <c r="T4" s="106"/>
      <c r="U4" s="106"/>
      <c r="V4" s="34"/>
      <c r="W4" s="27" t="s">
        <v>4</v>
      </c>
      <c r="X4" s="30" t="s">
        <v>163</v>
      </c>
      <c r="Y4" s="31"/>
      <c r="Z4" s="32"/>
      <c r="AA4" s="29"/>
      <c r="AB4" s="93" t="s">
        <v>66</v>
      </c>
      <c r="AC4" s="92"/>
      <c r="AD4" s="27" t="s">
        <v>4</v>
      </c>
      <c r="AE4" s="105" t="s">
        <v>67</v>
      </c>
      <c r="AF4" s="28" t="s">
        <v>164</v>
      </c>
      <c r="AG4" s="26"/>
      <c r="AH4" s="26"/>
      <c r="AI4" s="29"/>
      <c r="AJ4" s="105" t="s">
        <v>68</v>
      </c>
      <c r="AK4" s="105" t="s">
        <v>69</v>
      </c>
      <c r="AL4" s="105" t="s">
        <v>70</v>
      </c>
      <c r="AM4" s="106"/>
      <c r="AN4" s="106"/>
      <c r="AO4" s="34"/>
      <c r="AP4" s="27" t="s">
        <v>4</v>
      </c>
      <c r="AQ4" s="30" t="s">
        <v>163</v>
      </c>
      <c r="AR4" s="31"/>
      <c r="AS4" s="32"/>
      <c r="AT4" s="29"/>
      <c r="AU4" s="93" t="s">
        <v>66</v>
      </c>
      <c r="AV4" s="92"/>
      <c r="AW4" s="27" t="s">
        <v>4</v>
      </c>
      <c r="AX4" s="105" t="s">
        <v>67</v>
      </c>
      <c r="AY4" s="28" t="s">
        <v>164</v>
      </c>
      <c r="AZ4" s="26"/>
      <c r="BA4" s="26"/>
      <c r="BB4" s="29"/>
      <c r="BC4" s="105" t="s">
        <v>68</v>
      </c>
      <c r="BD4" s="105" t="s">
        <v>69</v>
      </c>
      <c r="BE4" s="105" t="s">
        <v>70</v>
      </c>
      <c r="BF4" s="106"/>
      <c r="BG4" s="106"/>
      <c r="BH4" s="34"/>
    </row>
    <row r="5" spans="1:60" s="70" customFormat="1" ht="22.5" customHeight="1">
      <c r="A5" s="106"/>
      <c r="B5" s="110"/>
      <c r="C5" s="106"/>
      <c r="D5" s="34"/>
      <c r="E5" s="27" t="s">
        <v>4</v>
      </c>
      <c r="F5" s="33" t="s">
        <v>71</v>
      </c>
      <c r="G5" s="33" t="s">
        <v>72</v>
      </c>
      <c r="H5" s="33" t="s">
        <v>73</v>
      </c>
      <c r="I5" s="94"/>
      <c r="J5" s="92"/>
      <c r="K5" s="34"/>
      <c r="L5" s="106"/>
      <c r="M5" s="27" t="s">
        <v>4</v>
      </c>
      <c r="N5" s="24" t="s">
        <v>74</v>
      </c>
      <c r="O5" s="24" t="s">
        <v>75</v>
      </c>
      <c r="P5" s="24" t="s">
        <v>76</v>
      </c>
      <c r="Q5" s="106"/>
      <c r="R5" s="106"/>
      <c r="S5" s="106"/>
      <c r="T5" s="106"/>
      <c r="U5" s="106"/>
      <c r="V5" s="34"/>
      <c r="W5" s="34"/>
      <c r="X5" s="27" t="s">
        <v>4</v>
      </c>
      <c r="Y5" s="33" t="s">
        <v>71</v>
      </c>
      <c r="Z5" s="33" t="s">
        <v>72</v>
      </c>
      <c r="AA5" s="33" t="s">
        <v>73</v>
      </c>
      <c r="AB5" s="94"/>
      <c r="AC5" s="92"/>
      <c r="AD5" s="34"/>
      <c r="AE5" s="106"/>
      <c r="AF5" s="27" t="s">
        <v>4</v>
      </c>
      <c r="AG5" s="24" t="s">
        <v>74</v>
      </c>
      <c r="AH5" s="24" t="s">
        <v>75</v>
      </c>
      <c r="AI5" s="24" t="s">
        <v>76</v>
      </c>
      <c r="AJ5" s="106"/>
      <c r="AK5" s="106"/>
      <c r="AL5" s="106"/>
      <c r="AM5" s="106"/>
      <c r="AN5" s="106"/>
      <c r="AO5" s="34"/>
      <c r="AP5" s="34"/>
      <c r="AQ5" s="27" t="s">
        <v>4</v>
      </c>
      <c r="AR5" s="33" t="s">
        <v>71</v>
      </c>
      <c r="AS5" s="33" t="s">
        <v>72</v>
      </c>
      <c r="AT5" s="33" t="s">
        <v>73</v>
      </c>
      <c r="AU5" s="94"/>
      <c r="AV5" s="92"/>
      <c r="AW5" s="34"/>
      <c r="AX5" s="106"/>
      <c r="AY5" s="27" t="s">
        <v>4</v>
      </c>
      <c r="AZ5" s="24" t="s">
        <v>74</v>
      </c>
      <c r="BA5" s="24" t="s">
        <v>75</v>
      </c>
      <c r="BB5" s="24" t="s">
        <v>76</v>
      </c>
      <c r="BC5" s="106"/>
      <c r="BD5" s="106"/>
      <c r="BE5" s="106"/>
      <c r="BF5" s="106"/>
      <c r="BG5" s="106"/>
      <c r="BH5" s="34"/>
    </row>
    <row r="6" spans="1:60" s="70" customFormat="1" ht="22.5" customHeight="1">
      <c r="A6" s="108"/>
      <c r="B6" s="89"/>
      <c r="C6" s="90"/>
      <c r="D6" s="35" t="s">
        <v>7</v>
      </c>
      <c r="E6" s="35" t="s">
        <v>8</v>
      </c>
      <c r="F6" s="36" t="s">
        <v>8</v>
      </c>
      <c r="G6" s="36" t="s">
        <v>8</v>
      </c>
      <c r="H6" s="36" t="s">
        <v>8</v>
      </c>
      <c r="I6" s="39" t="s">
        <v>8</v>
      </c>
      <c r="J6" s="39" t="s">
        <v>8</v>
      </c>
      <c r="K6" s="35" t="s">
        <v>8</v>
      </c>
      <c r="L6" s="35" t="s">
        <v>8</v>
      </c>
      <c r="M6" s="35" t="s">
        <v>8</v>
      </c>
      <c r="N6" s="40" t="s">
        <v>8</v>
      </c>
      <c r="O6" s="40" t="s">
        <v>8</v>
      </c>
      <c r="P6" s="40" t="s">
        <v>8</v>
      </c>
      <c r="Q6" s="35" t="s">
        <v>8</v>
      </c>
      <c r="R6" s="35" t="s">
        <v>8</v>
      </c>
      <c r="S6" s="35" t="s">
        <v>8</v>
      </c>
      <c r="T6" s="35" t="s">
        <v>8</v>
      </c>
      <c r="U6" s="35" t="s">
        <v>8</v>
      </c>
      <c r="V6" s="35" t="s">
        <v>8</v>
      </c>
      <c r="W6" s="35" t="s">
        <v>7</v>
      </c>
      <c r="X6" s="35" t="s">
        <v>8</v>
      </c>
      <c r="Y6" s="36" t="s">
        <v>8</v>
      </c>
      <c r="Z6" s="36" t="s">
        <v>8</v>
      </c>
      <c r="AA6" s="36" t="s">
        <v>8</v>
      </c>
      <c r="AB6" s="39" t="s">
        <v>8</v>
      </c>
      <c r="AC6" s="39" t="s">
        <v>8</v>
      </c>
      <c r="AD6" s="35" t="s">
        <v>8</v>
      </c>
      <c r="AE6" s="35" t="s">
        <v>8</v>
      </c>
      <c r="AF6" s="35" t="s">
        <v>8</v>
      </c>
      <c r="AG6" s="40" t="s">
        <v>8</v>
      </c>
      <c r="AH6" s="40" t="s">
        <v>8</v>
      </c>
      <c r="AI6" s="40" t="s">
        <v>8</v>
      </c>
      <c r="AJ6" s="35" t="s">
        <v>8</v>
      </c>
      <c r="AK6" s="35" t="s">
        <v>8</v>
      </c>
      <c r="AL6" s="35" t="s">
        <v>8</v>
      </c>
      <c r="AM6" s="35" t="s">
        <v>8</v>
      </c>
      <c r="AN6" s="35" t="s">
        <v>8</v>
      </c>
      <c r="AO6" s="35" t="s">
        <v>8</v>
      </c>
      <c r="AP6" s="35" t="s">
        <v>7</v>
      </c>
      <c r="AQ6" s="35" t="s">
        <v>8</v>
      </c>
      <c r="AR6" s="36" t="s">
        <v>8</v>
      </c>
      <c r="AS6" s="36" t="s">
        <v>8</v>
      </c>
      <c r="AT6" s="36" t="s">
        <v>8</v>
      </c>
      <c r="AU6" s="39" t="s">
        <v>8</v>
      </c>
      <c r="AV6" s="39" t="s">
        <v>8</v>
      </c>
      <c r="AW6" s="35" t="s">
        <v>8</v>
      </c>
      <c r="AX6" s="35" t="s">
        <v>8</v>
      </c>
      <c r="AY6" s="35" t="s">
        <v>8</v>
      </c>
      <c r="AZ6" s="40" t="s">
        <v>8</v>
      </c>
      <c r="BA6" s="40" t="s">
        <v>8</v>
      </c>
      <c r="BB6" s="40" t="s">
        <v>8</v>
      </c>
      <c r="BC6" s="35" t="s">
        <v>8</v>
      </c>
      <c r="BD6" s="35" t="s">
        <v>8</v>
      </c>
      <c r="BE6" s="35" t="s">
        <v>8</v>
      </c>
      <c r="BF6" s="35" t="s">
        <v>8</v>
      </c>
      <c r="BG6" s="35" t="s">
        <v>8</v>
      </c>
      <c r="BH6" s="35" t="s">
        <v>8</v>
      </c>
    </row>
    <row r="7" spans="1:60" ht="13.5">
      <c r="A7" s="17" t="s">
        <v>77</v>
      </c>
      <c r="B7" s="76" t="s">
        <v>78</v>
      </c>
      <c r="C7" s="77" t="s">
        <v>79</v>
      </c>
      <c r="D7" s="87">
        <f aca="true" t="shared" si="0" ref="D7:D12">E7+I7</f>
        <v>860874</v>
      </c>
      <c r="E7" s="87">
        <f aca="true" t="shared" si="1" ref="E7:E12">SUM(F7:H7)</f>
        <v>860874</v>
      </c>
      <c r="F7" s="87">
        <v>852993</v>
      </c>
      <c r="G7" s="87">
        <v>0</v>
      </c>
      <c r="H7" s="87">
        <v>7881</v>
      </c>
      <c r="I7" s="87">
        <v>0</v>
      </c>
      <c r="J7" s="87">
        <v>38174</v>
      </c>
      <c r="K7" s="87">
        <f aca="true" t="shared" si="2" ref="K7:K12">L7+M7+Q7+R7+S7</f>
        <v>2152680</v>
      </c>
      <c r="L7" s="87">
        <v>1117783</v>
      </c>
      <c r="M7" s="88">
        <f aca="true" t="shared" si="3" ref="M7:M12">SUM(N7:P7)</f>
        <v>334251</v>
      </c>
      <c r="N7" s="87">
        <v>26741</v>
      </c>
      <c r="O7" s="87">
        <v>186538</v>
      </c>
      <c r="P7" s="87">
        <v>120972</v>
      </c>
      <c r="Q7" s="87">
        <v>8939</v>
      </c>
      <c r="R7" s="87">
        <v>691707</v>
      </c>
      <c r="S7" s="87">
        <v>0</v>
      </c>
      <c r="T7" s="87">
        <v>290682</v>
      </c>
      <c r="U7" s="87">
        <v>139406</v>
      </c>
      <c r="V7" s="87">
        <f aca="true" t="shared" si="4" ref="V7:V12">D7+K7+U7</f>
        <v>3152960</v>
      </c>
      <c r="W7" s="87">
        <f aca="true" t="shared" si="5" ref="W7:W12">X7+AB7</f>
        <v>0</v>
      </c>
      <c r="X7" s="87">
        <f aca="true" t="shared" si="6" ref="X7:X12">SUM(Y7:AA7)</f>
        <v>0</v>
      </c>
      <c r="Y7" s="87">
        <v>0</v>
      </c>
      <c r="Z7" s="87">
        <v>0</v>
      </c>
      <c r="AA7" s="87">
        <v>0</v>
      </c>
      <c r="AB7" s="87">
        <v>0</v>
      </c>
      <c r="AC7" s="87">
        <v>0</v>
      </c>
      <c r="AD7" s="87">
        <f aca="true" t="shared" si="7" ref="AD7:AD12">AE7+AF7+AJ7+AK7+AL7</f>
        <v>38837</v>
      </c>
      <c r="AE7" s="87">
        <v>0</v>
      </c>
      <c r="AF7" s="88">
        <f aca="true" t="shared" si="8" ref="AF7:AF12">SUM(AG7:AI7)</f>
        <v>9288</v>
      </c>
      <c r="AG7" s="87">
        <v>0</v>
      </c>
      <c r="AH7" s="87">
        <v>9288</v>
      </c>
      <c r="AI7" s="87">
        <v>0</v>
      </c>
      <c r="AJ7" s="87">
        <v>0</v>
      </c>
      <c r="AK7" s="87">
        <v>29549</v>
      </c>
      <c r="AL7" s="87">
        <v>0</v>
      </c>
      <c r="AM7" s="87">
        <v>0</v>
      </c>
      <c r="AN7" s="87">
        <v>25987</v>
      </c>
      <c r="AO7" s="87">
        <f aca="true" t="shared" si="9" ref="AO7:AO12">W7+AD7+AN7</f>
        <v>64824</v>
      </c>
      <c r="AP7" s="87">
        <f aca="true" t="shared" si="10" ref="AP7:AS25">D7+W7</f>
        <v>860874</v>
      </c>
      <c r="AQ7" s="87">
        <f t="shared" si="10"/>
        <v>860874</v>
      </c>
      <c r="AR7" s="87">
        <f t="shared" si="10"/>
        <v>852993</v>
      </c>
      <c r="AS7" s="87">
        <f t="shared" si="10"/>
        <v>0</v>
      </c>
      <c r="AT7" s="87">
        <f aca="true" t="shared" si="11" ref="AT7:AT15">H7+AA7</f>
        <v>7881</v>
      </c>
      <c r="AU7" s="87">
        <f aca="true" t="shared" si="12" ref="AU7:AV15">I7+AB7</f>
        <v>0</v>
      </c>
      <c r="AV7" s="87">
        <f t="shared" si="12"/>
        <v>38174</v>
      </c>
      <c r="AW7" s="87">
        <f aca="true" t="shared" si="13" ref="AW7:AW48">K7+AD7</f>
        <v>2191517</v>
      </c>
      <c r="AX7" s="87">
        <f aca="true" t="shared" si="14" ref="AX7:AX48">L7+AE7</f>
        <v>1117783</v>
      </c>
      <c r="AY7" s="87">
        <f aca="true" t="shared" si="15" ref="AY7:AY48">M7+AF7</f>
        <v>343539</v>
      </c>
      <c r="AZ7" s="87">
        <f aca="true" t="shared" si="16" ref="AZ7:AZ48">N7+AG7</f>
        <v>26741</v>
      </c>
      <c r="BA7" s="87">
        <f aca="true" t="shared" si="17" ref="BA7:BF7">O7+AH7</f>
        <v>195826</v>
      </c>
      <c r="BB7" s="87">
        <f t="shared" si="17"/>
        <v>120972</v>
      </c>
      <c r="BC7" s="87">
        <f t="shared" si="17"/>
        <v>8939</v>
      </c>
      <c r="BD7" s="87">
        <f t="shared" si="17"/>
        <v>721256</v>
      </c>
      <c r="BE7" s="87">
        <f t="shared" si="17"/>
        <v>0</v>
      </c>
      <c r="BF7" s="87">
        <f t="shared" si="17"/>
        <v>290682</v>
      </c>
      <c r="BG7" s="87">
        <f aca="true" t="shared" si="18" ref="BG7:BH11">U7+AN7</f>
        <v>165393</v>
      </c>
      <c r="BH7" s="87">
        <f t="shared" si="18"/>
        <v>3217784</v>
      </c>
    </row>
    <row r="8" spans="1:60" ht="13.5">
      <c r="A8" s="17" t="s">
        <v>77</v>
      </c>
      <c r="B8" s="76" t="s">
        <v>80</v>
      </c>
      <c r="C8" s="77" t="s">
        <v>81</v>
      </c>
      <c r="D8" s="87">
        <f t="shared" si="0"/>
        <v>1718969</v>
      </c>
      <c r="E8" s="87">
        <f t="shared" si="1"/>
        <v>893801</v>
      </c>
      <c r="F8" s="87">
        <v>893801</v>
      </c>
      <c r="G8" s="87">
        <v>0</v>
      </c>
      <c r="H8" s="87">
        <v>0</v>
      </c>
      <c r="I8" s="87">
        <v>825168</v>
      </c>
      <c r="J8" s="87">
        <v>0</v>
      </c>
      <c r="K8" s="87">
        <f t="shared" si="2"/>
        <v>652611</v>
      </c>
      <c r="L8" s="87">
        <v>153622</v>
      </c>
      <c r="M8" s="88">
        <f t="shared" si="3"/>
        <v>212507</v>
      </c>
      <c r="N8" s="87">
        <v>0</v>
      </c>
      <c r="O8" s="87">
        <v>202662</v>
      </c>
      <c r="P8" s="87">
        <v>9845</v>
      </c>
      <c r="Q8" s="87">
        <v>0</v>
      </c>
      <c r="R8" s="87">
        <v>273528</v>
      </c>
      <c r="S8" s="87">
        <v>12954</v>
      </c>
      <c r="T8" s="87">
        <v>0</v>
      </c>
      <c r="U8" s="87">
        <v>40739</v>
      </c>
      <c r="V8" s="87">
        <f t="shared" si="4"/>
        <v>2412319</v>
      </c>
      <c r="W8" s="87">
        <f t="shared" si="5"/>
        <v>813540</v>
      </c>
      <c r="X8" s="87">
        <f t="shared" si="6"/>
        <v>813540</v>
      </c>
      <c r="Y8" s="87">
        <v>813540</v>
      </c>
      <c r="Z8" s="87">
        <v>0</v>
      </c>
      <c r="AA8" s="87">
        <v>0</v>
      </c>
      <c r="AB8" s="87">
        <v>0</v>
      </c>
      <c r="AC8" s="87">
        <v>0</v>
      </c>
      <c r="AD8" s="87">
        <f t="shared" si="7"/>
        <v>103032</v>
      </c>
      <c r="AE8" s="87">
        <v>48493</v>
      </c>
      <c r="AF8" s="88">
        <f t="shared" si="8"/>
        <v>52649</v>
      </c>
      <c r="AG8" s="87">
        <v>0</v>
      </c>
      <c r="AH8" s="87">
        <v>52649</v>
      </c>
      <c r="AI8" s="87">
        <v>0</v>
      </c>
      <c r="AJ8" s="87">
        <v>0</v>
      </c>
      <c r="AK8" s="87">
        <v>1890</v>
      </c>
      <c r="AL8" s="87">
        <v>0</v>
      </c>
      <c r="AM8" s="87">
        <v>0</v>
      </c>
      <c r="AN8" s="87">
        <v>5598</v>
      </c>
      <c r="AO8" s="87">
        <f t="shared" si="9"/>
        <v>922170</v>
      </c>
      <c r="AP8" s="87">
        <f t="shared" si="10"/>
        <v>2532509</v>
      </c>
      <c r="AQ8" s="87">
        <f t="shared" si="10"/>
        <v>1707341</v>
      </c>
      <c r="AR8" s="87">
        <f t="shared" si="10"/>
        <v>1707341</v>
      </c>
      <c r="AS8" s="87">
        <f t="shared" si="10"/>
        <v>0</v>
      </c>
      <c r="AT8" s="87">
        <f t="shared" si="11"/>
        <v>0</v>
      </c>
      <c r="AU8" s="87">
        <f t="shared" si="12"/>
        <v>825168</v>
      </c>
      <c r="AV8" s="87">
        <f t="shared" si="12"/>
        <v>0</v>
      </c>
      <c r="AW8" s="87">
        <f t="shared" si="13"/>
        <v>755643</v>
      </c>
      <c r="AX8" s="87">
        <f t="shared" si="14"/>
        <v>202115</v>
      </c>
      <c r="AY8" s="87">
        <f t="shared" si="15"/>
        <v>265156</v>
      </c>
      <c r="AZ8" s="87">
        <f t="shared" si="16"/>
        <v>0</v>
      </c>
      <c r="BA8" s="87">
        <f aca="true" t="shared" si="19" ref="BA8:BA48">O8+AH8</f>
        <v>255311</v>
      </c>
      <c r="BB8" s="87">
        <f aca="true" t="shared" si="20" ref="BB8:BB48">P8+AI8</f>
        <v>9845</v>
      </c>
      <c r="BC8" s="87">
        <f aca="true" t="shared" si="21" ref="BC8:BC48">Q8+AJ8</f>
        <v>0</v>
      </c>
      <c r="BD8" s="87">
        <f aca="true" t="shared" si="22" ref="BD8:BF9">R8+AK8</f>
        <v>275418</v>
      </c>
      <c r="BE8" s="87">
        <f t="shared" si="22"/>
        <v>12954</v>
      </c>
      <c r="BF8" s="87">
        <f t="shared" si="22"/>
        <v>0</v>
      </c>
      <c r="BG8" s="87">
        <f t="shared" si="18"/>
        <v>46337</v>
      </c>
      <c r="BH8" s="87">
        <f t="shared" si="18"/>
        <v>3334489</v>
      </c>
    </row>
    <row r="9" spans="1:60" ht="13.5">
      <c r="A9" s="17" t="s">
        <v>77</v>
      </c>
      <c r="B9" s="76" t="s">
        <v>82</v>
      </c>
      <c r="C9" s="77" t="s">
        <v>83</v>
      </c>
      <c r="D9" s="87">
        <f t="shared" si="0"/>
        <v>0</v>
      </c>
      <c r="E9" s="87">
        <f t="shared" si="1"/>
        <v>0</v>
      </c>
      <c r="F9" s="87">
        <v>0</v>
      </c>
      <c r="G9" s="87">
        <v>0</v>
      </c>
      <c r="H9" s="87">
        <v>0</v>
      </c>
      <c r="I9" s="87">
        <v>0</v>
      </c>
      <c r="J9" s="87">
        <v>79333</v>
      </c>
      <c r="K9" s="87">
        <f t="shared" si="2"/>
        <v>0</v>
      </c>
      <c r="L9" s="87">
        <v>0</v>
      </c>
      <c r="M9" s="88">
        <f t="shared" si="3"/>
        <v>0</v>
      </c>
      <c r="N9" s="87">
        <v>0</v>
      </c>
      <c r="O9" s="87">
        <v>0</v>
      </c>
      <c r="P9" s="87">
        <v>0</v>
      </c>
      <c r="Q9" s="87">
        <v>0</v>
      </c>
      <c r="R9" s="87">
        <v>0</v>
      </c>
      <c r="S9" s="87">
        <v>0</v>
      </c>
      <c r="T9" s="87">
        <v>748597</v>
      </c>
      <c r="U9" s="87">
        <v>0</v>
      </c>
      <c r="V9" s="87">
        <f t="shared" si="4"/>
        <v>0</v>
      </c>
      <c r="W9" s="87">
        <f t="shared" si="5"/>
        <v>0</v>
      </c>
      <c r="X9" s="87">
        <f t="shared" si="6"/>
        <v>0</v>
      </c>
      <c r="Y9" s="87">
        <v>0</v>
      </c>
      <c r="Z9" s="87">
        <v>0</v>
      </c>
      <c r="AA9" s="87">
        <v>0</v>
      </c>
      <c r="AB9" s="87">
        <v>0</v>
      </c>
      <c r="AC9" s="87">
        <v>1904</v>
      </c>
      <c r="AD9" s="87">
        <f t="shared" si="7"/>
        <v>0</v>
      </c>
      <c r="AE9" s="87">
        <v>0</v>
      </c>
      <c r="AF9" s="88">
        <f t="shared" si="8"/>
        <v>0</v>
      </c>
      <c r="AG9" s="87">
        <v>0</v>
      </c>
      <c r="AH9" s="87">
        <v>0</v>
      </c>
      <c r="AI9" s="87">
        <v>0</v>
      </c>
      <c r="AJ9" s="87">
        <v>0</v>
      </c>
      <c r="AK9" s="87">
        <v>0</v>
      </c>
      <c r="AL9" s="87">
        <v>0</v>
      </c>
      <c r="AM9" s="87">
        <v>153170</v>
      </c>
      <c r="AN9" s="87">
        <v>0</v>
      </c>
      <c r="AO9" s="87">
        <f t="shared" si="9"/>
        <v>0</v>
      </c>
      <c r="AP9" s="87">
        <f t="shared" si="10"/>
        <v>0</v>
      </c>
      <c r="AQ9" s="87">
        <f t="shared" si="10"/>
        <v>0</v>
      </c>
      <c r="AR9" s="87">
        <f t="shared" si="10"/>
        <v>0</v>
      </c>
      <c r="AS9" s="87">
        <f t="shared" si="10"/>
        <v>0</v>
      </c>
      <c r="AT9" s="87">
        <f t="shared" si="11"/>
        <v>0</v>
      </c>
      <c r="AU9" s="87">
        <f t="shared" si="12"/>
        <v>0</v>
      </c>
      <c r="AV9" s="87">
        <f t="shared" si="12"/>
        <v>81237</v>
      </c>
      <c r="AW9" s="87">
        <f t="shared" si="13"/>
        <v>0</v>
      </c>
      <c r="AX9" s="87">
        <f t="shared" si="14"/>
        <v>0</v>
      </c>
      <c r="AY9" s="87">
        <f t="shared" si="15"/>
        <v>0</v>
      </c>
      <c r="AZ9" s="87">
        <f t="shared" si="16"/>
        <v>0</v>
      </c>
      <c r="BA9" s="87">
        <f t="shared" si="19"/>
        <v>0</v>
      </c>
      <c r="BB9" s="87">
        <f t="shared" si="20"/>
        <v>0</v>
      </c>
      <c r="BC9" s="87">
        <f t="shared" si="21"/>
        <v>0</v>
      </c>
      <c r="BD9" s="87">
        <f t="shared" si="22"/>
        <v>0</v>
      </c>
      <c r="BE9" s="87">
        <f t="shared" si="22"/>
        <v>0</v>
      </c>
      <c r="BF9" s="87">
        <f t="shared" si="22"/>
        <v>901767</v>
      </c>
      <c r="BG9" s="87">
        <f t="shared" si="18"/>
        <v>0</v>
      </c>
      <c r="BH9" s="87">
        <f t="shared" si="18"/>
        <v>0</v>
      </c>
    </row>
    <row r="10" spans="1:60" ht="13.5">
      <c r="A10" s="17" t="s">
        <v>77</v>
      </c>
      <c r="B10" s="76" t="s">
        <v>84</v>
      </c>
      <c r="C10" s="77" t="s">
        <v>85</v>
      </c>
      <c r="D10" s="87">
        <f t="shared" si="0"/>
        <v>18736</v>
      </c>
      <c r="E10" s="87">
        <f t="shared" si="1"/>
        <v>10870</v>
      </c>
      <c r="F10" s="87">
        <v>0</v>
      </c>
      <c r="G10" s="87">
        <v>10870</v>
      </c>
      <c r="H10" s="87">
        <v>0</v>
      </c>
      <c r="I10" s="87">
        <v>7866</v>
      </c>
      <c r="J10" s="87">
        <v>0</v>
      </c>
      <c r="K10" s="87">
        <f t="shared" si="2"/>
        <v>386439</v>
      </c>
      <c r="L10" s="87">
        <v>48309</v>
      </c>
      <c r="M10" s="88">
        <f t="shared" si="3"/>
        <v>110182</v>
      </c>
      <c r="N10" s="87">
        <v>1886</v>
      </c>
      <c r="O10" s="87">
        <v>90574</v>
      </c>
      <c r="P10" s="87">
        <v>17722</v>
      </c>
      <c r="Q10" s="87">
        <v>0</v>
      </c>
      <c r="R10" s="87">
        <v>227948</v>
      </c>
      <c r="S10" s="87">
        <v>0</v>
      </c>
      <c r="T10" s="87">
        <v>0</v>
      </c>
      <c r="U10" s="87">
        <v>15490</v>
      </c>
      <c r="V10" s="87">
        <f t="shared" si="4"/>
        <v>420665</v>
      </c>
      <c r="W10" s="87">
        <f t="shared" si="5"/>
        <v>0</v>
      </c>
      <c r="X10" s="87">
        <f t="shared" si="6"/>
        <v>0</v>
      </c>
      <c r="Y10" s="87">
        <v>0</v>
      </c>
      <c r="Z10" s="87">
        <v>0</v>
      </c>
      <c r="AA10" s="87">
        <v>0</v>
      </c>
      <c r="AB10" s="87">
        <v>0</v>
      </c>
      <c r="AC10" s="87">
        <v>0</v>
      </c>
      <c r="AD10" s="87">
        <f t="shared" si="7"/>
        <v>102657</v>
      </c>
      <c r="AE10" s="87">
        <v>31744</v>
      </c>
      <c r="AF10" s="88">
        <f t="shared" si="8"/>
        <v>32574</v>
      </c>
      <c r="AG10" s="87">
        <v>0</v>
      </c>
      <c r="AH10" s="87">
        <v>32574</v>
      </c>
      <c r="AI10" s="87">
        <v>0</v>
      </c>
      <c r="AJ10" s="87">
        <v>0</v>
      </c>
      <c r="AK10" s="87">
        <v>38339</v>
      </c>
      <c r="AL10" s="87">
        <v>0</v>
      </c>
      <c r="AM10" s="87">
        <v>0</v>
      </c>
      <c r="AN10" s="87">
        <v>0</v>
      </c>
      <c r="AO10" s="87">
        <f t="shared" si="9"/>
        <v>102657</v>
      </c>
      <c r="AP10" s="87">
        <f t="shared" si="10"/>
        <v>18736</v>
      </c>
      <c r="AQ10" s="87">
        <f t="shared" si="10"/>
        <v>10870</v>
      </c>
      <c r="AR10" s="87">
        <f t="shared" si="10"/>
        <v>0</v>
      </c>
      <c r="AS10" s="87">
        <f t="shared" si="10"/>
        <v>10870</v>
      </c>
      <c r="AT10" s="87">
        <f t="shared" si="11"/>
        <v>0</v>
      </c>
      <c r="AU10" s="87">
        <f t="shared" si="12"/>
        <v>7866</v>
      </c>
      <c r="AV10" s="87">
        <f t="shared" si="12"/>
        <v>0</v>
      </c>
      <c r="AW10" s="87">
        <f t="shared" si="13"/>
        <v>489096</v>
      </c>
      <c r="AX10" s="87">
        <f t="shared" si="14"/>
        <v>80053</v>
      </c>
      <c r="AY10" s="87">
        <f t="shared" si="15"/>
        <v>142756</v>
      </c>
      <c r="AZ10" s="87">
        <f t="shared" si="16"/>
        <v>1886</v>
      </c>
      <c r="BA10" s="87">
        <f t="shared" si="19"/>
        <v>123148</v>
      </c>
      <c r="BB10" s="87">
        <f t="shared" si="20"/>
        <v>17722</v>
      </c>
      <c r="BC10" s="87">
        <f t="shared" si="21"/>
        <v>0</v>
      </c>
      <c r="BD10" s="87">
        <f aca="true" t="shared" si="23" ref="BD10:BD48">R10+AK10</f>
        <v>266287</v>
      </c>
      <c r="BE10" s="87">
        <f aca="true" t="shared" si="24" ref="BE10:BF48">S10+AL10</f>
        <v>0</v>
      </c>
      <c r="BF10" s="87">
        <f t="shared" si="24"/>
        <v>0</v>
      </c>
      <c r="BG10" s="87">
        <f t="shared" si="18"/>
        <v>15490</v>
      </c>
      <c r="BH10" s="87">
        <f t="shared" si="18"/>
        <v>523322</v>
      </c>
    </row>
    <row r="11" spans="1:60" ht="13.5">
      <c r="A11" s="17" t="s">
        <v>77</v>
      </c>
      <c r="B11" s="76" t="s">
        <v>86</v>
      </c>
      <c r="C11" s="77" t="s">
        <v>87</v>
      </c>
      <c r="D11" s="87">
        <f t="shared" si="0"/>
        <v>0</v>
      </c>
      <c r="E11" s="87">
        <f t="shared" si="1"/>
        <v>0</v>
      </c>
      <c r="F11" s="87">
        <v>0</v>
      </c>
      <c r="G11" s="87">
        <v>0</v>
      </c>
      <c r="H11" s="87">
        <v>0</v>
      </c>
      <c r="I11" s="87">
        <v>0</v>
      </c>
      <c r="J11" s="87">
        <v>0</v>
      </c>
      <c r="K11" s="87">
        <f t="shared" si="2"/>
        <v>483970</v>
      </c>
      <c r="L11" s="87">
        <v>122885</v>
      </c>
      <c r="M11" s="88">
        <f t="shared" si="3"/>
        <v>118894</v>
      </c>
      <c r="N11" s="87">
        <v>12027</v>
      </c>
      <c r="O11" s="87">
        <v>104961</v>
      </c>
      <c r="P11" s="87">
        <v>1906</v>
      </c>
      <c r="Q11" s="87">
        <v>6288</v>
      </c>
      <c r="R11" s="87">
        <v>235903</v>
      </c>
      <c r="S11" s="87">
        <v>0</v>
      </c>
      <c r="T11" s="87">
        <v>0</v>
      </c>
      <c r="U11" s="87">
        <v>0</v>
      </c>
      <c r="V11" s="87">
        <f t="shared" si="4"/>
        <v>483970</v>
      </c>
      <c r="W11" s="87">
        <f t="shared" si="5"/>
        <v>0</v>
      </c>
      <c r="X11" s="87">
        <f t="shared" si="6"/>
        <v>0</v>
      </c>
      <c r="Y11" s="87">
        <v>0</v>
      </c>
      <c r="Z11" s="87">
        <v>0</v>
      </c>
      <c r="AA11" s="87">
        <v>0</v>
      </c>
      <c r="AB11" s="87">
        <v>0</v>
      </c>
      <c r="AC11" s="87">
        <v>0</v>
      </c>
      <c r="AD11" s="87">
        <f t="shared" si="7"/>
        <v>83187</v>
      </c>
      <c r="AE11" s="87">
        <v>28415</v>
      </c>
      <c r="AF11" s="88">
        <f t="shared" si="8"/>
        <v>49220</v>
      </c>
      <c r="AG11" s="87">
        <v>0</v>
      </c>
      <c r="AH11" s="87">
        <v>49220</v>
      </c>
      <c r="AI11" s="87">
        <v>0</v>
      </c>
      <c r="AJ11" s="87">
        <v>0</v>
      </c>
      <c r="AK11" s="87">
        <v>5552</v>
      </c>
      <c r="AL11" s="87">
        <v>0</v>
      </c>
      <c r="AM11" s="87">
        <v>0</v>
      </c>
      <c r="AN11" s="87">
        <v>0</v>
      </c>
      <c r="AO11" s="87">
        <f t="shared" si="9"/>
        <v>83187</v>
      </c>
      <c r="AP11" s="87">
        <f t="shared" si="10"/>
        <v>0</v>
      </c>
      <c r="AQ11" s="87">
        <f t="shared" si="10"/>
        <v>0</v>
      </c>
      <c r="AR11" s="87">
        <f t="shared" si="10"/>
        <v>0</v>
      </c>
      <c r="AS11" s="87">
        <f t="shared" si="10"/>
        <v>0</v>
      </c>
      <c r="AT11" s="87">
        <f t="shared" si="11"/>
        <v>0</v>
      </c>
      <c r="AU11" s="87">
        <f t="shared" si="12"/>
        <v>0</v>
      </c>
      <c r="AV11" s="87">
        <f t="shared" si="12"/>
        <v>0</v>
      </c>
      <c r="AW11" s="87">
        <f t="shared" si="13"/>
        <v>567157</v>
      </c>
      <c r="AX11" s="87">
        <f t="shared" si="14"/>
        <v>151300</v>
      </c>
      <c r="AY11" s="87">
        <f t="shared" si="15"/>
        <v>168114</v>
      </c>
      <c r="AZ11" s="87">
        <f t="shared" si="16"/>
        <v>12027</v>
      </c>
      <c r="BA11" s="87">
        <f t="shared" si="19"/>
        <v>154181</v>
      </c>
      <c r="BB11" s="87">
        <f t="shared" si="20"/>
        <v>1906</v>
      </c>
      <c r="BC11" s="87">
        <f t="shared" si="21"/>
        <v>6288</v>
      </c>
      <c r="BD11" s="87">
        <f t="shared" si="23"/>
        <v>241455</v>
      </c>
      <c r="BE11" s="87">
        <f t="shared" si="24"/>
        <v>0</v>
      </c>
      <c r="BF11" s="87">
        <f t="shared" si="24"/>
        <v>0</v>
      </c>
      <c r="BG11" s="87">
        <f t="shared" si="18"/>
        <v>0</v>
      </c>
      <c r="BH11" s="87">
        <f t="shared" si="18"/>
        <v>567157</v>
      </c>
    </row>
    <row r="12" spans="1:60" ht="13.5">
      <c r="A12" s="17" t="s">
        <v>77</v>
      </c>
      <c r="B12" s="76" t="s">
        <v>88</v>
      </c>
      <c r="C12" s="77" t="s">
        <v>89</v>
      </c>
      <c r="D12" s="87">
        <f t="shared" si="0"/>
        <v>224000</v>
      </c>
      <c r="E12" s="87">
        <f t="shared" si="1"/>
        <v>224000</v>
      </c>
      <c r="F12" s="87">
        <v>224000</v>
      </c>
      <c r="G12" s="87">
        <v>0</v>
      </c>
      <c r="H12" s="87">
        <v>0</v>
      </c>
      <c r="I12" s="87">
        <v>0</v>
      </c>
      <c r="J12" s="87">
        <v>0</v>
      </c>
      <c r="K12" s="87">
        <f t="shared" si="2"/>
        <v>374253</v>
      </c>
      <c r="L12" s="87">
        <v>74872</v>
      </c>
      <c r="M12" s="88">
        <f t="shared" si="3"/>
        <v>29470</v>
      </c>
      <c r="N12" s="87">
        <v>9294</v>
      </c>
      <c r="O12" s="87">
        <v>17109</v>
      </c>
      <c r="P12" s="87">
        <v>3067</v>
      </c>
      <c r="Q12" s="87">
        <v>20933</v>
      </c>
      <c r="R12" s="87">
        <v>227107</v>
      </c>
      <c r="S12" s="87">
        <v>21871</v>
      </c>
      <c r="T12" s="87">
        <v>0</v>
      </c>
      <c r="U12" s="87">
        <v>18732</v>
      </c>
      <c r="V12" s="87">
        <f t="shared" si="4"/>
        <v>616985</v>
      </c>
      <c r="W12" s="87">
        <f t="shared" si="5"/>
        <v>0</v>
      </c>
      <c r="X12" s="87">
        <f t="shared" si="6"/>
        <v>0</v>
      </c>
      <c r="Y12" s="87">
        <v>0</v>
      </c>
      <c r="Z12" s="87">
        <v>0</v>
      </c>
      <c r="AA12" s="87">
        <v>0</v>
      </c>
      <c r="AB12" s="87">
        <v>0</v>
      </c>
      <c r="AC12" s="87">
        <v>0</v>
      </c>
      <c r="AD12" s="87">
        <f t="shared" si="7"/>
        <v>1364</v>
      </c>
      <c r="AE12" s="87">
        <v>1364</v>
      </c>
      <c r="AF12" s="88">
        <f t="shared" si="8"/>
        <v>0</v>
      </c>
      <c r="AG12" s="87">
        <v>0</v>
      </c>
      <c r="AH12" s="87">
        <v>0</v>
      </c>
      <c r="AI12" s="87">
        <v>0</v>
      </c>
      <c r="AJ12" s="87">
        <v>0</v>
      </c>
      <c r="AK12" s="87">
        <v>0</v>
      </c>
      <c r="AL12" s="87">
        <v>0</v>
      </c>
      <c r="AM12" s="87">
        <v>76784</v>
      </c>
      <c r="AN12" s="87">
        <v>0</v>
      </c>
      <c r="AO12" s="87">
        <f t="shared" si="9"/>
        <v>1364</v>
      </c>
      <c r="AP12" s="87">
        <f t="shared" si="10"/>
        <v>224000</v>
      </c>
      <c r="AQ12" s="87">
        <f t="shared" si="10"/>
        <v>224000</v>
      </c>
      <c r="AR12" s="87">
        <f t="shared" si="10"/>
        <v>224000</v>
      </c>
      <c r="AS12" s="87">
        <f t="shared" si="10"/>
        <v>0</v>
      </c>
      <c r="AT12" s="87">
        <f t="shared" si="11"/>
        <v>0</v>
      </c>
      <c r="AU12" s="87">
        <f t="shared" si="12"/>
        <v>0</v>
      </c>
      <c r="AV12" s="87">
        <f t="shared" si="12"/>
        <v>0</v>
      </c>
      <c r="AW12" s="87">
        <f t="shared" si="13"/>
        <v>375617</v>
      </c>
      <c r="AX12" s="87">
        <f t="shared" si="14"/>
        <v>76236</v>
      </c>
      <c r="AY12" s="87">
        <f t="shared" si="15"/>
        <v>29470</v>
      </c>
      <c r="AZ12" s="87">
        <f t="shared" si="16"/>
        <v>9294</v>
      </c>
      <c r="BA12" s="87">
        <f t="shared" si="19"/>
        <v>17109</v>
      </c>
      <c r="BB12" s="87">
        <f t="shared" si="20"/>
        <v>3067</v>
      </c>
      <c r="BC12" s="87">
        <f t="shared" si="21"/>
        <v>20933</v>
      </c>
      <c r="BD12" s="87">
        <f t="shared" si="23"/>
        <v>227107</v>
      </c>
      <c r="BE12" s="87">
        <f t="shared" si="24"/>
        <v>21871</v>
      </c>
      <c r="BF12" s="87">
        <f t="shared" si="24"/>
        <v>76784</v>
      </c>
      <c r="BG12" s="87">
        <f aca="true" t="shared" si="25" ref="BG12:BG48">U12+AN12</f>
        <v>18732</v>
      </c>
      <c r="BH12" s="87">
        <f aca="true" t="shared" si="26" ref="BH12:BH48">V12+AO12</f>
        <v>618349</v>
      </c>
    </row>
    <row r="13" spans="1:60" ht="13.5">
      <c r="A13" s="17" t="s">
        <v>77</v>
      </c>
      <c r="B13" s="76" t="s">
        <v>90</v>
      </c>
      <c r="C13" s="77" t="s">
        <v>91</v>
      </c>
      <c r="D13" s="87">
        <f aca="true" t="shared" si="27" ref="D13:D48">E13+I13</f>
        <v>0</v>
      </c>
      <c r="E13" s="87">
        <f aca="true" t="shared" si="28" ref="E13:E48">SUM(F13:H13)</f>
        <v>0</v>
      </c>
      <c r="F13" s="87">
        <v>0</v>
      </c>
      <c r="G13" s="87">
        <v>0</v>
      </c>
      <c r="H13" s="87">
        <v>0</v>
      </c>
      <c r="I13" s="87">
        <v>0</v>
      </c>
      <c r="J13" s="87">
        <v>6713</v>
      </c>
      <c r="K13" s="87">
        <f aca="true" t="shared" si="29" ref="K13:K48">L13+M13+Q13+R13+S13</f>
        <v>314377</v>
      </c>
      <c r="L13" s="87">
        <v>19839</v>
      </c>
      <c r="M13" s="88">
        <f aca="true" t="shared" si="30" ref="M13:M48">SUM(N13:P13)</f>
        <v>85</v>
      </c>
      <c r="N13" s="87">
        <v>85</v>
      </c>
      <c r="O13" s="87">
        <v>0</v>
      </c>
      <c r="P13" s="87">
        <v>0</v>
      </c>
      <c r="Q13" s="87">
        <v>0</v>
      </c>
      <c r="R13" s="87">
        <v>294453</v>
      </c>
      <c r="S13" s="87">
        <v>0</v>
      </c>
      <c r="T13" s="87">
        <v>571327</v>
      </c>
      <c r="U13" s="87">
        <v>10721</v>
      </c>
      <c r="V13" s="87">
        <f aca="true" t="shared" si="31" ref="V13:V48">D13+K13+U13</f>
        <v>325098</v>
      </c>
      <c r="W13" s="87">
        <f aca="true" t="shared" si="32" ref="W13:W48">X13+AB13</f>
        <v>0</v>
      </c>
      <c r="X13" s="87">
        <f aca="true" t="shared" si="33" ref="X13:X48">SUM(Y13:AA13)</f>
        <v>0</v>
      </c>
      <c r="Y13" s="87">
        <v>0</v>
      </c>
      <c r="Z13" s="87">
        <v>0</v>
      </c>
      <c r="AA13" s="87">
        <v>0</v>
      </c>
      <c r="AB13" s="87">
        <v>0</v>
      </c>
      <c r="AC13" s="87">
        <v>0</v>
      </c>
      <c r="AD13" s="87">
        <f aca="true" t="shared" si="34" ref="AD13:AD48">AE13+AF13+AJ13+AK13+AL13</f>
        <v>0</v>
      </c>
      <c r="AE13" s="87">
        <v>0</v>
      </c>
      <c r="AF13" s="88">
        <f aca="true" t="shared" si="35" ref="AF13:AF48">SUM(AG13:AI13)</f>
        <v>0</v>
      </c>
      <c r="AG13" s="87">
        <v>0</v>
      </c>
      <c r="AH13" s="87">
        <v>0</v>
      </c>
      <c r="AI13" s="87">
        <v>0</v>
      </c>
      <c r="AJ13" s="87">
        <v>0</v>
      </c>
      <c r="AK13" s="87">
        <v>0</v>
      </c>
      <c r="AL13" s="87">
        <v>0</v>
      </c>
      <c r="AM13" s="87">
        <v>167776</v>
      </c>
      <c r="AN13" s="87">
        <v>0</v>
      </c>
      <c r="AO13" s="87">
        <f aca="true" t="shared" si="36" ref="AO13:AO48">W13+AD13+AN13</f>
        <v>0</v>
      </c>
      <c r="AP13" s="87">
        <f t="shared" si="10"/>
        <v>0</v>
      </c>
      <c r="AQ13" s="87">
        <f t="shared" si="10"/>
        <v>0</v>
      </c>
      <c r="AR13" s="87">
        <f t="shared" si="10"/>
        <v>0</v>
      </c>
      <c r="AS13" s="87">
        <f t="shared" si="10"/>
        <v>0</v>
      </c>
      <c r="AT13" s="87">
        <f t="shared" si="11"/>
        <v>0</v>
      </c>
      <c r="AU13" s="87">
        <f t="shared" si="12"/>
        <v>0</v>
      </c>
      <c r="AV13" s="87">
        <f t="shared" si="12"/>
        <v>6713</v>
      </c>
      <c r="AW13" s="87">
        <f t="shared" si="13"/>
        <v>314377</v>
      </c>
      <c r="AX13" s="87">
        <f t="shared" si="14"/>
        <v>19839</v>
      </c>
      <c r="AY13" s="87">
        <f t="shared" si="15"/>
        <v>85</v>
      </c>
      <c r="AZ13" s="87">
        <f t="shared" si="16"/>
        <v>85</v>
      </c>
      <c r="BA13" s="87">
        <f t="shared" si="19"/>
        <v>0</v>
      </c>
      <c r="BB13" s="87">
        <f t="shared" si="20"/>
        <v>0</v>
      </c>
      <c r="BC13" s="87">
        <f t="shared" si="21"/>
        <v>0</v>
      </c>
      <c r="BD13" s="87">
        <f t="shared" si="23"/>
        <v>294453</v>
      </c>
      <c r="BE13" s="87">
        <f t="shared" si="24"/>
        <v>0</v>
      </c>
      <c r="BF13" s="87">
        <f t="shared" si="24"/>
        <v>739103</v>
      </c>
      <c r="BG13" s="87">
        <f t="shared" si="25"/>
        <v>10721</v>
      </c>
      <c r="BH13" s="87">
        <f t="shared" si="26"/>
        <v>325098</v>
      </c>
    </row>
    <row r="14" spans="1:60" ht="13.5">
      <c r="A14" s="17" t="s">
        <v>77</v>
      </c>
      <c r="B14" s="76" t="s">
        <v>92</v>
      </c>
      <c r="C14" s="77" t="s">
        <v>93</v>
      </c>
      <c r="D14" s="87">
        <f t="shared" si="27"/>
        <v>0</v>
      </c>
      <c r="E14" s="87">
        <f t="shared" si="28"/>
        <v>0</v>
      </c>
      <c r="F14" s="87">
        <v>0</v>
      </c>
      <c r="G14" s="87">
        <v>0</v>
      </c>
      <c r="H14" s="87">
        <v>0</v>
      </c>
      <c r="I14" s="87">
        <v>0</v>
      </c>
      <c r="J14" s="87">
        <v>3997</v>
      </c>
      <c r="K14" s="87">
        <f t="shared" si="29"/>
        <v>22800</v>
      </c>
      <c r="L14" s="87">
        <v>0</v>
      </c>
      <c r="M14" s="88">
        <f t="shared" si="30"/>
        <v>0</v>
      </c>
      <c r="N14" s="87">
        <v>0</v>
      </c>
      <c r="O14" s="87">
        <v>0</v>
      </c>
      <c r="P14" s="87">
        <v>0</v>
      </c>
      <c r="Q14" s="87">
        <v>0</v>
      </c>
      <c r="R14" s="87">
        <v>22800</v>
      </c>
      <c r="S14" s="87">
        <v>0</v>
      </c>
      <c r="T14" s="87">
        <v>16705</v>
      </c>
      <c r="U14" s="87">
        <v>69942</v>
      </c>
      <c r="V14" s="87">
        <f t="shared" si="31"/>
        <v>92742</v>
      </c>
      <c r="W14" s="87">
        <f t="shared" si="32"/>
        <v>0</v>
      </c>
      <c r="X14" s="87">
        <f t="shared" si="33"/>
        <v>0</v>
      </c>
      <c r="Y14" s="87">
        <v>0</v>
      </c>
      <c r="Z14" s="87">
        <v>0</v>
      </c>
      <c r="AA14" s="87">
        <v>0</v>
      </c>
      <c r="AB14" s="87">
        <v>0</v>
      </c>
      <c r="AC14" s="87">
        <v>0</v>
      </c>
      <c r="AD14" s="87">
        <f t="shared" si="34"/>
        <v>11473</v>
      </c>
      <c r="AE14" s="87">
        <v>0</v>
      </c>
      <c r="AF14" s="88">
        <f t="shared" si="35"/>
        <v>0</v>
      </c>
      <c r="AG14" s="87">
        <v>0</v>
      </c>
      <c r="AH14" s="87">
        <v>0</v>
      </c>
      <c r="AI14" s="87">
        <v>0</v>
      </c>
      <c r="AJ14" s="87">
        <v>0</v>
      </c>
      <c r="AK14" s="87">
        <v>11473</v>
      </c>
      <c r="AL14" s="87">
        <v>0</v>
      </c>
      <c r="AM14" s="87">
        <v>0</v>
      </c>
      <c r="AN14" s="87">
        <v>0</v>
      </c>
      <c r="AO14" s="87">
        <f t="shared" si="36"/>
        <v>11473</v>
      </c>
      <c r="AP14" s="87">
        <f t="shared" si="10"/>
        <v>0</v>
      </c>
      <c r="AQ14" s="87">
        <f t="shared" si="10"/>
        <v>0</v>
      </c>
      <c r="AR14" s="87">
        <f t="shared" si="10"/>
        <v>0</v>
      </c>
      <c r="AS14" s="87">
        <f t="shared" si="10"/>
        <v>0</v>
      </c>
      <c r="AT14" s="87">
        <f t="shared" si="11"/>
        <v>0</v>
      </c>
      <c r="AU14" s="87">
        <f t="shared" si="12"/>
        <v>0</v>
      </c>
      <c r="AV14" s="87">
        <f t="shared" si="12"/>
        <v>3997</v>
      </c>
      <c r="AW14" s="87">
        <f t="shared" si="13"/>
        <v>34273</v>
      </c>
      <c r="AX14" s="87">
        <f t="shared" si="14"/>
        <v>0</v>
      </c>
      <c r="AY14" s="87">
        <f t="shared" si="15"/>
        <v>0</v>
      </c>
      <c r="AZ14" s="87">
        <f t="shared" si="16"/>
        <v>0</v>
      </c>
      <c r="BA14" s="87">
        <f t="shared" si="19"/>
        <v>0</v>
      </c>
      <c r="BB14" s="87">
        <f t="shared" si="20"/>
        <v>0</v>
      </c>
      <c r="BC14" s="87">
        <f t="shared" si="21"/>
        <v>0</v>
      </c>
      <c r="BD14" s="87">
        <f t="shared" si="23"/>
        <v>34273</v>
      </c>
      <c r="BE14" s="87">
        <f t="shared" si="24"/>
        <v>0</v>
      </c>
      <c r="BF14" s="87">
        <f t="shared" si="24"/>
        <v>16705</v>
      </c>
      <c r="BG14" s="87">
        <f t="shared" si="25"/>
        <v>69942</v>
      </c>
      <c r="BH14" s="87">
        <f t="shared" si="26"/>
        <v>104215</v>
      </c>
    </row>
    <row r="15" spans="1:60" ht="13.5">
      <c r="A15" s="17" t="s">
        <v>77</v>
      </c>
      <c r="B15" s="76" t="s">
        <v>94</v>
      </c>
      <c r="C15" s="77" t="s">
        <v>95</v>
      </c>
      <c r="D15" s="87">
        <f t="shared" si="27"/>
        <v>0</v>
      </c>
      <c r="E15" s="87">
        <f t="shared" si="28"/>
        <v>0</v>
      </c>
      <c r="F15" s="87">
        <v>0</v>
      </c>
      <c r="G15" s="87">
        <v>0</v>
      </c>
      <c r="H15" s="87">
        <v>0</v>
      </c>
      <c r="I15" s="87">
        <v>0</v>
      </c>
      <c r="J15" s="87">
        <v>6184</v>
      </c>
      <c r="K15" s="87">
        <f t="shared" si="29"/>
        <v>38185</v>
      </c>
      <c r="L15" s="87">
        <v>0</v>
      </c>
      <c r="M15" s="88">
        <f t="shared" si="30"/>
        <v>0</v>
      </c>
      <c r="N15" s="87">
        <v>0</v>
      </c>
      <c r="O15" s="87">
        <v>0</v>
      </c>
      <c r="P15" s="87">
        <v>0</v>
      </c>
      <c r="Q15" s="87">
        <v>0</v>
      </c>
      <c r="R15" s="87">
        <v>38185</v>
      </c>
      <c r="S15" s="87">
        <v>0</v>
      </c>
      <c r="T15" s="87">
        <v>37543</v>
      </c>
      <c r="U15" s="87">
        <v>105651</v>
      </c>
      <c r="V15" s="87">
        <f t="shared" si="31"/>
        <v>143836</v>
      </c>
      <c r="W15" s="87">
        <f t="shared" si="32"/>
        <v>0</v>
      </c>
      <c r="X15" s="87">
        <f t="shared" si="33"/>
        <v>0</v>
      </c>
      <c r="Y15" s="87">
        <v>0</v>
      </c>
      <c r="Z15" s="87">
        <v>0</v>
      </c>
      <c r="AA15" s="87">
        <v>0</v>
      </c>
      <c r="AB15" s="87">
        <v>0</v>
      </c>
      <c r="AC15" s="87">
        <v>0</v>
      </c>
      <c r="AD15" s="87">
        <f t="shared" si="34"/>
        <v>13583</v>
      </c>
      <c r="AE15" s="87">
        <v>0</v>
      </c>
      <c r="AF15" s="88">
        <f t="shared" si="35"/>
        <v>0</v>
      </c>
      <c r="AG15" s="87">
        <v>0</v>
      </c>
      <c r="AH15" s="87">
        <v>0</v>
      </c>
      <c r="AI15" s="87">
        <v>0</v>
      </c>
      <c r="AJ15" s="87">
        <v>0</v>
      </c>
      <c r="AK15" s="87">
        <v>13583</v>
      </c>
      <c r="AL15" s="87">
        <v>0</v>
      </c>
      <c r="AM15" s="87">
        <v>0</v>
      </c>
      <c r="AN15" s="87">
        <v>0</v>
      </c>
      <c r="AO15" s="87">
        <f t="shared" si="36"/>
        <v>13583</v>
      </c>
      <c r="AP15" s="87">
        <f t="shared" si="10"/>
        <v>0</v>
      </c>
      <c r="AQ15" s="87">
        <f t="shared" si="10"/>
        <v>0</v>
      </c>
      <c r="AR15" s="87">
        <f t="shared" si="10"/>
        <v>0</v>
      </c>
      <c r="AS15" s="87">
        <f t="shared" si="10"/>
        <v>0</v>
      </c>
      <c r="AT15" s="87">
        <f t="shared" si="11"/>
        <v>0</v>
      </c>
      <c r="AU15" s="87">
        <f t="shared" si="12"/>
        <v>0</v>
      </c>
      <c r="AV15" s="87">
        <f t="shared" si="12"/>
        <v>6184</v>
      </c>
      <c r="AW15" s="87">
        <f t="shared" si="13"/>
        <v>51768</v>
      </c>
      <c r="AX15" s="87">
        <f t="shared" si="14"/>
        <v>0</v>
      </c>
      <c r="AY15" s="87">
        <f t="shared" si="15"/>
        <v>0</v>
      </c>
      <c r="AZ15" s="87">
        <f t="shared" si="16"/>
        <v>0</v>
      </c>
      <c r="BA15" s="87">
        <f t="shared" si="19"/>
        <v>0</v>
      </c>
      <c r="BB15" s="87">
        <f t="shared" si="20"/>
        <v>0</v>
      </c>
      <c r="BC15" s="87">
        <f t="shared" si="21"/>
        <v>0</v>
      </c>
      <c r="BD15" s="87">
        <f t="shared" si="23"/>
        <v>51768</v>
      </c>
      <c r="BE15" s="87">
        <f t="shared" si="24"/>
        <v>0</v>
      </c>
      <c r="BF15" s="87">
        <f t="shared" si="24"/>
        <v>37543</v>
      </c>
      <c r="BG15" s="87">
        <f t="shared" si="25"/>
        <v>105651</v>
      </c>
      <c r="BH15" s="87">
        <f t="shared" si="26"/>
        <v>157419</v>
      </c>
    </row>
    <row r="16" spans="1:60" ht="13.5">
      <c r="A16" s="17" t="s">
        <v>77</v>
      </c>
      <c r="B16" s="76" t="s">
        <v>96</v>
      </c>
      <c r="C16" s="77" t="s">
        <v>97</v>
      </c>
      <c r="D16" s="87">
        <f t="shared" si="27"/>
        <v>0</v>
      </c>
      <c r="E16" s="87">
        <f t="shared" si="28"/>
        <v>0</v>
      </c>
      <c r="F16" s="87">
        <v>0</v>
      </c>
      <c r="G16" s="87">
        <v>0</v>
      </c>
      <c r="H16" s="87">
        <v>0</v>
      </c>
      <c r="I16" s="87">
        <v>0</v>
      </c>
      <c r="J16" s="87">
        <v>0</v>
      </c>
      <c r="K16" s="87">
        <f t="shared" si="29"/>
        <v>20050</v>
      </c>
      <c r="L16" s="87">
        <v>0</v>
      </c>
      <c r="M16" s="88">
        <f t="shared" si="30"/>
        <v>0</v>
      </c>
      <c r="N16" s="87">
        <v>0</v>
      </c>
      <c r="O16" s="87">
        <v>0</v>
      </c>
      <c r="P16" s="87">
        <v>0</v>
      </c>
      <c r="Q16" s="87">
        <v>0</v>
      </c>
      <c r="R16" s="87">
        <v>20050</v>
      </c>
      <c r="S16" s="87">
        <v>0</v>
      </c>
      <c r="T16" s="87">
        <v>26172</v>
      </c>
      <c r="U16" s="87">
        <v>8111</v>
      </c>
      <c r="V16" s="87">
        <f t="shared" si="31"/>
        <v>28161</v>
      </c>
      <c r="W16" s="87">
        <f t="shared" si="32"/>
        <v>0</v>
      </c>
      <c r="X16" s="87">
        <f t="shared" si="33"/>
        <v>0</v>
      </c>
      <c r="Y16" s="87">
        <v>0</v>
      </c>
      <c r="Z16" s="87">
        <v>0</v>
      </c>
      <c r="AA16" s="87">
        <v>0</v>
      </c>
      <c r="AB16" s="87">
        <v>0</v>
      </c>
      <c r="AC16" s="87">
        <v>0</v>
      </c>
      <c r="AD16" s="87">
        <f t="shared" si="34"/>
        <v>4668</v>
      </c>
      <c r="AE16" s="87">
        <v>0</v>
      </c>
      <c r="AF16" s="88">
        <f t="shared" si="35"/>
        <v>0</v>
      </c>
      <c r="AG16" s="87">
        <v>0</v>
      </c>
      <c r="AH16" s="87">
        <v>0</v>
      </c>
      <c r="AI16" s="87">
        <v>0</v>
      </c>
      <c r="AJ16" s="87">
        <v>0</v>
      </c>
      <c r="AK16" s="87">
        <v>4668</v>
      </c>
      <c r="AL16" s="87">
        <v>0</v>
      </c>
      <c r="AM16" s="87">
        <v>0</v>
      </c>
      <c r="AN16" s="87">
        <v>0</v>
      </c>
      <c r="AO16" s="87">
        <f t="shared" si="36"/>
        <v>4668</v>
      </c>
      <c r="AP16" s="87">
        <f t="shared" si="10"/>
        <v>0</v>
      </c>
      <c r="AQ16" s="87">
        <f t="shared" si="10"/>
        <v>0</v>
      </c>
      <c r="AR16" s="87">
        <f t="shared" si="10"/>
        <v>0</v>
      </c>
      <c r="AS16" s="87">
        <f t="shared" si="10"/>
        <v>0</v>
      </c>
      <c r="AT16" s="87">
        <f>H16+AA16</f>
        <v>0</v>
      </c>
      <c r="AU16" s="87">
        <f aca="true" t="shared" si="37" ref="AU16:AV48">I16+AB16</f>
        <v>0</v>
      </c>
      <c r="AV16" s="87">
        <f t="shared" si="37"/>
        <v>0</v>
      </c>
      <c r="AW16" s="87">
        <f t="shared" si="13"/>
        <v>24718</v>
      </c>
      <c r="AX16" s="87">
        <f t="shared" si="14"/>
        <v>0</v>
      </c>
      <c r="AY16" s="87">
        <f t="shared" si="15"/>
        <v>0</v>
      </c>
      <c r="AZ16" s="87">
        <f t="shared" si="16"/>
        <v>0</v>
      </c>
      <c r="BA16" s="87">
        <f t="shared" si="19"/>
        <v>0</v>
      </c>
      <c r="BB16" s="87">
        <f t="shared" si="20"/>
        <v>0</v>
      </c>
      <c r="BC16" s="87">
        <f t="shared" si="21"/>
        <v>0</v>
      </c>
      <c r="BD16" s="87">
        <f t="shared" si="23"/>
        <v>24718</v>
      </c>
      <c r="BE16" s="87">
        <f t="shared" si="24"/>
        <v>0</v>
      </c>
      <c r="BF16" s="87">
        <f t="shared" si="24"/>
        <v>26172</v>
      </c>
      <c r="BG16" s="87">
        <f t="shared" si="25"/>
        <v>8111</v>
      </c>
      <c r="BH16" s="87">
        <f t="shared" si="26"/>
        <v>32829</v>
      </c>
    </row>
    <row r="17" spans="1:60" ht="13.5">
      <c r="A17" s="17" t="s">
        <v>77</v>
      </c>
      <c r="B17" s="76" t="s">
        <v>98</v>
      </c>
      <c r="C17" s="77" t="s">
        <v>99</v>
      </c>
      <c r="D17" s="87">
        <f t="shared" si="27"/>
        <v>0</v>
      </c>
      <c r="E17" s="87">
        <f t="shared" si="28"/>
        <v>0</v>
      </c>
      <c r="F17" s="87">
        <v>0</v>
      </c>
      <c r="G17" s="87">
        <v>0</v>
      </c>
      <c r="H17" s="87">
        <v>0</v>
      </c>
      <c r="I17" s="87">
        <v>0</v>
      </c>
      <c r="J17" s="87">
        <v>2790</v>
      </c>
      <c r="K17" s="87">
        <f t="shared" si="29"/>
        <v>13975</v>
      </c>
      <c r="L17" s="87">
        <v>0</v>
      </c>
      <c r="M17" s="88">
        <f t="shared" si="30"/>
        <v>13975</v>
      </c>
      <c r="N17" s="87">
        <v>13975</v>
      </c>
      <c r="O17" s="87">
        <v>0</v>
      </c>
      <c r="P17" s="87">
        <v>0</v>
      </c>
      <c r="Q17" s="87">
        <v>0</v>
      </c>
      <c r="R17" s="87">
        <v>0</v>
      </c>
      <c r="S17" s="87">
        <v>0</v>
      </c>
      <c r="T17" s="87">
        <v>13878</v>
      </c>
      <c r="U17" s="87">
        <v>0</v>
      </c>
      <c r="V17" s="87">
        <f t="shared" si="31"/>
        <v>13975</v>
      </c>
      <c r="W17" s="87">
        <f t="shared" si="32"/>
        <v>0</v>
      </c>
      <c r="X17" s="87">
        <f t="shared" si="33"/>
        <v>0</v>
      </c>
      <c r="Y17" s="87">
        <v>0</v>
      </c>
      <c r="Z17" s="87">
        <v>0</v>
      </c>
      <c r="AA17" s="87">
        <v>0</v>
      </c>
      <c r="AB17" s="87">
        <v>0</v>
      </c>
      <c r="AC17" s="87">
        <v>0</v>
      </c>
      <c r="AD17" s="87">
        <f t="shared" si="34"/>
        <v>0</v>
      </c>
      <c r="AE17" s="87">
        <v>0</v>
      </c>
      <c r="AF17" s="88">
        <f t="shared" si="35"/>
        <v>0</v>
      </c>
      <c r="AG17" s="87">
        <v>0</v>
      </c>
      <c r="AH17" s="87">
        <v>0</v>
      </c>
      <c r="AI17" s="87">
        <v>0</v>
      </c>
      <c r="AJ17" s="87">
        <v>0</v>
      </c>
      <c r="AK17" s="87">
        <v>0</v>
      </c>
      <c r="AL17" s="87">
        <v>0</v>
      </c>
      <c r="AM17" s="87">
        <v>9543</v>
      </c>
      <c r="AN17" s="87">
        <v>0</v>
      </c>
      <c r="AO17" s="87">
        <f t="shared" si="36"/>
        <v>0</v>
      </c>
      <c r="AP17" s="87">
        <f t="shared" si="10"/>
        <v>0</v>
      </c>
      <c r="AQ17" s="87">
        <f t="shared" si="10"/>
        <v>0</v>
      </c>
      <c r="AR17" s="87">
        <f t="shared" si="10"/>
        <v>0</v>
      </c>
      <c r="AS17" s="87">
        <f t="shared" si="10"/>
        <v>0</v>
      </c>
      <c r="AT17" s="87">
        <f aca="true" t="shared" si="38" ref="AT17:AT48">H17+AA17</f>
        <v>0</v>
      </c>
      <c r="AU17" s="87">
        <f t="shared" si="37"/>
        <v>0</v>
      </c>
      <c r="AV17" s="87">
        <f t="shared" si="37"/>
        <v>2790</v>
      </c>
      <c r="AW17" s="87">
        <f t="shared" si="13"/>
        <v>13975</v>
      </c>
      <c r="AX17" s="87">
        <f t="shared" si="14"/>
        <v>0</v>
      </c>
      <c r="AY17" s="87">
        <f t="shared" si="15"/>
        <v>13975</v>
      </c>
      <c r="AZ17" s="87">
        <f t="shared" si="16"/>
        <v>13975</v>
      </c>
      <c r="BA17" s="87">
        <f t="shared" si="19"/>
        <v>0</v>
      </c>
      <c r="BB17" s="87">
        <f t="shared" si="20"/>
        <v>0</v>
      </c>
      <c r="BC17" s="87">
        <f t="shared" si="21"/>
        <v>0</v>
      </c>
      <c r="BD17" s="87">
        <f t="shared" si="23"/>
        <v>0</v>
      </c>
      <c r="BE17" s="87">
        <f t="shared" si="24"/>
        <v>0</v>
      </c>
      <c r="BF17" s="87">
        <f t="shared" si="24"/>
        <v>23421</v>
      </c>
      <c r="BG17" s="87">
        <f t="shared" si="25"/>
        <v>0</v>
      </c>
      <c r="BH17" s="87">
        <f t="shared" si="26"/>
        <v>13975</v>
      </c>
    </row>
    <row r="18" spans="1:60" ht="13.5">
      <c r="A18" s="17" t="s">
        <v>77</v>
      </c>
      <c r="B18" s="76" t="s">
        <v>100</v>
      </c>
      <c r="C18" s="77" t="s">
        <v>101</v>
      </c>
      <c r="D18" s="87">
        <f t="shared" si="27"/>
        <v>430</v>
      </c>
      <c r="E18" s="87">
        <f t="shared" si="28"/>
        <v>430</v>
      </c>
      <c r="F18" s="87">
        <v>0</v>
      </c>
      <c r="G18" s="87">
        <v>0</v>
      </c>
      <c r="H18" s="87">
        <v>430</v>
      </c>
      <c r="I18" s="87">
        <v>0</v>
      </c>
      <c r="J18" s="87">
        <v>0</v>
      </c>
      <c r="K18" s="87">
        <f t="shared" si="29"/>
        <v>22959</v>
      </c>
      <c r="L18" s="87">
        <v>9827</v>
      </c>
      <c r="M18" s="88">
        <f t="shared" si="30"/>
        <v>12498</v>
      </c>
      <c r="N18" s="87">
        <v>1491</v>
      </c>
      <c r="O18" s="87">
        <v>10358</v>
      </c>
      <c r="P18" s="87">
        <v>649</v>
      </c>
      <c r="Q18" s="87">
        <v>0</v>
      </c>
      <c r="R18" s="87">
        <v>634</v>
      </c>
      <c r="S18" s="87">
        <v>0</v>
      </c>
      <c r="T18" s="87">
        <v>0</v>
      </c>
      <c r="U18" s="87">
        <v>1573</v>
      </c>
      <c r="V18" s="87">
        <f t="shared" si="31"/>
        <v>24962</v>
      </c>
      <c r="W18" s="87">
        <f t="shared" si="32"/>
        <v>0</v>
      </c>
      <c r="X18" s="87">
        <f t="shared" si="33"/>
        <v>0</v>
      </c>
      <c r="Y18" s="87">
        <v>0</v>
      </c>
      <c r="Z18" s="87">
        <v>0</v>
      </c>
      <c r="AA18" s="87">
        <v>0</v>
      </c>
      <c r="AB18" s="87">
        <v>0</v>
      </c>
      <c r="AC18" s="87">
        <v>0</v>
      </c>
      <c r="AD18" s="87">
        <f t="shared" si="34"/>
        <v>7533</v>
      </c>
      <c r="AE18" s="87">
        <v>0</v>
      </c>
      <c r="AF18" s="88">
        <f t="shared" si="35"/>
        <v>0</v>
      </c>
      <c r="AG18" s="87">
        <v>0</v>
      </c>
      <c r="AH18" s="87">
        <v>0</v>
      </c>
      <c r="AI18" s="87">
        <v>0</v>
      </c>
      <c r="AJ18" s="87">
        <v>0</v>
      </c>
      <c r="AK18" s="87">
        <v>4680</v>
      </c>
      <c r="AL18" s="87">
        <v>2853</v>
      </c>
      <c r="AM18" s="87">
        <v>0</v>
      </c>
      <c r="AN18" s="87">
        <v>8892</v>
      </c>
      <c r="AO18" s="87">
        <f t="shared" si="36"/>
        <v>16425</v>
      </c>
      <c r="AP18" s="87">
        <f t="shared" si="10"/>
        <v>430</v>
      </c>
      <c r="AQ18" s="87">
        <f t="shared" si="10"/>
        <v>430</v>
      </c>
      <c r="AR18" s="87">
        <f t="shared" si="10"/>
        <v>0</v>
      </c>
      <c r="AS18" s="87">
        <f t="shared" si="10"/>
        <v>0</v>
      </c>
      <c r="AT18" s="87">
        <f t="shared" si="38"/>
        <v>430</v>
      </c>
      <c r="AU18" s="87">
        <f t="shared" si="37"/>
        <v>0</v>
      </c>
      <c r="AV18" s="87">
        <f t="shared" si="37"/>
        <v>0</v>
      </c>
      <c r="AW18" s="87">
        <f t="shared" si="13"/>
        <v>30492</v>
      </c>
      <c r="AX18" s="87">
        <f t="shared" si="14"/>
        <v>9827</v>
      </c>
      <c r="AY18" s="87">
        <f t="shared" si="15"/>
        <v>12498</v>
      </c>
      <c r="AZ18" s="87">
        <f t="shared" si="16"/>
        <v>1491</v>
      </c>
      <c r="BA18" s="87">
        <f t="shared" si="19"/>
        <v>10358</v>
      </c>
      <c r="BB18" s="87">
        <f t="shared" si="20"/>
        <v>649</v>
      </c>
      <c r="BC18" s="87">
        <f t="shared" si="21"/>
        <v>0</v>
      </c>
      <c r="BD18" s="87">
        <f t="shared" si="23"/>
        <v>5314</v>
      </c>
      <c r="BE18" s="87">
        <f t="shared" si="24"/>
        <v>2853</v>
      </c>
      <c r="BF18" s="87">
        <f t="shared" si="24"/>
        <v>0</v>
      </c>
      <c r="BG18" s="87">
        <f t="shared" si="25"/>
        <v>10465</v>
      </c>
      <c r="BH18" s="87">
        <f t="shared" si="26"/>
        <v>41387</v>
      </c>
    </row>
    <row r="19" spans="1:60" ht="13.5">
      <c r="A19" s="17" t="s">
        <v>77</v>
      </c>
      <c r="B19" s="76" t="s">
        <v>102</v>
      </c>
      <c r="C19" s="77" t="s">
        <v>103</v>
      </c>
      <c r="D19" s="87">
        <f t="shared" si="27"/>
        <v>0</v>
      </c>
      <c r="E19" s="87">
        <f t="shared" si="28"/>
        <v>0</v>
      </c>
      <c r="F19" s="87">
        <v>0</v>
      </c>
      <c r="G19" s="87">
        <v>0</v>
      </c>
      <c r="H19" s="87">
        <v>0</v>
      </c>
      <c r="I19" s="87">
        <v>0</v>
      </c>
      <c r="J19" s="87">
        <v>15034</v>
      </c>
      <c r="K19" s="87">
        <f t="shared" si="29"/>
        <v>103460</v>
      </c>
      <c r="L19" s="87">
        <v>0</v>
      </c>
      <c r="M19" s="88">
        <f t="shared" si="30"/>
        <v>0</v>
      </c>
      <c r="N19" s="87">
        <v>0</v>
      </c>
      <c r="O19" s="87">
        <v>0</v>
      </c>
      <c r="P19" s="87">
        <v>0</v>
      </c>
      <c r="Q19" s="87">
        <v>0</v>
      </c>
      <c r="R19" s="87">
        <v>103460</v>
      </c>
      <c r="S19" s="87">
        <v>0</v>
      </c>
      <c r="T19" s="87">
        <v>89014</v>
      </c>
      <c r="U19" s="87">
        <v>33529</v>
      </c>
      <c r="V19" s="87">
        <f t="shared" si="31"/>
        <v>136989</v>
      </c>
      <c r="W19" s="87">
        <f t="shared" si="32"/>
        <v>0</v>
      </c>
      <c r="X19" s="87">
        <f t="shared" si="33"/>
        <v>0</v>
      </c>
      <c r="Y19" s="87">
        <v>0</v>
      </c>
      <c r="Z19" s="87">
        <v>0</v>
      </c>
      <c r="AA19" s="87">
        <v>0</v>
      </c>
      <c r="AB19" s="87">
        <v>0</v>
      </c>
      <c r="AC19" s="87">
        <v>403</v>
      </c>
      <c r="AD19" s="87">
        <f t="shared" si="34"/>
        <v>0</v>
      </c>
      <c r="AE19" s="87">
        <v>0</v>
      </c>
      <c r="AF19" s="88">
        <f t="shared" si="35"/>
        <v>0</v>
      </c>
      <c r="AG19" s="87">
        <v>0</v>
      </c>
      <c r="AH19" s="87">
        <v>0</v>
      </c>
      <c r="AI19" s="87">
        <v>0</v>
      </c>
      <c r="AJ19" s="87">
        <v>0</v>
      </c>
      <c r="AK19" s="87">
        <v>0</v>
      </c>
      <c r="AL19" s="87">
        <v>0</v>
      </c>
      <c r="AM19" s="87">
        <v>16212</v>
      </c>
      <c r="AN19" s="87">
        <v>0</v>
      </c>
      <c r="AO19" s="87">
        <f t="shared" si="36"/>
        <v>0</v>
      </c>
      <c r="AP19" s="87">
        <f t="shared" si="10"/>
        <v>0</v>
      </c>
      <c r="AQ19" s="87">
        <f t="shared" si="10"/>
        <v>0</v>
      </c>
      <c r="AR19" s="87">
        <f t="shared" si="10"/>
        <v>0</v>
      </c>
      <c r="AS19" s="87">
        <f t="shared" si="10"/>
        <v>0</v>
      </c>
      <c r="AT19" s="87">
        <f t="shared" si="38"/>
        <v>0</v>
      </c>
      <c r="AU19" s="87">
        <f t="shared" si="37"/>
        <v>0</v>
      </c>
      <c r="AV19" s="87">
        <f t="shared" si="37"/>
        <v>15437</v>
      </c>
      <c r="AW19" s="87">
        <f t="shared" si="13"/>
        <v>103460</v>
      </c>
      <c r="AX19" s="87">
        <f t="shared" si="14"/>
        <v>0</v>
      </c>
      <c r="AY19" s="87">
        <f t="shared" si="15"/>
        <v>0</v>
      </c>
      <c r="AZ19" s="87">
        <f t="shared" si="16"/>
        <v>0</v>
      </c>
      <c r="BA19" s="87">
        <f t="shared" si="19"/>
        <v>0</v>
      </c>
      <c r="BB19" s="87">
        <f t="shared" si="20"/>
        <v>0</v>
      </c>
      <c r="BC19" s="87">
        <f t="shared" si="21"/>
        <v>0</v>
      </c>
      <c r="BD19" s="87">
        <f t="shared" si="23"/>
        <v>103460</v>
      </c>
      <c r="BE19" s="87">
        <f t="shared" si="24"/>
        <v>0</v>
      </c>
      <c r="BF19" s="87">
        <f t="shared" si="24"/>
        <v>105226</v>
      </c>
      <c r="BG19" s="87">
        <f t="shared" si="25"/>
        <v>33529</v>
      </c>
      <c r="BH19" s="87">
        <f t="shared" si="26"/>
        <v>136989</v>
      </c>
    </row>
    <row r="20" spans="1:60" ht="13.5">
      <c r="A20" s="17" t="s">
        <v>77</v>
      </c>
      <c r="B20" s="76" t="s">
        <v>104</v>
      </c>
      <c r="C20" s="77" t="s">
        <v>105</v>
      </c>
      <c r="D20" s="87">
        <f t="shared" si="27"/>
        <v>0</v>
      </c>
      <c r="E20" s="87">
        <f t="shared" si="28"/>
        <v>0</v>
      </c>
      <c r="F20" s="87">
        <v>0</v>
      </c>
      <c r="G20" s="87">
        <v>0</v>
      </c>
      <c r="H20" s="87">
        <v>0</v>
      </c>
      <c r="I20" s="87">
        <v>0</v>
      </c>
      <c r="J20" s="87">
        <v>10056</v>
      </c>
      <c r="K20" s="87">
        <f t="shared" si="29"/>
        <v>60560</v>
      </c>
      <c r="L20" s="87">
        <v>0</v>
      </c>
      <c r="M20" s="88">
        <f t="shared" si="30"/>
        <v>0</v>
      </c>
      <c r="N20" s="87">
        <v>0</v>
      </c>
      <c r="O20" s="87">
        <v>0</v>
      </c>
      <c r="P20" s="87">
        <v>0</v>
      </c>
      <c r="Q20" s="87">
        <v>0</v>
      </c>
      <c r="R20" s="87">
        <v>60560</v>
      </c>
      <c r="S20" s="87">
        <v>0</v>
      </c>
      <c r="T20" s="87">
        <v>59529</v>
      </c>
      <c r="U20" s="87">
        <v>0</v>
      </c>
      <c r="V20" s="87">
        <f t="shared" si="31"/>
        <v>60560</v>
      </c>
      <c r="W20" s="87">
        <f t="shared" si="32"/>
        <v>0</v>
      </c>
      <c r="X20" s="87">
        <f t="shared" si="33"/>
        <v>0</v>
      </c>
      <c r="Y20" s="87">
        <v>0</v>
      </c>
      <c r="Z20" s="87">
        <v>0</v>
      </c>
      <c r="AA20" s="87">
        <v>0</v>
      </c>
      <c r="AB20" s="87">
        <v>0</v>
      </c>
      <c r="AC20" s="87">
        <v>573</v>
      </c>
      <c r="AD20" s="87">
        <f t="shared" si="34"/>
        <v>0</v>
      </c>
      <c r="AE20" s="87">
        <v>0</v>
      </c>
      <c r="AF20" s="88">
        <f t="shared" si="35"/>
        <v>0</v>
      </c>
      <c r="AG20" s="87">
        <v>0</v>
      </c>
      <c r="AH20" s="87">
        <v>0</v>
      </c>
      <c r="AI20" s="87">
        <v>0</v>
      </c>
      <c r="AJ20" s="87">
        <v>0</v>
      </c>
      <c r="AK20" s="87">
        <v>0</v>
      </c>
      <c r="AL20" s="87">
        <v>0</v>
      </c>
      <c r="AM20" s="87">
        <v>23031</v>
      </c>
      <c r="AN20" s="87">
        <v>0</v>
      </c>
      <c r="AO20" s="87">
        <f t="shared" si="36"/>
        <v>0</v>
      </c>
      <c r="AP20" s="87">
        <f t="shared" si="10"/>
        <v>0</v>
      </c>
      <c r="AQ20" s="87">
        <f t="shared" si="10"/>
        <v>0</v>
      </c>
      <c r="AR20" s="87">
        <f t="shared" si="10"/>
        <v>0</v>
      </c>
      <c r="AS20" s="87">
        <f t="shared" si="10"/>
        <v>0</v>
      </c>
      <c r="AT20" s="87">
        <f t="shared" si="38"/>
        <v>0</v>
      </c>
      <c r="AU20" s="87">
        <f t="shared" si="37"/>
        <v>0</v>
      </c>
      <c r="AV20" s="87">
        <f t="shared" si="37"/>
        <v>10629</v>
      </c>
      <c r="AW20" s="87">
        <f t="shared" si="13"/>
        <v>60560</v>
      </c>
      <c r="AX20" s="87">
        <f t="shared" si="14"/>
        <v>0</v>
      </c>
      <c r="AY20" s="87">
        <f t="shared" si="15"/>
        <v>0</v>
      </c>
      <c r="AZ20" s="87">
        <f t="shared" si="16"/>
        <v>0</v>
      </c>
      <c r="BA20" s="87">
        <f t="shared" si="19"/>
        <v>0</v>
      </c>
      <c r="BB20" s="87">
        <f t="shared" si="20"/>
        <v>0</v>
      </c>
      <c r="BC20" s="87">
        <f t="shared" si="21"/>
        <v>0</v>
      </c>
      <c r="BD20" s="87">
        <f t="shared" si="23"/>
        <v>60560</v>
      </c>
      <c r="BE20" s="87">
        <f t="shared" si="24"/>
        <v>0</v>
      </c>
      <c r="BF20" s="87">
        <f t="shared" si="24"/>
        <v>82560</v>
      </c>
      <c r="BG20" s="87">
        <f t="shared" si="25"/>
        <v>0</v>
      </c>
      <c r="BH20" s="87">
        <f t="shared" si="26"/>
        <v>60560</v>
      </c>
    </row>
    <row r="21" spans="1:60" ht="13.5">
      <c r="A21" s="17" t="s">
        <v>77</v>
      </c>
      <c r="B21" s="76" t="s">
        <v>106</v>
      </c>
      <c r="C21" s="77" t="s">
        <v>107</v>
      </c>
      <c r="D21" s="87">
        <f t="shared" si="27"/>
        <v>0</v>
      </c>
      <c r="E21" s="87">
        <f t="shared" si="28"/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f t="shared" si="29"/>
        <v>37958</v>
      </c>
      <c r="L21" s="87">
        <v>0</v>
      </c>
      <c r="M21" s="88">
        <f t="shared" si="30"/>
        <v>0</v>
      </c>
      <c r="N21" s="87">
        <v>0</v>
      </c>
      <c r="O21" s="87">
        <v>0</v>
      </c>
      <c r="P21" s="87">
        <v>0</v>
      </c>
      <c r="Q21" s="87">
        <v>0</v>
      </c>
      <c r="R21" s="87">
        <v>37958</v>
      </c>
      <c r="S21" s="87">
        <v>0</v>
      </c>
      <c r="T21" s="87">
        <v>80486</v>
      </c>
      <c r="U21" s="87">
        <v>0</v>
      </c>
      <c r="V21" s="87">
        <f t="shared" si="31"/>
        <v>37958</v>
      </c>
      <c r="W21" s="87">
        <f t="shared" si="32"/>
        <v>0</v>
      </c>
      <c r="X21" s="87">
        <f t="shared" si="33"/>
        <v>0</v>
      </c>
      <c r="Y21" s="87">
        <v>0</v>
      </c>
      <c r="Z21" s="87">
        <v>0</v>
      </c>
      <c r="AA21" s="87">
        <v>0</v>
      </c>
      <c r="AB21" s="87">
        <v>0</v>
      </c>
      <c r="AC21" s="87">
        <v>0</v>
      </c>
      <c r="AD21" s="87">
        <f t="shared" si="34"/>
        <v>0</v>
      </c>
      <c r="AE21" s="87">
        <v>0</v>
      </c>
      <c r="AF21" s="88">
        <f t="shared" si="35"/>
        <v>0</v>
      </c>
      <c r="AG21" s="87">
        <v>0</v>
      </c>
      <c r="AH21" s="87">
        <v>0</v>
      </c>
      <c r="AI21" s="87">
        <v>0</v>
      </c>
      <c r="AJ21" s="87">
        <v>0</v>
      </c>
      <c r="AK21" s="87">
        <v>0</v>
      </c>
      <c r="AL21" s="87">
        <v>0</v>
      </c>
      <c r="AM21" s="87">
        <v>32587</v>
      </c>
      <c r="AN21" s="87">
        <v>0</v>
      </c>
      <c r="AO21" s="87">
        <f t="shared" si="36"/>
        <v>0</v>
      </c>
      <c r="AP21" s="87">
        <f t="shared" si="10"/>
        <v>0</v>
      </c>
      <c r="AQ21" s="87">
        <f t="shared" si="10"/>
        <v>0</v>
      </c>
      <c r="AR21" s="87">
        <f t="shared" si="10"/>
        <v>0</v>
      </c>
      <c r="AS21" s="87">
        <f t="shared" si="10"/>
        <v>0</v>
      </c>
      <c r="AT21" s="87">
        <f t="shared" si="38"/>
        <v>0</v>
      </c>
      <c r="AU21" s="87">
        <f t="shared" si="37"/>
        <v>0</v>
      </c>
      <c r="AV21" s="87">
        <f t="shared" si="37"/>
        <v>0</v>
      </c>
      <c r="AW21" s="87">
        <f t="shared" si="13"/>
        <v>37958</v>
      </c>
      <c r="AX21" s="87">
        <f t="shared" si="14"/>
        <v>0</v>
      </c>
      <c r="AY21" s="87">
        <f t="shared" si="15"/>
        <v>0</v>
      </c>
      <c r="AZ21" s="87">
        <f t="shared" si="16"/>
        <v>0</v>
      </c>
      <c r="BA21" s="87">
        <f t="shared" si="19"/>
        <v>0</v>
      </c>
      <c r="BB21" s="87">
        <f t="shared" si="20"/>
        <v>0</v>
      </c>
      <c r="BC21" s="87">
        <f t="shared" si="21"/>
        <v>0</v>
      </c>
      <c r="BD21" s="87">
        <f t="shared" si="23"/>
        <v>37958</v>
      </c>
      <c r="BE21" s="87">
        <f t="shared" si="24"/>
        <v>0</v>
      </c>
      <c r="BF21" s="87">
        <f t="shared" si="24"/>
        <v>113073</v>
      </c>
      <c r="BG21" s="87">
        <f t="shared" si="25"/>
        <v>0</v>
      </c>
      <c r="BH21" s="87">
        <f t="shared" si="26"/>
        <v>37958</v>
      </c>
    </row>
    <row r="22" spans="1:60" ht="13.5">
      <c r="A22" s="17" t="s">
        <v>77</v>
      </c>
      <c r="B22" s="76" t="s">
        <v>108</v>
      </c>
      <c r="C22" s="77" t="s">
        <v>109</v>
      </c>
      <c r="D22" s="87">
        <f t="shared" si="27"/>
        <v>0</v>
      </c>
      <c r="E22" s="87">
        <f t="shared" si="28"/>
        <v>0</v>
      </c>
      <c r="F22" s="87">
        <v>0</v>
      </c>
      <c r="G22" s="87">
        <v>0</v>
      </c>
      <c r="H22" s="87">
        <v>0</v>
      </c>
      <c r="I22" s="87">
        <v>0</v>
      </c>
      <c r="J22" s="87">
        <v>15988</v>
      </c>
      <c r="K22" s="87">
        <f t="shared" si="29"/>
        <v>82384</v>
      </c>
      <c r="L22" s="87">
        <v>0</v>
      </c>
      <c r="M22" s="88">
        <f t="shared" si="30"/>
        <v>0</v>
      </c>
      <c r="N22" s="87">
        <v>0</v>
      </c>
      <c r="O22" s="87">
        <v>0</v>
      </c>
      <c r="P22" s="87">
        <v>0</v>
      </c>
      <c r="Q22" s="87">
        <v>0</v>
      </c>
      <c r="R22" s="87">
        <v>82384</v>
      </c>
      <c r="S22" s="87">
        <v>0</v>
      </c>
      <c r="T22" s="87">
        <v>104285</v>
      </c>
      <c r="U22" s="87">
        <v>13977</v>
      </c>
      <c r="V22" s="87">
        <f t="shared" si="31"/>
        <v>96361</v>
      </c>
      <c r="W22" s="87">
        <f t="shared" si="32"/>
        <v>0</v>
      </c>
      <c r="X22" s="87">
        <f t="shared" si="33"/>
        <v>0</v>
      </c>
      <c r="Y22" s="87">
        <v>0</v>
      </c>
      <c r="Z22" s="87">
        <v>0</v>
      </c>
      <c r="AA22" s="87">
        <v>0</v>
      </c>
      <c r="AB22" s="87">
        <v>0</v>
      </c>
      <c r="AC22" s="87">
        <v>0</v>
      </c>
      <c r="AD22" s="87">
        <f t="shared" si="34"/>
        <v>2722</v>
      </c>
      <c r="AE22" s="87">
        <v>0</v>
      </c>
      <c r="AF22" s="88">
        <f t="shared" si="35"/>
        <v>0</v>
      </c>
      <c r="AG22" s="87">
        <v>0</v>
      </c>
      <c r="AH22" s="87">
        <v>0</v>
      </c>
      <c r="AI22" s="87">
        <v>0</v>
      </c>
      <c r="AJ22" s="87">
        <v>0</v>
      </c>
      <c r="AK22" s="87">
        <v>0</v>
      </c>
      <c r="AL22" s="87">
        <v>2722</v>
      </c>
      <c r="AM22" s="87">
        <v>54287</v>
      </c>
      <c r="AN22" s="87">
        <v>0</v>
      </c>
      <c r="AO22" s="87">
        <f t="shared" si="36"/>
        <v>2722</v>
      </c>
      <c r="AP22" s="87">
        <f t="shared" si="10"/>
        <v>0</v>
      </c>
      <c r="AQ22" s="87">
        <f t="shared" si="10"/>
        <v>0</v>
      </c>
      <c r="AR22" s="87">
        <f t="shared" si="10"/>
        <v>0</v>
      </c>
      <c r="AS22" s="87">
        <f t="shared" si="10"/>
        <v>0</v>
      </c>
      <c r="AT22" s="87">
        <f t="shared" si="38"/>
        <v>0</v>
      </c>
      <c r="AU22" s="87">
        <f t="shared" si="37"/>
        <v>0</v>
      </c>
      <c r="AV22" s="87">
        <f t="shared" si="37"/>
        <v>15988</v>
      </c>
      <c r="AW22" s="87">
        <f t="shared" si="13"/>
        <v>85106</v>
      </c>
      <c r="AX22" s="87">
        <f t="shared" si="14"/>
        <v>0</v>
      </c>
      <c r="AY22" s="87">
        <f t="shared" si="15"/>
        <v>0</v>
      </c>
      <c r="AZ22" s="87">
        <f t="shared" si="16"/>
        <v>0</v>
      </c>
      <c r="BA22" s="87">
        <f t="shared" si="19"/>
        <v>0</v>
      </c>
      <c r="BB22" s="87">
        <f t="shared" si="20"/>
        <v>0</v>
      </c>
      <c r="BC22" s="87">
        <f t="shared" si="21"/>
        <v>0</v>
      </c>
      <c r="BD22" s="87">
        <f t="shared" si="23"/>
        <v>82384</v>
      </c>
      <c r="BE22" s="87">
        <f t="shared" si="24"/>
        <v>2722</v>
      </c>
      <c r="BF22" s="87">
        <f t="shared" si="24"/>
        <v>158572</v>
      </c>
      <c r="BG22" s="87">
        <f t="shared" si="25"/>
        <v>13977</v>
      </c>
      <c r="BH22" s="87">
        <f t="shared" si="26"/>
        <v>99083</v>
      </c>
    </row>
    <row r="23" spans="1:60" ht="13.5">
      <c r="A23" s="17" t="s">
        <v>77</v>
      </c>
      <c r="B23" s="76" t="s">
        <v>110</v>
      </c>
      <c r="C23" s="77" t="s">
        <v>111</v>
      </c>
      <c r="D23" s="87">
        <f t="shared" si="27"/>
        <v>0</v>
      </c>
      <c r="E23" s="87">
        <f t="shared" si="28"/>
        <v>0</v>
      </c>
      <c r="F23" s="87">
        <v>0</v>
      </c>
      <c r="G23" s="87">
        <v>0</v>
      </c>
      <c r="H23" s="87">
        <v>0</v>
      </c>
      <c r="I23" s="87">
        <v>0</v>
      </c>
      <c r="J23" s="87">
        <v>0</v>
      </c>
      <c r="K23" s="87">
        <f t="shared" si="29"/>
        <v>66918</v>
      </c>
      <c r="L23" s="87">
        <v>0</v>
      </c>
      <c r="M23" s="88">
        <f t="shared" si="30"/>
        <v>0</v>
      </c>
      <c r="N23" s="87">
        <v>0</v>
      </c>
      <c r="O23" s="87">
        <v>0</v>
      </c>
      <c r="P23" s="87">
        <v>0</v>
      </c>
      <c r="Q23" s="87">
        <v>0</v>
      </c>
      <c r="R23" s="87">
        <v>50982</v>
      </c>
      <c r="S23" s="87">
        <v>15936</v>
      </c>
      <c r="T23" s="87">
        <v>95698</v>
      </c>
      <c r="U23" s="87">
        <v>0</v>
      </c>
      <c r="V23" s="87">
        <f t="shared" si="31"/>
        <v>66918</v>
      </c>
      <c r="W23" s="87">
        <f t="shared" si="32"/>
        <v>0</v>
      </c>
      <c r="X23" s="87">
        <f t="shared" si="33"/>
        <v>0</v>
      </c>
      <c r="Y23" s="87">
        <v>0</v>
      </c>
      <c r="Z23" s="87">
        <v>0</v>
      </c>
      <c r="AA23" s="87">
        <v>0</v>
      </c>
      <c r="AB23" s="87">
        <v>0</v>
      </c>
      <c r="AC23" s="87">
        <v>0</v>
      </c>
      <c r="AD23" s="87">
        <f t="shared" si="34"/>
        <v>10518</v>
      </c>
      <c r="AE23" s="87">
        <v>0</v>
      </c>
      <c r="AF23" s="88">
        <f t="shared" si="35"/>
        <v>0</v>
      </c>
      <c r="AG23" s="87">
        <v>0</v>
      </c>
      <c r="AH23" s="87">
        <v>0</v>
      </c>
      <c r="AI23" s="87">
        <v>0</v>
      </c>
      <c r="AJ23" s="87">
        <v>0</v>
      </c>
      <c r="AK23" s="87">
        <v>0</v>
      </c>
      <c r="AL23" s="87">
        <v>10518</v>
      </c>
      <c r="AM23" s="87">
        <v>28918</v>
      </c>
      <c r="AN23" s="87">
        <v>0</v>
      </c>
      <c r="AO23" s="87">
        <f t="shared" si="36"/>
        <v>10518</v>
      </c>
      <c r="AP23" s="87">
        <f t="shared" si="10"/>
        <v>0</v>
      </c>
      <c r="AQ23" s="87">
        <f t="shared" si="10"/>
        <v>0</v>
      </c>
      <c r="AR23" s="87">
        <f t="shared" si="10"/>
        <v>0</v>
      </c>
      <c r="AS23" s="87">
        <f t="shared" si="10"/>
        <v>0</v>
      </c>
      <c r="AT23" s="87">
        <f t="shared" si="38"/>
        <v>0</v>
      </c>
      <c r="AU23" s="87">
        <f t="shared" si="37"/>
        <v>0</v>
      </c>
      <c r="AV23" s="87">
        <f t="shared" si="37"/>
        <v>0</v>
      </c>
      <c r="AW23" s="87">
        <f t="shared" si="13"/>
        <v>77436</v>
      </c>
      <c r="AX23" s="87">
        <f t="shared" si="14"/>
        <v>0</v>
      </c>
      <c r="AY23" s="87">
        <f t="shared" si="15"/>
        <v>0</v>
      </c>
      <c r="AZ23" s="87">
        <f t="shared" si="16"/>
        <v>0</v>
      </c>
      <c r="BA23" s="87">
        <f t="shared" si="19"/>
        <v>0</v>
      </c>
      <c r="BB23" s="87">
        <f t="shared" si="20"/>
        <v>0</v>
      </c>
      <c r="BC23" s="87">
        <f t="shared" si="21"/>
        <v>0</v>
      </c>
      <c r="BD23" s="87">
        <f t="shared" si="23"/>
        <v>50982</v>
      </c>
      <c r="BE23" s="87">
        <f t="shared" si="24"/>
        <v>26454</v>
      </c>
      <c r="BF23" s="87">
        <f t="shared" si="24"/>
        <v>124616</v>
      </c>
      <c r="BG23" s="87">
        <f t="shared" si="25"/>
        <v>0</v>
      </c>
      <c r="BH23" s="87">
        <f t="shared" si="26"/>
        <v>77436</v>
      </c>
    </row>
    <row r="24" spans="1:60" ht="13.5">
      <c r="A24" s="17" t="s">
        <v>77</v>
      </c>
      <c r="B24" s="76" t="s">
        <v>112</v>
      </c>
      <c r="C24" s="77" t="s">
        <v>113</v>
      </c>
      <c r="D24" s="87">
        <f t="shared" si="27"/>
        <v>0</v>
      </c>
      <c r="E24" s="87">
        <f t="shared" si="28"/>
        <v>0</v>
      </c>
      <c r="F24" s="87">
        <v>0</v>
      </c>
      <c r="G24" s="87">
        <v>0</v>
      </c>
      <c r="H24" s="87">
        <v>0</v>
      </c>
      <c r="I24" s="87">
        <v>0</v>
      </c>
      <c r="J24" s="87">
        <v>6637</v>
      </c>
      <c r="K24" s="87">
        <f t="shared" si="29"/>
        <v>48959</v>
      </c>
      <c r="L24" s="87">
        <v>0</v>
      </c>
      <c r="M24" s="88">
        <f t="shared" si="30"/>
        <v>0</v>
      </c>
      <c r="N24" s="87">
        <v>0</v>
      </c>
      <c r="O24" s="87">
        <v>0</v>
      </c>
      <c r="P24" s="87">
        <v>0</v>
      </c>
      <c r="Q24" s="87">
        <v>0</v>
      </c>
      <c r="R24" s="87">
        <v>0</v>
      </c>
      <c r="S24" s="87">
        <v>48959</v>
      </c>
      <c r="T24" s="87">
        <v>36195</v>
      </c>
      <c r="U24" s="87">
        <v>0</v>
      </c>
      <c r="V24" s="87">
        <f t="shared" si="31"/>
        <v>48959</v>
      </c>
      <c r="W24" s="87">
        <f t="shared" si="32"/>
        <v>0</v>
      </c>
      <c r="X24" s="87">
        <f t="shared" si="33"/>
        <v>0</v>
      </c>
      <c r="Y24" s="87">
        <v>0</v>
      </c>
      <c r="Z24" s="87">
        <v>0</v>
      </c>
      <c r="AA24" s="87">
        <v>0</v>
      </c>
      <c r="AB24" s="87">
        <v>0</v>
      </c>
      <c r="AC24" s="87">
        <v>586</v>
      </c>
      <c r="AD24" s="87">
        <f t="shared" si="34"/>
        <v>0</v>
      </c>
      <c r="AE24" s="87">
        <v>0</v>
      </c>
      <c r="AF24" s="88">
        <f t="shared" si="35"/>
        <v>0</v>
      </c>
      <c r="AG24" s="87">
        <v>0</v>
      </c>
      <c r="AH24" s="87">
        <v>0</v>
      </c>
      <c r="AI24" s="87">
        <v>0</v>
      </c>
      <c r="AJ24" s="87">
        <v>0</v>
      </c>
      <c r="AK24" s="87">
        <v>0</v>
      </c>
      <c r="AL24" s="87">
        <v>0</v>
      </c>
      <c r="AM24" s="87">
        <v>23558</v>
      </c>
      <c r="AN24" s="87">
        <v>0</v>
      </c>
      <c r="AO24" s="87">
        <f t="shared" si="36"/>
        <v>0</v>
      </c>
      <c r="AP24" s="87">
        <f t="shared" si="10"/>
        <v>0</v>
      </c>
      <c r="AQ24" s="87">
        <f t="shared" si="10"/>
        <v>0</v>
      </c>
      <c r="AR24" s="87">
        <f t="shared" si="10"/>
        <v>0</v>
      </c>
      <c r="AS24" s="87">
        <f t="shared" si="10"/>
        <v>0</v>
      </c>
      <c r="AT24" s="87">
        <f t="shared" si="38"/>
        <v>0</v>
      </c>
      <c r="AU24" s="87">
        <f t="shared" si="37"/>
        <v>0</v>
      </c>
      <c r="AV24" s="87">
        <f t="shared" si="37"/>
        <v>7223</v>
      </c>
      <c r="AW24" s="87">
        <f t="shared" si="13"/>
        <v>48959</v>
      </c>
      <c r="AX24" s="87">
        <f t="shared" si="14"/>
        <v>0</v>
      </c>
      <c r="AY24" s="87">
        <f t="shared" si="15"/>
        <v>0</v>
      </c>
      <c r="AZ24" s="87">
        <f t="shared" si="16"/>
        <v>0</v>
      </c>
      <c r="BA24" s="87">
        <f t="shared" si="19"/>
        <v>0</v>
      </c>
      <c r="BB24" s="87">
        <f t="shared" si="20"/>
        <v>0</v>
      </c>
      <c r="BC24" s="87">
        <f t="shared" si="21"/>
        <v>0</v>
      </c>
      <c r="BD24" s="87">
        <f t="shared" si="23"/>
        <v>0</v>
      </c>
      <c r="BE24" s="87">
        <f t="shared" si="24"/>
        <v>48959</v>
      </c>
      <c r="BF24" s="87">
        <f t="shared" si="24"/>
        <v>59753</v>
      </c>
      <c r="BG24" s="87">
        <f t="shared" si="25"/>
        <v>0</v>
      </c>
      <c r="BH24" s="87">
        <f t="shared" si="26"/>
        <v>48959</v>
      </c>
    </row>
    <row r="25" spans="1:60" ht="13.5">
      <c r="A25" s="17" t="s">
        <v>77</v>
      </c>
      <c r="B25" s="76" t="s">
        <v>114</v>
      </c>
      <c r="C25" s="77" t="s">
        <v>115</v>
      </c>
      <c r="D25" s="87">
        <f t="shared" si="27"/>
        <v>0</v>
      </c>
      <c r="E25" s="87">
        <f t="shared" si="28"/>
        <v>0</v>
      </c>
      <c r="F25" s="87">
        <v>0</v>
      </c>
      <c r="G25" s="87">
        <v>0</v>
      </c>
      <c r="H25" s="87">
        <v>0</v>
      </c>
      <c r="I25" s="87">
        <v>0</v>
      </c>
      <c r="J25" s="87">
        <v>13934</v>
      </c>
      <c r="K25" s="87">
        <f t="shared" si="29"/>
        <v>0</v>
      </c>
      <c r="L25" s="87">
        <v>0</v>
      </c>
      <c r="M25" s="88">
        <f t="shared" si="30"/>
        <v>0</v>
      </c>
      <c r="N25" s="87">
        <v>0</v>
      </c>
      <c r="O25" s="87">
        <v>0</v>
      </c>
      <c r="P25" s="87">
        <v>0</v>
      </c>
      <c r="Q25" s="87">
        <v>0</v>
      </c>
      <c r="R25" s="87">
        <v>0</v>
      </c>
      <c r="S25" s="87">
        <v>0</v>
      </c>
      <c r="T25" s="87">
        <v>142608</v>
      </c>
      <c r="U25" s="87">
        <v>0</v>
      </c>
      <c r="V25" s="87">
        <f t="shared" si="31"/>
        <v>0</v>
      </c>
      <c r="W25" s="87">
        <f t="shared" si="32"/>
        <v>0</v>
      </c>
      <c r="X25" s="87">
        <f t="shared" si="33"/>
        <v>0</v>
      </c>
      <c r="Y25" s="87">
        <v>0</v>
      </c>
      <c r="Z25" s="87">
        <v>0</v>
      </c>
      <c r="AA25" s="87">
        <v>0</v>
      </c>
      <c r="AB25" s="87">
        <v>0</v>
      </c>
      <c r="AC25" s="87">
        <v>0</v>
      </c>
      <c r="AD25" s="87">
        <f t="shared" si="34"/>
        <v>0</v>
      </c>
      <c r="AE25" s="87">
        <v>0</v>
      </c>
      <c r="AF25" s="88">
        <f t="shared" si="35"/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0</v>
      </c>
      <c r="AL25" s="87">
        <v>0</v>
      </c>
      <c r="AM25" s="87">
        <v>47461</v>
      </c>
      <c r="AN25" s="87">
        <v>0</v>
      </c>
      <c r="AO25" s="87">
        <f t="shared" si="36"/>
        <v>0</v>
      </c>
      <c r="AP25" s="87">
        <f t="shared" si="10"/>
        <v>0</v>
      </c>
      <c r="AQ25" s="87">
        <f t="shared" si="10"/>
        <v>0</v>
      </c>
      <c r="AR25" s="87">
        <f t="shared" si="10"/>
        <v>0</v>
      </c>
      <c r="AS25" s="87">
        <f t="shared" si="10"/>
        <v>0</v>
      </c>
      <c r="AT25" s="87">
        <f t="shared" si="38"/>
        <v>0</v>
      </c>
      <c r="AU25" s="87">
        <f t="shared" si="37"/>
        <v>0</v>
      </c>
      <c r="AV25" s="87">
        <f t="shared" si="37"/>
        <v>13934</v>
      </c>
      <c r="AW25" s="87">
        <f t="shared" si="13"/>
        <v>0</v>
      </c>
      <c r="AX25" s="87">
        <f t="shared" si="14"/>
        <v>0</v>
      </c>
      <c r="AY25" s="87">
        <f t="shared" si="15"/>
        <v>0</v>
      </c>
      <c r="AZ25" s="87">
        <f t="shared" si="16"/>
        <v>0</v>
      </c>
      <c r="BA25" s="87">
        <f t="shared" si="19"/>
        <v>0</v>
      </c>
      <c r="BB25" s="87">
        <f t="shared" si="20"/>
        <v>0</v>
      </c>
      <c r="BC25" s="87">
        <f t="shared" si="21"/>
        <v>0</v>
      </c>
      <c r="BD25" s="87">
        <f t="shared" si="23"/>
        <v>0</v>
      </c>
      <c r="BE25" s="87">
        <f t="shared" si="24"/>
        <v>0</v>
      </c>
      <c r="BF25" s="87">
        <f t="shared" si="24"/>
        <v>190069</v>
      </c>
      <c r="BG25" s="87">
        <f t="shared" si="25"/>
        <v>0</v>
      </c>
      <c r="BH25" s="87">
        <f t="shared" si="26"/>
        <v>0</v>
      </c>
    </row>
    <row r="26" spans="1:60" ht="13.5">
      <c r="A26" s="17" t="s">
        <v>77</v>
      </c>
      <c r="B26" s="76" t="s">
        <v>116</v>
      </c>
      <c r="C26" s="77" t="s">
        <v>0</v>
      </c>
      <c r="D26" s="87">
        <f t="shared" si="27"/>
        <v>0</v>
      </c>
      <c r="E26" s="87">
        <f t="shared" si="28"/>
        <v>0</v>
      </c>
      <c r="F26" s="87">
        <v>0</v>
      </c>
      <c r="G26" s="87">
        <v>0</v>
      </c>
      <c r="H26" s="87">
        <v>0</v>
      </c>
      <c r="I26" s="87">
        <v>0</v>
      </c>
      <c r="J26" s="87">
        <v>3904</v>
      </c>
      <c r="K26" s="87">
        <f t="shared" si="29"/>
        <v>0</v>
      </c>
      <c r="L26" s="87">
        <v>0</v>
      </c>
      <c r="M26" s="88">
        <f t="shared" si="30"/>
        <v>0</v>
      </c>
      <c r="N26" s="87">
        <v>0</v>
      </c>
      <c r="O26" s="87">
        <v>0</v>
      </c>
      <c r="P26" s="87">
        <v>0</v>
      </c>
      <c r="Q26" s="87">
        <v>0</v>
      </c>
      <c r="R26" s="87">
        <v>0</v>
      </c>
      <c r="S26" s="87">
        <v>0</v>
      </c>
      <c r="T26" s="87">
        <v>50486</v>
      </c>
      <c r="U26" s="87">
        <v>0</v>
      </c>
      <c r="V26" s="87">
        <f t="shared" si="31"/>
        <v>0</v>
      </c>
      <c r="W26" s="87">
        <f t="shared" si="32"/>
        <v>0</v>
      </c>
      <c r="X26" s="87">
        <f t="shared" si="33"/>
        <v>0</v>
      </c>
      <c r="Y26" s="87">
        <v>0</v>
      </c>
      <c r="Z26" s="87">
        <v>0</v>
      </c>
      <c r="AA26" s="87">
        <v>0</v>
      </c>
      <c r="AB26" s="87">
        <v>0</v>
      </c>
      <c r="AC26" s="87">
        <v>0</v>
      </c>
      <c r="AD26" s="87">
        <f t="shared" si="34"/>
        <v>0</v>
      </c>
      <c r="AE26" s="87">
        <v>0</v>
      </c>
      <c r="AF26" s="88">
        <f t="shared" si="35"/>
        <v>0</v>
      </c>
      <c r="AG26" s="87">
        <v>0</v>
      </c>
      <c r="AH26" s="87">
        <v>0</v>
      </c>
      <c r="AI26" s="87">
        <v>0</v>
      </c>
      <c r="AJ26" s="87">
        <v>0</v>
      </c>
      <c r="AK26" s="87">
        <v>0</v>
      </c>
      <c r="AL26" s="87">
        <v>0</v>
      </c>
      <c r="AM26" s="87">
        <v>13732</v>
      </c>
      <c r="AN26" s="87">
        <v>0</v>
      </c>
      <c r="AO26" s="87">
        <f t="shared" si="36"/>
        <v>0</v>
      </c>
      <c r="AP26" s="87">
        <f aca="true" t="shared" si="39" ref="AP26:AS41">D26+W26</f>
        <v>0</v>
      </c>
      <c r="AQ26" s="87">
        <f t="shared" si="39"/>
        <v>0</v>
      </c>
      <c r="AR26" s="87">
        <f t="shared" si="39"/>
        <v>0</v>
      </c>
      <c r="AS26" s="87">
        <f t="shared" si="39"/>
        <v>0</v>
      </c>
      <c r="AT26" s="87">
        <f t="shared" si="38"/>
        <v>0</v>
      </c>
      <c r="AU26" s="87">
        <f t="shared" si="37"/>
        <v>0</v>
      </c>
      <c r="AV26" s="87">
        <f t="shared" si="37"/>
        <v>3904</v>
      </c>
      <c r="AW26" s="87">
        <f t="shared" si="13"/>
        <v>0</v>
      </c>
      <c r="AX26" s="87">
        <f t="shared" si="14"/>
        <v>0</v>
      </c>
      <c r="AY26" s="87">
        <f t="shared" si="15"/>
        <v>0</v>
      </c>
      <c r="AZ26" s="87">
        <f t="shared" si="16"/>
        <v>0</v>
      </c>
      <c r="BA26" s="87">
        <f t="shared" si="19"/>
        <v>0</v>
      </c>
      <c r="BB26" s="87">
        <f t="shared" si="20"/>
        <v>0</v>
      </c>
      <c r="BC26" s="87">
        <f t="shared" si="21"/>
        <v>0</v>
      </c>
      <c r="BD26" s="87">
        <f t="shared" si="23"/>
        <v>0</v>
      </c>
      <c r="BE26" s="87">
        <f t="shared" si="24"/>
        <v>0</v>
      </c>
      <c r="BF26" s="87">
        <f t="shared" si="24"/>
        <v>64218</v>
      </c>
      <c r="BG26" s="87">
        <f t="shared" si="25"/>
        <v>0</v>
      </c>
      <c r="BH26" s="87">
        <f t="shared" si="26"/>
        <v>0</v>
      </c>
    </row>
    <row r="27" spans="1:60" ht="13.5">
      <c r="A27" s="17" t="s">
        <v>77</v>
      </c>
      <c r="B27" s="76" t="s">
        <v>117</v>
      </c>
      <c r="C27" s="77" t="s">
        <v>118</v>
      </c>
      <c r="D27" s="87">
        <f t="shared" si="27"/>
        <v>0</v>
      </c>
      <c r="E27" s="87">
        <f t="shared" si="28"/>
        <v>0</v>
      </c>
      <c r="F27" s="87">
        <v>0</v>
      </c>
      <c r="G27" s="87">
        <v>0</v>
      </c>
      <c r="H27" s="87">
        <v>0</v>
      </c>
      <c r="I27" s="87">
        <v>0</v>
      </c>
      <c r="J27" s="87">
        <v>5838</v>
      </c>
      <c r="K27" s="87">
        <f t="shared" si="29"/>
        <v>0</v>
      </c>
      <c r="L27" s="87">
        <v>0</v>
      </c>
      <c r="M27" s="88">
        <f t="shared" si="30"/>
        <v>0</v>
      </c>
      <c r="N27" s="87">
        <v>0</v>
      </c>
      <c r="O27" s="87">
        <v>0</v>
      </c>
      <c r="P27" s="87">
        <v>0</v>
      </c>
      <c r="Q27" s="87">
        <v>0</v>
      </c>
      <c r="R27" s="87">
        <v>0</v>
      </c>
      <c r="S27" s="87">
        <v>0</v>
      </c>
      <c r="T27" s="87">
        <v>56609</v>
      </c>
      <c r="U27" s="87">
        <v>0</v>
      </c>
      <c r="V27" s="87">
        <f t="shared" si="31"/>
        <v>0</v>
      </c>
      <c r="W27" s="87">
        <f t="shared" si="32"/>
        <v>0</v>
      </c>
      <c r="X27" s="87">
        <f t="shared" si="33"/>
        <v>0</v>
      </c>
      <c r="Y27" s="87">
        <v>0</v>
      </c>
      <c r="Z27" s="87">
        <v>0</v>
      </c>
      <c r="AA27" s="87">
        <v>0</v>
      </c>
      <c r="AB27" s="87">
        <v>0</v>
      </c>
      <c r="AC27" s="87">
        <v>140</v>
      </c>
      <c r="AD27" s="87">
        <f t="shared" si="34"/>
        <v>0</v>
      </c>
      <c r="AE27" s="87">
        <v>0</v>
      </c>
      <c r="AF27" s="88">
        <f t="shared" si="35"/>
        <v>0</v>
      </c>
      <c r="AG27" s="87">
        <v>0</v>
      </c>
      <c r="AH27" s="87">
        <v>0</v>
      </c>
      <c r="AI27" s="87">
        <v>0</v>
      </c>
      <c r="AJ27" s="87">
        <v>0</v>
      </c>
      <c r="AK27" s="87">
        <v>0</v>
      </c>
      <c r="AL27" s="87">
        <v>0</v>
      </c>
      <c r="AM27" s="87">
        <v>11251</v>
      </c>
      <c r="AN27" s="87">
        <v>0</v>
      </c>
      <c r="AO27" s="87">
        <f t="shared" si="36"/>
        <v>0</v>
      </c>
      <c r="AP27" s="87">
        <f t="shared" si="39"/>
        <v>0</v>
      </c>
      <c r="AQ27" s="87">
        <f t="shared" si="39"/>
        <v>0</v>
      </c>
      <c r="AR27" s="87">
        <f t="shared" si="39"/>
        <v>0</v>
      </c>
      <c r="AS27" s="87">
        <f t="shared" si="39"/>
        <v>0</v>
      </c>
      <c r="AT27" s="87">
        <f t="shared" si="38"/>
        <v>0</v>
      </c>
      <c r="AU27" s="87">
        <f t="shared" si="37"/>
        <v>0</v>
      </c>
      <c r="AV27" s="87">
        <f t="shared" si="37"/>
        <v>5978</v>
      </c>
      <c r="AW27" s="87">
        <f t="shared" si="13"/>
        <v>0</v>
      </c>
      <c r="AX27" s="87">
        <f t="shared" si="14"/>
        <v>0</v>
      </c>
      <c r="AY27" s="87">
        <f t="shared" si="15"/>
        <v>0</v>
      </c>
      <c r="AZ27" s="87">
        <f t="shared" si="16"/>
        <v>0</v>
      </c>
      <c r="BA27" s="87">
        <f t="shared" si="19"/>
        <v>0</v>
      </c>
      <c r="BB27" s="87">
        <f t="shared" si="20"/>
        <v>0</v>
      </c>
      <c r="BC27" s="87">
        <f t="shared" si="21"/>
        <v>0</v>
      </c>
      <c r="BD27" s="87">
        <f t="shared" si="23"/>
        <v>0</v>
      </c>
      <c r="BE27" s="87">
        <f t="shared" si="24"/>
        <v>0</v>
      </c>
      <c r="BF27" s="87">
        <f t="shared" si="24"/>
        <v>67860</v>
      </c>
      <c r="BG27" s="87">
        <f t="shared" si="25"/>
        <v>0</v>
      </c>
      <c r="BH27" s="87">
        <f t="shared" si="26"/>
        <v>0</v>
      </c>
    </row>
    <row r="28" spans="1:60" ht="13.5">
      <c r="A28" s="17" t="s">
        <v>77</v>
      </c>
      <c r="B28" s="76" t="s">
        <v>119</v>
      </c>
      <c r="C28" s="77" t="s">
        <v>120</v>
      </c>
      <c r="D28" s="87">
        <f t="shared" si="27"/>
        <v>0</v>
      </c>
      <c r="E28" s="87">
        <f t="shared" si="28"/>
        <v>0</v>
      </c>
      <c r="F28" s="87">
        <v>0</v>
      </c>
      <c r="G28" s="87">
        <v>0</v>
      </c>
      <c r="H28" s="87">
        <v>0</v>
      </c>
      <c r="I28" s="87">
        <v>0</v>
      </c>
      <c r="J28" s="87">
        <v>5031</v>
      </c>
      <c r="K28" s="87">
        <f t="shared" si="29"/>
        <v>0</v>
      </c>
      <c r="L28" s="87">
        <v>0</v>
      </c>
      <c r="M28" s="88">
        <f t="shared" si="30"/>
        <v>0</v>
      </c>
      <c r="N28" s="87">
        <v>0</v>
      </c>
      <c r="O28" s="87">
        <v>0</v>
      </c>
      <c r="P28" s="87">
        <v>0</v>
      </c>
      <c r="Q28" s="87">
        <v>0</v>
      </c>
      <c r="R28" s="87">
        <v>0</v>
      </c>
      <c r="S28" s="87">
        <v>0</v>
      </c>
      <c r="T28" s="87">
        <v>68420</v>
      </c>
      <c r="U28" s="87">
        <v>0</v>
      </c>
      <c r="V28" s="87">
        <f t="shared" si="31"/>
        <v>0</v>
      </c>
      <c r="W28" s="87">
        <f t="shared" si="32"/>
        <v>0</v>
      </c>
      <c r="X28" s="87">
        <f t="shared" si="33"/>
        <v>0</v>
      </c>
      <c r="Y28" s="87">
        <v>0</v>
      </c>
      <c r="Z28" s="87">
        <v>0</v>
      </c>
      <c r="AA28" s="87">
        <v>0</v>
      </c>
      <c r="AB28" s="87">
        <v>0</v>
      </c>
      <c r="AC28" s="87">
        <v>121</v>
      </c>
      <c r="AD28" s="87">
        <f t="shared" si="34"/>
        <v>0</v>
      </c>
      <c r="AE28" s="87">
        <v>0</v>
      </c>
      <c r="AF28" s="88">
        <f t="shared" si="35"/>
        <v>0</v>
      </c>
      <c r="AG28" s="87">
        <v>0</v>
      </c>
      <c r="AH28" s="87">
        <v>0</v>
      </c>
      <c r="AI28" s="87">
        <v>0</v>
      </c>
      <c r="AJ28" s="87">
        <v>0</v>
      </c>
      <c r="AK28" s="87">
        <v>0</v>
      </c>
      <c r="AL28" s="87">
        <v>0</v>
      </c>
      <c r="AM28" s="87">
        <v>9711</v>
      </c>
      <c r="AN28" s="87">
        <v>0</v>
      </c>
      <c r="AO28" s="87">
        <f t="shared" si="36"/>
        <v>0</v>
      </c>
      <c r="AP28" s="87">
        <f t="shared" si="39"/>
        <v>0</v>
      </c>
      <c r="AQ28" s="87">
        <f t="shared" si="39"/>
        <v>0</v>
      </c>
      <c r="AR28" s="87">
        <f t="shared" si="39"/>
        <v>0</v>
      </c>
      <c r="AS28" s="87">
        <f t="shared" si="39"/>
        <v>0</v>
      </c>
      <c r="AT28" s="87">
        <f t="shared" si="38"/>
        <v>0</v>
      </c>
      <c r="AU28" s="87">
        <f t="shared" si="37"/>
        <v>0</v>
      </c>
      <c r="AV28" s="87">
        <f t="shared" si="37"/>
        <v>5152</v>
      </c>
      <c r="AW28" s="87">
        <f t="shared" si="13"/>
        <v>0</v>
      </c>
      <c r="AX28" s="87">
        <f t="shared" si="14"/>
        <v>0</v>
      </c>
      <c r="AY28" s="87">
        <f t="shared" si="15"/>
        <v>0</v>
      </c>
      <c r="AZ28" s="87">
        <f t="shared" si="16"/>
        <v>0</v>
      </c>
      <c r="BA28" s="87">
        <f t="shared" si="19"/>
        <v>0</v>
      </c>
      <c r="BB28" s="87">
        <f t="shared" si="20"/>
        <v>0</v>
      </c>
      <c r="BC28" s="87">
        <f t="shared" si="21"/>
        <v>0</v>
      </c>
      <c r="BD28" s="87">
        <f t="shared" si="23"/>
        <v>0</v>
      </c>
      <c r="BE28" s="87">
        <f t="shared" si="24"/>
        <v>0</v>
      </c>
      <c r="BF28" s="87">
        <f t="shared" si="24"/>
        <v>78131</v>
      </c>
      <c r="BG28" s="87">
        <f t="shared" si="25"/>
        <v>0</v>
      </c>
      <c r="BH28" s="87">
        <f t="shared" si="26"/>
        <v>0</v>
      </c>
    </row>
    <row r="29" spans="1:60" ht="13.5">
      <c r="A29" s="17" t="s">
        <v>77</v>
      </c>
      <c r="B29" s="76" t="s">
        <v>121</v>
      </c>
      <c r="C29" s="77" t="s">
        <v>122</v>
      </c>
      <c r="D29" s="87">
        <f t="shared" si="27"/>
        <v>0</v>
      </c>
      <c r="E29" s="87">
        <f t="shared" si="28"/>
        <v>0</v>
      </c>
      <c r="F29" s="87">
        <v>0</v>
      </c>
      <c r="G29" s="87">
        <v>0</v>
      </c>
      <c r="H29" s="87">
        <v>0</v>
      </c>
      <c r="I29" s="87">
        <v>0</v>
      </c>
      <c r="J29" s="87">
        <v>2543</v>
      </c>
      <c r="K29" s="87">
        <f t="shared" si="29"/>
        <v>0</v>
      </c>
      <c r="L29" s="87">
        <v>0</v>
      </c>
      <c r="M29" s="88">
        <f t="shared" si="30"/>
        <v>0</v>
      </c>
      <c r="N29" s="87">
        <v>0</v>
      </c>
      <c r="O29" s="87">
        <v>0</v>
      </c>
      <c r="P29" s="87">
        <v>0</v>
      </c>
      <c r="Q29" s="87">
        <v>0</v>
      </c>
      <c r="R29" s="87">
        <v>0</v>
      </c>
      <c r="S29" s="87">
        <v>0</v>
      </c>
      <c r="T29" s="87">
        <v>40117</v>
      </c>
      <c r="U29" s="87">
        <v>0</v>
      </c>
      <c r="V29" s="87">
        <f t="shared" si="31"/>
        <v>0</v>
      </c>
      <c r="W29" s="87">
        <f t="shared" si="32"/>
        <v>0</v>
      </c>
      <c r="X29" s="87">
        <f t="shared" si="33"/>
        <v>0</v>
      </c>
      <c r="Y29" s="87">
        <v>0</v>
      </c>
      <c r="Z29" s="87">
        <v>0</v>
      </c>
      <c r="AA29" s="87">
        <v>0</v>
      </c>
      <c r="AB29" s="87">
        <v>0</v>
      </c>
      <c r="AC29" s="87">
        <v>61</v>
      </c>
      <c r="AD29" s="87">
        <f t="shared" si="34"/>
        <v>0</v>
      </c>
      <c r="AE29" s="87">
        <v>0</v>
      </c>
      <c r="AF29" s="88">
        <f t="shared" si="35"/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0</v>
      </c>
      <c r="AL29" s="87">
        <v>0</v>
      </c>
      <c r="AM29" s="87">
        <v>4901</v>
      </c>
      <c r="AN29" s="87">
        <v>0</v>
      </c>
      <c r="AO29" s="87">
        <f t="shared" si="36"/>
        <v>0</v>
      </c>
      <c r="AP29" s="87">
        <f t="shared" si="39"/>
        <v>0</v>
      </c>
      <c r="AQ29" s="87">
        <f t="shared" si="39"/>
        <v>0</v>
      </c>
      <c r="AR29" s="87">
        <f t="shared" si="39"/>
        <v>0</v>
      </c>
      <c r="AS29" s="87">
        <f t="shared" si="39"/>
        <v>0</v>
      </c>
      <c r="AT29" s="87">
        <f t="shared" si="38"/>
        <v>0</v>
      </c>
      <c r="AU29" s="87">
        <f t="shared" si="37"/>
        <v>0</v>
      </c>
      <c r="AV29" s="87">
        <f t="shared" si="37"/>
        <v>2604</v>
      </c>
      <c r="AW29" s="87">
        <f t="shared" si="13"/>
        <v>0</v>
      </c>
      <c r="AX29" s="87">
        <f t="shared" si="14"/>
        <v>0</v>
      </c>
      <c r="AY29" s="87">
        <f t="shared" si="15"/>
        <v>0</v>
      </c>
      <c r="AZ29" s="87">
        <f t="shared" si="16"/>
        <v>0</v>
      </c>
      <c r="BA29" s="87">
        <f t="shared" si="19"/>
        <v>0</v>
      </c>
      <c r="BB29" s="87">
        <f t="shared" si="20"/>
        <v>0</v>
      </c>
      <c r="BC29" s="87">
        <f t="shared" si="21"/>
        <v>0</v>
      </c>
      <c r="BD29" s="87">
        <f t="shared" si="23"/>
        <v>0</v>
      </c>
      <c r="BE29" s="87">
        <f t="shared" si="24"/>
        <v>0</v>
      </c>
      <c r="BF29" s="87">
        <f t="shared" si="24"/>
        <v>45018</v>
      </c>
      <c r="BG29" s="87">
        <f t="shared" si="25"/>
        <v>0</v>
      </c>
      <c r="BH29" s="87">
        <f t="shared" si="26"/>
        <v>0</v>
      </c>
    </row>
    <row r="30" spans="1:60" ht="13.5">
      <c r="A30" s="17" t="s">
        <v>77</v>
      </c>
      <c r="B30" s="76" t="s">
        <v>123</v>
      </c>
      <c r="C30" s="77" t="s">
        <v>182</v>
      </c>
      <c r="D30" s="87">
        <f t="shared" si="27"/>
        <v>0</v>
      </c>
      <c r="E30" s="87">
        <f t="shared" si="28"/>
        <v>0</v>
      </c>
      <c r="F30" s="87">
        <v>0</v>
      </c>
      <c r="G30" s="87">
        <v>0</v>
      </c>
      <c r="H30" s="87">
        <v>0</v>
      </c>
      <c r="I30" s="87">
        <v>0</v>
      </c>
      <c r="J30" s="87">
        <v>797</v>
      </c>
      <c r="K30" s="87">
        <f t="shared" si="29"/>
        <v>22531</v>
      </c>
      <c r="L30" s="87">
        <v>0</v>
      </c>
      <c r="M30" s="88">
        <f t="shared" si="30"/>
        <v>0</v>
      </c>
      <c r="N30" s="87">
        <v>0</v>
      </c>
      <c r="O30" s="87">
        <v>0</v>
      </c>
      <c r="P30" s="87">
        <v>0</v>
      </c>
      <c r="Q30" s="87">
        <v>0</v>
      </c>
      <c r="R30" s="87">
        <v>22531</v>
      </c>
      <c r="S30" s="87">
        <v>0</v>
      </c>
      <c r="T30" s="87">
        <v>42422</v>
      </c>
      <c r="U30" s="87">
        <v>0</v>
      </c>
      <c r="V30" s="87">
        <f t="shared" si="31"/>
        <v>22531</v>
      </c>
      <c r="W30" s="87">
        <f t="shared" si="32"/>
        <v>0</v>
      </c>
      <c r="X30" s="87">
        <f t="shared" si="33"/>
        <v>0</v>
      </c>
      <c r="Y30" s="87">
        <v>0</v>
      </c>
      <c r="Z30" s="87">
        <v>0</v>
      </c>
      <c r="AA30" s="87">
        <v>0</v>
      </c>
      <c r="AB30" s="87">
        <v>0</v>
      </c>
      <c r="AC30" s="87">
        <v>0</v>
      </c>
      <c r="AD30" s="87">
        <f t="shared" si="34"/>
        <v>0</v>
      </c>
      <c r="AE30" s="87">
        <v>0</v>
      </c>
      <c r="AF30" s="88">
        <f t="shared" si="35"/>
        <v>0</v>
      </c>
      <c r="AG30" s="87">
        <v>0</v>
      </c>
      <c r="AH30" s="87">
        <v>0</v>
      </c>
      <c r="AI30" s="87">
        <v>0</v>
      </c>
      <c r="AJ30" s="87">
        <v>0</v>
      </c>
      <c r="AK30" s="87">
        <v>0</v>
      </c>
      <c r="AL30" s="87">
        <v>0</v>
      </c>
      <c r="AM30" s="87">
        <v>9418</v>
      </c>
      <c r="AN30" s="87">
        <v>0</v>
      </c>
      <c r="AO30" s="87">
        <f t="shared" si="36"/>
        <v>0</v>
      </c>
      <c r="AP30" s="87">
        <f t="shared" si="39"/>
        <v>0</v>
      </c>
      <c r="AQ30" s="87">
        <f t="shared" si="39"/>
        <v>0</v>
      </c>
      <c r="AR30" s="87">
        <f t="shared" si="39"/>
        <v>0</v>
      </c>
      <c r="AS30" s="87">
        <f t="shared" si="39"/>
        <v>0</v>
      </c>
      <c r="AT30" s="87">
        <f t="shared" si="38"/>
        <v>0</v>
      </c>
      <c r="AU30" s="87">
        <f t="shared" si="37"/>
        <v>0</v>
      </c>
      <c r="AV30" s="87">
        <f t="shared" si="37"/>
        <v>797</v>
      </c>
      <c r="AW30" s="87">
        <f t="shared" si="13"/>
        <v>22531</v>
      </c>
      <c r="AX30" s="87">
        <f t="shared" si="14"/>
        <v>0</v>
      </c>
      <c r="AY30" s="87">
        <f t="shared" si="15"/>
        <v>0</v>
      </c>
      <c r="AZ30" s="87">
        <f t="shared" si="16"/>
        <v>0</v>
      </c>
      <c r="BA30" s="87">
        <f t="shared" si="19"/>
        <v>0</v>
      </c>
      <c r="BB30" s="87">
        <f t="shared" si="20"/>
        <v>0</v>
      </c>
      <c r="BC30" s="87">
        <f t="shared" si="21"/>
        <v>0</v>
      </c>
      <c r="BD30" s="87">
        <f t="shared" si="23"/>
        <v>22531</v>
      </c>
      <c r="BE30" s="87">
        <f t="shared" si="24"/>
        <v>0</v>
      </c>
      <c r="BF30" s="87">
        <f t="shared" si="24"/>
        <v>51840</v>
      </c>
      <c r="BG30" s="87">
        <f t="shared" si="25"/>
        <v>0</v>
      </c>
      <c r="BH30" s="87">
        <f t="shared" si="26"/>
        <v>22531</v>
      </c>
    </row>
    <row r="31" spans="1:60" ht="13.5">
      <c r="A31" s="17" t="s">
        <v>77</v>
      </c>
      <c r="B31" s="76" t="s">
        <v>124</v>
      </c>
      <c r="C31" s="77" t="s">
        <v>125</v>
      </c>
      <c r="D31" s="87">
        <f t="shared" si="27"/>
        <v>0</v>
      </c>
      <c r="E31" s="87">
        <f t="shared" si="28"/>
        <v>0</v>
      </c>
      <c r="F31" s="87">
        <v>0</v>
      </c>
      <c r="G31" s="87">
        <v>0</v>
      </c>
      <c r="H31" s="87">
        <v>0</v>
      </c>
      <c r="I31" s="87">
        <v>0</v>
      </c>
      <c r="J31" s="87">
        <v>293</v>
      </c>
      <c r="K31" s="87">
        <f t="shared" si="29"/>
        <v>6979</v>
      </c>
      <c r="L31" s="87">
        <v>0</v>
      </c>
      <c r="M31" s="88">
        <f t="shared" si="30"/>
        <v>0</v>
      </c>
      <c r="N31" s="87">
        <v>0</v>
      </c>
      <c r="O31" s="87">
        <v>0</v>
      </c>
      <c r="P31" s="87">
        <v>0</v>
      </c>
      <c r="Q31" s="87">
        <v>0</v>
      </c>
      <c r="R31" s="87">
        <v>6979</v>
      </c>
      <c r="S31" s="87">
        <v>0</v>
      </c>
      <c r="T31" s="87">
        <v>15569</v>
      </c>
      <c r="U31" s="87">
        <v>0</v>
      </c>
      <c r="V31" s="87">
        <f t="shared" si="31"/>
        <v>6979</v>
      </c>
      <c r="W31" s="87">
        <f t="shared" si="32"/>
        <v>0</v>
      </c>
      <c r="X31" s="87">
        <f t="shared" si="33"/>
        <v>0</v>
      </c>
      <c r="Y31" s="87">
        <v>0</v>
      </c>
      <c r="Z31" s="87">
        <v>0</v>
      </c>
      <c r="AA31" s="87">
        <v>0</v>
      </c>
      <c r="AB31" s="87">
        <v>0</v>
      </c>
      <c r="AC31" s="87">
        <v>0</v>
      </c>
      <c r="AD31" s="87">
        <f t="shared" si="34"/>
        <v>0</v>
      </c>
      <c r="AE31" s="87">
        <v>0</v>
      </c>
      <c r="AF31" s="88">
        <f t="shared" si="35"/>
        <v>0</v>
      </c>
      <c r="AG31" s="87">
        <v>0</v>
      </c>
      <c r="AH31" s="87">
        <v>0</v>
      </c>
      <c r="AI31" s="87">
        <v>0</v>
      </c>
      <c r="AJ31" s="87">
        <v>0</v>
      </c>
      <c r="AK31" s="87">
        <v>0</v>
      </c>
      <c r="AL31" s="87">
        <v>0</v>
      </c>
      <c r="AM31" s="87">
        <v>4634</v>
      </c>
      <c r="AN31" s="87">
        <v>0</v>
      </c>
      <c r="AO31" s="87">
        <f t="shared" si="36"/>
        <v>0</v>
      </c>
      <c r="AP31" s="87">
        <f t="shared" si="39"/>
        <v>0</v>
      </c>
      <c r="AQ31" s="87">
        <f t="shared" si="39"/>
        <v>0</v>
      </c>
      <c r="AR31" s="87">
        <f t="shared" si="39"/>
        <v>0</v>
      </c>
      <c r="AS31" s="87">
        <f t="shared" si="39"/>
        <v>0</v>
      </c>
      <c r="AT31" s="87">
        <f t="shared" si="38"/>
        <v>0</v>
      </c>
      <c r="AU31" s="87">
        <f t="shared" si="37"/>
        <v>0</v>
      </c>
      <c r="AV31" s="87">
        <f t="shared" si="37"/>
        <v>293</v>
      </c>
      <c r="AW31" s="87">
        <f t="shared" si="13"/>
        <v>6979</v>
      </c>
      <c r="AX31" s="87">
        <f t="shared" si="14"/>
        <v>0</v>
      </c>
      <c r="AY31" s="87">
        <f t="shared" si="15"/>
        <v>0</v>
      </c>
      <c r="AZ31" s="87">
        <f t="shared" si="16"/>
        <v>0</v>
      </c>
      <c r="BA31" s="87">
        <f t="shared" si="19"/>
        <v>0</v>
      </c>
      <c r="BB31" s="87">
        <f t="shared" si="20"/>
        <v>0</v>
      </c>
      <c r="BC31" s="87">
        <f t="shared" si="21"/>
        <v>0</v>
      </c>
      <c r="BD31" s="87">
        <f t="shared" si="23"/>
        <v>6979</v>
      </c>
      <c r="BE31" s="87">
        <f t="shared" si="24"/>
        <v>0</v>
      </c>
      <c r="BF31" s="87">
        <f t="shared" si="24"/>
        <v>20203</v>
      </c>
      <c r="BG31" s="87">
        <f t="shared" si="25"/>
        <v>0</v>
      </c>
      <c r="BH31" s="87">
        <f t="shared" si="26"/>
        <v>6979</v>
      </c>
    </row>
    <row r="32" spans="1:60" ht="13.5">
      <c r="A32" s="17" t="s">
        <v>77</v>
      </c>
      <c r="B32" s="76" t="s">
        <v>126</v>
      </c>
      <c r="C32" s="77" t="s">
        <v>127</v>
      </c>
      <c r="D32" s="87">
        <f t="shared" si="27"/>
        <v>0</v>
      </c>
      <c r="E32" s="87">
        <f t="shared" si="28"/>
        <v>0</v>
      </c>
      <c r="F32" s="87">
        <v>0</v>
      </c>
      <c r="G32" s="87">
        <v>0</v>
      </c>
      <c r="H32" s="87">
        <v>0</v>
      </c>
      <c r="I32" s="87">
        <v>0</v>
      </c>
      <c r="J32" s="87">
        <v>666</v>
      </c>
      <c r="K32" s="87">
        <f t="shared" si="29"/>
        <v>0</v>
      </c>
      <c r="L32" s="87">
        <v>0</v>
      </c>
      <c r="M32" s="88">
        <f t="shared" si="30"/>
        <v>0</v>
      </c>
      <c r="N32" s="87">
        <v>0</v>
      </c>
      <c r="O32" s="87">
        <v>0</v>
      </c>
      <c r="P32" s="87">
        <v>0</v>
      </c>
      <c r="Q32" s="87">
        <v>0</v>
      </c>
      <c r="R32" s="87">
        <v>0</v>
      </c>
      <c r="S32" s="87">
        <v>0</v>
      </c>
      <c r="T32" s="87">
        <v>35457</v>
      </c>
      <c r="U32" s="87">
        <v>0</v>
      </c>
      <c r="V32" s="87">
        <f t="shared" si="31"/>
        <v>0</v>
      </c>
      <c r="W32" s="87">
        <f t="shared" si="32"/>
        <v>0</v>
      </c>
      <c r="X32" s="87">
        <f t="shared" si="33"/>
        <v>0</v>
      </c>
      <c r="Y32" s="87">
        <v>0</v>
      </c>
      <c r="Z32" s="87">
        <v>0</v>
      </c>
      <c r="AA32" s="87">
        <v>0</v>
      </c>
      <c r="AB32" s="87">
        <v>0</v>
      </c>
      <c r="AC32" s="87">
        <v>0</v>
      </c>
      <c r="AD32" s="87">
        <f t="shared" si="34"/>
        <v>0</v>
      </c>
      <c r="AE32" s="87">
        <v>0</v>
      </c>
      <c r="AF32" s="88">
        <f t="shared" si="35"/>
        <v>0</v>
      </c>
      <c r="AG32" s="87">
        <v>0</v>
      </c>
      <c r="AH32" s="87">
        <v>0</v>
      </c>
      <c r="AI32" s="87">
        <v>0</v>
      </c>
      <c r="AJ32" s="87">
        <v>0</v>
      </c>
      <c r="AK32" s="87">
        <v>0</v>
      </c>
      <c r="AL32" s="87">
        <v>0</v>
      </c>
      <c r="AM32" s="87">
        <v>14437</v>
      </c>
      <c r="AN32" s="87">
        <v>0</v>
      </c>
      <c r="AO32" s="87">
        <f t="shared" si="36"/>
        <v>0</v>
      </c>
      <c r="AP32" s="87">
        <f t="shared" si="39"/>
        <v>0</v>
      </c>
      <c r="AQ32" s="87">
        <f t="shared" si="39"/>
        <v>0</v>
      </c>
      <c r="AR32" s="87">
        <f t="shared" si="39"/>
        <v>0</v>
      </c>
      <c r="AS32" s="87">
        <f t="shared" si="39"/>
        <v>0</v>
      </c>
      <c r="AT32" s="87">
        <f t="shared" si="38"/>
        <v>0</v>
      </c>
      <c r="AU32" s="87">
        <f t="shared" si="37"/>
        <v>0</v>
      </c>
      <c r="AV32" s="87">
        <f t="shared" si="37"/>
        <v>666</v>
      </c>
      <c r="AW32" s="87">
        <f t="shared" si="13"/>
        <v>0</v>
      </c>
      <c r="AX32" s="87">
        <f t="shared" si="14"/>
        <v>0</v>
      </c>
      <c r="AY32" s="87">
        <f t="shared" si="15"/>
        <v>0</v>
      </c>
      <c r="AZ32" s="87">
        <f t="shared" si="16"/>
        <v>0</v>
      </c>
      <c r="BA32" s="87">
        <f t="shared" si="19"/>
        <v>0</v>
      </c>
      <c r="BB32" s="87">
        <f t="shared" si="20"/>
        <v>0</v>
      </c>
      <c r="BC32" s="87">
        <f t="shared" si="21"/>
        <v>0</v>
      </c>
      <c r="BD32" s="87">
        <f t="shared" si="23"/>
        <v>0</v>
      </c>
      <c r="BE32" s="87">
        <f t="shared" si="24"/>
        <v>0</v>
      </c>
      <c r="BF32" s="87">
        <f t="shared" si="24"/>
        <v>49894</v>
      </c>
      <c r="BG32" s="87">
        <f t="shared" si="25"/>
        <v>0</v>
      </c>
      <c r="BH32" s="87">
        <f t="shared" si="26"/>
        <v>0</v>
      </c>
    </row>
    <row r="33" spans="1:60" ht="13.5">
      <c r="A33" s="17" t="s">
        <v>77</v>
      </c>
      <c r="B33" s="76" t="s">
        <v>128</v>
      </c>
      <c r="C33" s="77" t="s">
        <v>129</v>
      </c>
      <c r="D33" s="87">
        <f t="shared" si="27"/>
        <v>0</v>
      </c>
      <c r="E33" s="87">
        <f t="shared" si="28"/>
        <v>0</v>
      </c>
      <c r="F33" s="87">
        <v>0</v>
      </c>
      <c r="G33" s="87">
        <v>0</v>
      </c>
      <c r="H33" s="87">
        <v>0</v>
      </c>
      <c r="I33" s="87">
        <v>0</v>
      </c>
      <c r="J33" s="87">
        <v>198</v>
      </c>
      <c r="K33" s="87">
        <f t="shared" si="29"/>
        <v>13884</v>
      </c>
      <c r="L33" s="87">
        <v>0</v>
      </c>
      <c r="M33" s="88">
        <f t="shared" si="30"/>
        <v>0</v>
      </c>
      <c r="N33" s="87">
        <v>0</v>
      </c>
      <c r="O33" s="87">
        <v>0</v>
      </c>
      <c r="P33" s="87">
        <v>0</v>
      </c>
      <c r="Q33" s="87">
        <v>0</v>
      </c>
      <c r="R33" s="87">
        <v>13884</v>
      </c>
      <c r="S33" s="87">
        <v>0</v>
      </c>
      <c r="T33" s="87">
        <v>10513</v>
      </c>
      <c r="U33" s="87">
        <v>1565</v>
      </c>
      <c r="V33" s="87">
        <f t="shared" si="31"/>
        <v>15449</v>
      </c>
      <c r="W33" s="87">
        <f t="shared" si="32"/>
        <v>0</v>
      </c>
      <c r="X33" s="87">
        <f t="shared" si="33"/>
        <v>0</v>
      </c>
      <c r="Y33" s="87">
        <v>0</v>
      </c>
      <c r="Z33" s="87">
        <v>0</v>
      </c>
      <c r="AA33" s="87">
        <v>0</v>
      </c>
      <c r="AB33" s="87">
        <v>0</v>
      </c>
      <c r="AC33" s="87">
        <v>0</v>
      </c>
      <c r="AD33" s="87">
        <f t="shared" si="34"/>
        <v>0</v>
      </c>
      <c r="AE33" s="87">
        <v>0</v>
      </c>
      <c r="AF33" s="88">
        <f t="shared" si="35"/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7">
        <v>4485</v>
      </c>
      <c r="AN33" s="87">
        <v>0</v>
      </c>
      <c r="AO33" s="87">
        <f t="shared" si="36"/>
        <v>0</v>
      </c>
      <c r="AP33" s="87">
        <f t="shared" si="39"/>
        <v>0</v>
      </c>
      <c r="AQ33" s="87">
        <f t="shared" si="39"/>
        <v>0</v>
      </c>
      <c r="AR33" s="87">
        <f t="shared" si="39"/>
        <v>0</v>
      </c>
      <c r="AS33" s="87">
        <f t="shared" si="39"/>
        <v>0</v>
      </c>
      <c r="AT33" s="87">
        <f t="shared" si="38"/>
        <v>0</v>
      </c>
      <c r="AU33" s="87">
        <f t="shared" si="37"/>
        <v>0</v>
      </c>
      <c r="AV33" s="87">
        <f t="shared" si="37"/>
        <v>198</v>
      </c>
      <c r="AW33" s="87">
        <f t="shared" si="13"/>
        <v>13884</v>
      </c>
      <c r="AX33" s="87">
        <f t="shared" si="14"/>
        <v>0</v>
      </c>
      <c r="AY33" s="87">
        <f t="shared" si="15"/>
        <v>0</v>
      </c>
      <c r="AZ33" s="87">
        <f t="shared" si="16"/>
        <v>0</v>
      </c>
      <c r="BA33" s="87">
        <f t="shared" si="19"/>
        <v>0</v>
      </c>
      <c r="BB33" s="87">
        <f t="shared" si="20"/>
        <v>0</v>
      </c>
      <c r="BC33" s="87">
        <f t="shared" si="21"/>
        <v>0</v>
      </c>
      <c r="BD33" s="87">
        <f t="shared" si="23"/>
        <v>13884</v>
      </c>
      <c r="BE33" s="87">
        <f t="shared" si="24"/>
        <v>0</v>
      </c>
      <c r="BF33" s="87">
        <f t="shared" si="24"/>
        <v>14998</v>
      </c>
      <c r="BG33" s="87">
        <f t="shared" si="25"/>
        <v>1565</v>
      </c>
      <c r="BH33" s="87">
        <f t="shared" si="26"/>
        <v>15449</v>
      </c>
    </row>
    <row r="34" spans="1:60" ht="13.5">
      <c r="A34" s="17" t="s">
        <v>77</v>
      </c>
      <c r="B34" s="76" t="s">
        <v>130</v>
      </c>
      <c r="C34" s="77" t="s">
        <v>131</v>
      </c>
      <c r="D34" s="87">
        <f t="shared" si="27"/>
        <v>0</v>
      </c>
      <c r="E34" s="87">
        <f t="shared" si="28"/>
        <v>0</v>
      </c>
      <c r="F34" s="87">
        <v>0</v>
      </c>
      <c r="G34" s="87">
        <v>0</v>
      </c>
      <c r="H34" s="87">
        <v>0</v>
      </c>
      <c r="I34" s="87">
        <v>0</v>
      </c>
      <c r="J34" s="87">
        <v>430</v>
      </c>
      <c r="K34" s="87">
        <f t="shared" si="29"/>
        <v>12222</v>
      </c>
      <c r="L34" s="87">
        <v>0</v>
      </c>
      <c r="M34" s="88">
        <f t="shared" si="30"/>
        <v>0</v>
      </c>
      <c r="N34" s="87">
        <v>0</v>
      </c>
      <c r="O34" s="87">
        <v>0</v>
      </c>
      <c r="P34" s="87">
        <v>0</v>
      </c>
      <c r="Q34" s="87">
        <v>0</v>
      </c>
      <c r="R34" s="87">
        <v>12222</v>
      </c>
      <c r="S34" s="87">
        <v>0</v>
      </c>
      <c r="T34" s="87">
        <v>22845</v>
      </c>
      <c r="U34" s="87">
        <v>0</v>
      </c>
      <c r="V34" s="87">
        <f t="shared" si="31"/>
        <v>12222</v>
      </c>
      <c r="W34" s="87">
        <f t="shared" si="32"/>
        <v>0</v>
      </c>
      <c r="X34" s="87">
        <f t="shared" si="33"/>
        <v>0</v>
      </c>
      <c r="Y34" s="87">
        <v>0</v>
      </c>
      <c r="Z34" s="87">
        <v>0</v>
      </c>
      <c r="AA34" s="87">
        <v>0</v>
      </c>
      <c r="AB34" s="87">
        <v>0</v>
      </c>
      <c r="AC34" s="87">
        <v>0</v>
      </c>
      <c r="AD34" s="87">
        <f t="shared" si="34"/>
        <v>0</v>
      </c>
      <c r="AE34" s="87">
        <v>0</v>
      </c>
      <c r="AF34" s="88">
        <f t="shared" si="35"/>
        <v>0</v>
      </c>
      <c r="AG34" s="87">
        <v>0</v>
      </c>
      <c r="AH34" s="87">
        <v>0</v>
      </c>
      <c r="AI34" s="87">
        <v>0</v>
      </c>
      <c r="AJ34" s="87">
        <v>0</v>
      </c>
      <c r="AK34" s="87">
        <v>0</v>
      </c>
      <c r="AL34" s="87">
        <v>0</v>
      </c>
      <c r="AM34" s="87">
        <v>7211</v>
      </c>
      <c r="AN34" s="87">
        <v>0</v>
      </c>
      <c r="AO34" s="87">
        <f t="shared" si="36"/>
        <v>0</v>
      </c>
      <c r="AP34" s="87">
        <f t="shared" si="39"/>
        <v>0</v>
      </c>
      <c r="AQ34" s="87">
        <f t="shared" si="39"/>
        <v>0</v>
      </c>
      <c r="AR34" s="87">
        <f t="shared" si="39"/>
        <v>0</v>
      </c>
      <c r="AS34" s="87">
        <f t="shared" si="39"/>
        <v>0</v>
      </c>
      <c r="AT34" s="87">
        <f t="shared" si="38"/>
        <v>0</v>
      </c>
      <c r="AU34" s="87">
        <f t="shared" si="37"/>
        <v>0</v>
      </c>
      <c r="AV34" s="87">
        <f t="shared" si="37"/>
        <v>430</v>
      </c>
      <c r="AW34" s="87">
        <f t="shared" si="13"/>
        <v>12222</v>
      </c>
      <c r="AX34" s="87">
        <f t="shared" si="14"/>
        <v>0</v>
      </c>
      <c r="AY34" s="87">
        <f t="shared" si="15"/>
        <v>0</v>
      </c>
      <c r="AZ34" s="87">
        <f t="shared" si="16"/>
        <v>0</v>
      </c>
      <c r="BA34" s="87">
        <f t="shared" si="19"/>
        <v>0</v>
      </c>
      <c r="BB34" s="87">
        <f t="shared" si="20"/>
        <v>0</v>
      </c>
      <c r="BC34" s="87">
        <f t="shared" si="21"/>
        <v>0</v>
      </c>
      <c r="BD34" s="87">
        <f t="shared" si="23"/>
        <v>12222</v>
      </c>
      <c r="BE34" s="87">
        <f t="shared" si="24"/>
        <v>0</v>
      </c>
      <c r="BF34" s="87">
        <f t="shared" si="24"/>
        <v>30056</v>
      </c>
      <c r="BG34" s="87">
        <f t="shared" si="25"/>
        <v>0</v>
      </c>
      <c r="BH34" s="87">
        <f t="shared" si="26"/>
        <v>12222</v>
      </c>
    </row>
    <row r="35" spans="1:60" ht="13.5">
      <c r="A35" s="17" t="s">
        <v>77</v>
      </c>
      <c r="B35" s="76" t="s">
        <v>132</v>
      </c>
      <c r="C35" s="77" t="s">
        <v>186</v>
      </c>
      <c r="D35" s="87">
        <f t="shared" si="27"/>
        <v>0</v>
      </c>
      <c r="E35" s="87">
        <f t="shared" si="28"/>
        <v>0</v>
      </c>
      <c r="F35" s="87">
        <v>0</v>
      </c>
      <c r="G35" s="87">
        <v>0</v>
      </c>
      <c r="H35" s="87">
        <v>0</v>
      </c>
      <c r="I35" s="87">
        <v>0</v>
      </c>
      <c r="J35" s="87">
        <v>842</v>
      </c>
      <c r="K35" s="87">
        <f t="shared" si="29"/>
        <v>27774</v>
      </c>
      <c r="L35" s="87">
        <v>0</v>
      </c>
      <c r="M35" s="88">
        <f t="shared" si="30"/>
        <v>0</v>
      </c>
      <c r="N35" s="87">
        <v>0</v>
      </c>
      <c r="O35" s="87">
        <v>0</v>
      </c>
      <c r="P35" s="87">
        <v>0</v>
      </c>
      <c r="Q35" s="87">
        <v>0</v>
      </c>
      <c r="R35" s="87">
        <v>27774</v>
      </c>
      <c r="S35" s="87">
        <v>0</v>
      </c>
      <c r="T35" s="87">
        <v>44798</v>
      </c>
      <c r="U35" s="87">
        <v>0</v>
      </c>
      <c r="V35" s="87">
        <f t="shared" si="31"/>
        <v>27774</v>
      </c>
      <c r="W35" s="87">
        <f t="shared" si="32"/>
        <v>0</v>
      </c>
      <c r="X35" s="87">
        <f t="shared" si="33"/>
        <v>0</v>
      </c>
      <c r="Y35" s="87">
        <v>0</v>
      </c>
      <c r="Z35" s="87">
        <v>0</v>
      </c>
      <c r="AA35" s="87">
        <v>0</v>
      </c>
      <c r="AB35" s="87">
        <v>0</v>
      </c>
      <c r="AC35" s="87">
        <v>0</v>
      </c>
      <c r="AD35" s="87">
        <f t="shared" si="34"/>
        <v>0</v>
      </c>
      <c r="AE35" s="87">
        <v>0</v>
      </c>
      <c r="AF35" s="88">
        <f t="shared" si="35"/>
        <v>0</v>
      </c>
      <c r="AG35" s="87">
        <v>0</v>
      </c>
      <c r="AH35" s="87">
        <v>0</v>
      </c>
      <c r="AI35" s="87">
        <v>0</v>
      </c>
      <c r="AJ35" s="87">
        <v>0</v>
      </c>
      <c r="AK35" s="87">
        <v>0</v>
      </c>
      <c r="AL35" s="87">
        <v>0</v>
      </c>
      <c r="AM35" s="87">
        <v>7915</v>
      </c>
      <c r="AN35" s="87">
        <v>0</v>
      </c>
      <c r="AO35" s="87">
        <f t="shared" si="36"/>
        <v>0</v>
      </c>
      <c r="AP35" s="87">
        <f t="shared" si="39"/>
        <v>0</v>
      </c>
      <c r="AQ35" s="87">
        <f t="shared" si="39"/>
        <v>0</v>
      </c>
      <c r="AR35" s="87">
        <f t="shared" si="39"/>
        <v>0</v>
      </c>
      <c r="AS35" s="87">
        <f t="shared" si="39"/>
        <v>0</v>
      </c>
      <c r="AT35" s="87">
        <f t="shared" si="38"/>
        <v>0</v>
      </c>
      <c r="AU35" s="87">
        <f t="shared" si="37"/>
        <v>0</v>
      </c>
      <c r="AV35" s="87">
        <f t="shared" si="37"/>
        <v>842</v>
      </c>
      <c r="AW35" s="87">
        <f t="shared" si="13"/>
        <v>27774</v>
      </c>
      <c r="AX35" s="87">
        <f t="shared" si="14"/>
        <v>0</v>
      </c>
      <c r="AY35" s="87">
        <f t="shared" si="15"/>
        <v>0</v>
      </c>
      <c r="AZ35" s="87">
        <f t="shared" si="16"/>
        <v>0</v>
      </c>
      <c r="BA35" s="87">
        <f t="shared" si="19"/>
        <v>0</v>
      </c>
      <c r="BB35" s="87">
        <f t="shared" si="20"/>
        <v>0</v>
      </c>
      <c r="BC35" s="87">
        <f t="shared" si="21"/>
        <v>0</v>
      </c>
      <c r="BD35" s="87">
        <f t="shared" si="23"/>
        <v>27774</v>
      </c>
      <c r="BE35" s="87">
        <f t="shared" si="24"/>
        <v>0</v>
      </c>
      <c r="BF35" s="87">
        <f t="shared" si="24"/>
        <v>52713</v>
      </c>
      <c r="BG35" s="87">
        <f t="shared" si="25"/>
        <v>0</v>
      </c>
      <c r="BH35" s="87">
        <f t="shared" si="26"/>
        <v>27774</v>
      </c>
    </row>
    <row r="36" spans="1:60" ht="13.5">
      <c r="A36" s="17" t="s">
        <v>77</v>
      </c>
      <c r="B36" s="76" t="s">
        <v>133</v>
      </c>
      <c r="C36" s="77" t="s">
        <v>134</v>
      </c>
      <c r="D36" s="87">
        <f t="shared" si="27"/>
        <v>0</v>
      </c>
      <c r="E36" s="87">
        <f t="shared" si="28"/>
        <v>0</v>
      </c>
      <c r="F36" s="87">
        <v>0</v>
      </c>
      <c r="G36" s="87">
        <v>0</v>
      </c>
      <c r="H36" s="87">
        <v>0</v>
      </c>
      <c r="I36" s="87">
        <v>0</v>
      </c>
      <c r="J36" s="87">
        <v>32129</v>
      </c>
      <c r="K36" s="87">
        <f t="shared" si="29"/>
        <v>70454</v>
      </c>
      <c r="L36" s="87">
        <v>14725</v>
      </c>
      <c r="M36" s="88">
        <f t="shared" si="30"/>
        <v>14091</v>
      </c>
      <c r="N36" s="87">
        <v>331</v>
      </c>
      <c r="O36" s="87">
        <v>11788</v>
      </c>
      <c r="P36" s="87">
        <v>1972</v>
      </c>
      <c r="Q36" s="87">
        <v>0</v>
      </c>
      <c r="R36" s="87">
        <v>41638</v>
      </c>
      <c r="S36" s="87">
        <v>0</v>
      </c>
      <c r="T36" s="87">
        <v>47655</v>
      </c>
      <c r="U36" s="87">
        <v>0</v>
      </c>
      <c r="V36" s="87">
        <f t="shared" si="31"/>
        <v>70454</v>
      </c>
      <c r="W36" s="87">
        <f t="shared" si="32"/>
        <v>0</v>
      </c>
      <c r="X36" s="87">
        <f t="shared" si="33"/>
        <v>0</v>
      </c>
      <c r="Y36" s="87">
        <v>0</v>
      </c>
      <c r="Z36" s="87">
        <v>0</v>
      </c>
      <c r="AA36" s="87">
        <v>0</v>
      </c>
      <c r="AB36" s="87">
        <v>0</v>
      </c>
      <c r="AC36" s="87">
        <v>0</v>
      </c>
      <c r="AD36" s="87">
        <f t="shared" si="34"/>
        <v>0</v>
      </c>
      <c r="AE36" s="87">
        <v>0</v>
      </c>
      <c r="AF36" s="88">
        <f t="shared" si="35"/>
        <v>0</v>
      </c>
      <c r="AG36" s="87">
        <v>0</v>
      </c>
      <c r="AH36" s="87">
        <v>0</v>
      </c>
      <c r="AI36" s="87">
        <v>0</v>
      </c>
      <c r="AJ36" s="87">
        <v>0</v>
      </c>
      <c r="AK36" s="87">
        <v>0</v>
      </c>
      <c r="AL36" s="87">
        <v>0</v>
      </c>
      <c r="AM36" s="87">
        <v>49054</v>
      </c>
      <c r="AN36" s="87">
        <v>0</v>
      </c>
      <c r="AO36" s="87">
        <f t="shared" si="36"/>
        <v>0</v>
      </c>
      <c r="AP36" s="87">
        <f t="shared" si="39"/>
        <v>0</v>
      </c>
      <c r="AQ36" s="87">
        <f t="shared" si="39"/>
        <v>0</v>
      </c>
      <c r="AR36" s="87">
        <f t="shared" si="39"/>
        <v>0</v>
      </c>
      <c r="AS36" s="87">
        <f t="shared" si="39"/>
        <v>0</v>
      </c>
      <c r="AT36" s="87">
        <f t="shared" si="38"/>
        <v>0</v>
      </c>
      <c r="AU36" s="87">
        <f t="shared" si="37"/>
        <v>0</v>
      </c>
      <c r="AV36" s="87">
        <f t="shared" si="37"/>
        <v>32129</v>
      </c>
      <c r="AW36" s="87">
        <f t="shared" si="13"/>
        <v>70454</v>
      </c>
      <c r="AX36" s="87">
        <f t="shared" si="14"/>
        <v>14725</v>
      </c>
      <c r="AY36" s="87">
        <f t="shared" si="15"/>
        <v>14091</v>
      </c>
      <c r="AZ36" s="87">
        <f t="shared" si="16"/>
        <v>331</v>
      </c>
      <c r="BA36" s="87">
        <f t="shared" si="19"/>
        <v>11788</v>
      </c>
      <c r="BB36" s="87">
        <f t="shared" si="20"/>
        <v>1972</v>
      </c>
      <c r="BC36" s="87">
        <f t="shared" si="21"/>
        <v>0</v>
      </c>
      <c r="BD36" s="87">
        <f t="shared" si="23"/>
        <v>41638</v>
      </c>
      <c r="BE36" s="87">
        <f t="shared" si="24"/>
        <v>0</v>
      </c>
      <c r="BF36" s="87">
        <f t="shared" si="24"/>
        <v>96709</v>
      </c>
      <c r="BG36" s="87">
        <f t="shared" si="25"/>
        <v>0</v>
      </c>
      <c r="BH36" s="87">
        <f t="shared" si="26"/>
        <v>70454</v>
      </c>
    </row>
    <row r="37" spans="1:60" ht="13.5">
      <c r="A37" s="17" t="s">
        <v>77</v>
      </c>
      <c r="B37" s="76" t="s">
        <v>135</v>
      </c>
      <c r="C37" s="77" t="s">
        <v>136</v>
      </c>
      <c r="D37" s="87">
        <f t="shared" si="27"/>
        <v>0</v>
      </c>
      <c r="E37" s="87">
        <f t="shared" si="28"/>
        <v>0</v>
      </c>
      <c r="F37" s="87">
        <v>0</v>
      </c>
      <c r="G37" s="87">
        <v>0</v>
      </c>
      <c r="H37" s="87">
        <v>0</v>
      </c>
      <c r="I37" s="87">
        <v>0</v>
      </c>
      <c r="J37" s="87">
        <v>0</v>
      </c>
      <c r="K37" s="87">
        <f t="shared" si="29"/>
        <v>70593</v>
      </c>
      <c r="L37" s="87">
        <v>42571</v>
      </c>
      <c r="M37" s="88">
        <f t="shared" si="30"/>
        <v>20178</v>
      </c>
      <c r="N37" s="87">
        <v>4450</v>
      </c>
      <c r="O37" s="87">
        <v>12460</v>
      </c>
      <c r="P37" s="87">
        <v>3268</v>
      </c>
      <c r="Q37" s="87">
        <v>7844</v>
      </c>
      <c r="R37" s="87">
        <v>0</v>
      </c>
      <c r="S37" s="87">
        <v>0</v>
      </c>
      <c r="T37" s="87">
        <v>99507</v>
      </c>
      <c r="U37" s="87">
        <v>0</v>
      </c>
      <c r="V37" s="87">
        <f t="shared" si="31"/>
        <v>70593</v>
      </c>
      <c r="W37" s="87">
        <f t="shared" si="32"/>
        <v>0</v>
      </c>
      <c r="X37" s="87">
        <f t="shared" si="33"/>
        <v>0</v>
      </c>
      <c r="Y37" s="87">
        <v>0</v>
      </c>
      <c r="Z37" s="87">
        <v>0</v>
      </c>
      <c r="AA37" s="87">
        <v>0</v>
      </c>
      <c r="AB37" s="87">
        <v>0</v>
      </c>
      <c r="AC37" s="87">
        <v>0</v>
      </c>
      <c r="AD37" s="87">
        <f t="shared" si="34"/>
        <v>0</v>
      </c>
      <c r="AE37" s="87">
        <v>0</v>
      </c>
      <c r="AF37" s="88">
        <f t="shared" si="35"/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0</v>
      </c>
      <c r="AM37" s="87">
        <v>61180</v>
      </c>
      <c r="AN37" s="87">
        <v>0</v>
      </c>
      <c r="AO37" s="87">
        <f t="shared" si="36"/>
        <v>0</v>
      </c>
      <c r="AP37" s="87">
        <f t="shared" si="39"/>
        <v>0</v>
      </c>
      <c r="AQ37" s="87">
        <f t="shared" si="39"/>
        <v>0</v>
      </c>
      <c r="AR37" s="87">
        <f t="shared" si="39"/>
        <v>0</v>
      </c>
      <c r="AS37" s="87">
        <f t="shared" si="39"/>
        <v>0</v>
      </c>
      <c r="AT37" s="87">
        <f t="shared" si="38"/>
        <v>0</v>
      </c>
      <c r="AU37" s="87">
        <f t="shared" si="37"/>
        <v>0</v>
      </c>
      <c r="AV37" s="87">
        <f t="shared" si="37"/>
        <v>0</v>
      </c>
      <c r="AW37" s="87">
        <f t="shared" si="13"/>
        <v>70593</v>
      </c>
      <c r="AX37" s="87">
        <f t="shared" si="14"/>
        <v>42571</v>
      </c>
      <c r="AY37" s="87">
        <f t="shared" si="15"/>
        <v>20178</v>
      </c>
      <c r="AZ37" s="87">
        <f t="shared" si="16"/>
        <v>4450</v>
      </c>
      <c r="BA37" s="87">
        <f t="shared" si="19"/>
        <v>12460</v>
      </c>
      <c r="BB37" s="87">
        <f t="shared" si="20"/>
        <v>3268</v>
      </c>
      <c r="BC37" s="87">
        <f t="shared" si="21"/>
        <v>7844</v>
      </c>
      <c r="BD37" s="87">
        <f t="shared" si="23"/>
        <v>0</v>
      </c>
      <c r="BE37" s="87">
        <f t="shared" si="24"/>
        <v>0</v>
      </c>
      <c r="BF37" s="87">
        <f t="shared" si="24"/>
        <v>160687</v>
      </c>
      <c r="BG37" s="87">
        <f t="shared" si="25"/>
        <v>0</v>
      </c>
      <c r="BH37" s="87">
        <f t="shared" si="26"/>
        <v>70593</v>
      </c>
    </row>
    <row r="38" spans="1:60" ht="13.5">
      <c r="A38" s="17" t="s">
        <v>77</v>
      </c>
      <c r="B38" s="76" t="s">
        <v>137</v>
      </c>
      <c r="C38" s="77" t="s">
        <v>138</v>
      </c>
      <c r="D38" s="87">
        <f t="shared" si="27"/>
        <v>7928</v>
      </c>
      <c r="E38" s="87">
        <f t="shared" si="28"/>
        <v>7928</v>
      </c>
      <c r="F38" s="87">
        <v>5880</v>
      </c>
      <c r="G38" s="87">
        <v>2048</v>
      </c>
      <c r="H38" s="87">
        <v>0</v>
      </c>
      <c r="I38" s="87">
        <v>0</v>
      </c>
      <c r="J38" s="87">
        <v>0</v>
      </c>
      <c r="K38" s="87">
        <f t="shared" si="29"/>
        <v>84510</v>
      </c>
      <c r="L38" s="87">
        <v>28447</v>
      </c>
      <c r="M38" s="88">
        <f t="shared" si="30"/>
        <v>6378</v>
      </c>
      <c r="N38" s="87">
        <v>0</v>
      </c>
      <c r="O38" s="87">
        <v>2725</v>
      </c>
      <c r="P38" s="87">
        <v>3653</v>
      </c>
      <c r="Q38" s="87">
        <v>0</v>
      </c>
      <c r="R38" s="87">
        <v>36696</v>
      </c>
      <c r="S38" s="87">
        <v>12989</v>
      </c>
      <c r="T38" s="87">
        <v>0</v>
      </c>
      <c r="U38" s="87">
        <v>0</v>
      </c>
      <c r="V38" s="87">
        <f t="shared" si="31"/>
        <v>92438</v>
      </c>
      <c r="W38" s="87">
        <f t="shared" si="32"/>
        <v>0</v>
      </c>
      <c r="X38" s="87">
        <f t="shared" si="33"/>
        <v>0</v>
      </c>
      <c r="Y38" s="87">
        <v>0</v>
      </c>
      <c r="Z38" s="87">
        <v>0</v>
      </c>
      <c r="AA38" s="87">
        <v>0</v>
      </c>
      <c r="AB38" s="87">
        <v>0</v>
      </c>
      <c r="AC38" s="87">
        <v>0</v>
      </c>
      <c r="AD38" s="87">
        <f t="shared" si="34"/>
        <v>15831</v>
      </c>
      <c r="AE38" s="87">
        <v>0</v>
      </c>
      <c r="AF38" s="88">
        <f t="shared" si="35"/>
        <v>0</v>
      </c>
      <c r="AG38" s="87">
        <v>0</v>
      </c>
      <c r="AH38" s="87">
        <v>0</v>
      </c>
      <c r="AI38" s="87">
        <v>0</v>
      </c>
      <c r="AJ38" s="87">
        <v>0</v>
      </c>
      <c r="AK38" s="87">
        <v>15831</v>
      </c>
      <c r="AL38" s="87">
        <v>0</v>
      </c>
      <c r="AM38" s="87">
        <v>0</v>
      </c>
      <c r="AN38" s="87">
        <v>0</v>
      </c>
      <c r="AO38" s="87">
        <f t="shared" si="36"/>
        <v>15831</v>
      </c>
      <c r="AP38" s="87">
        <f t="shared" si="39"/>
        <v>7928</v>
      </c>
      <c r="AQ38" s="87">
        <f t="shared" si="39"/>
        <v>7928</v>
      </c>
      <c r="AR38" s="87">
        <f t="shared" si="39"/>
        <v>5880</v>
      </c>
      <c r="AS38" s="87">
        <f t="shared" si="39"/>
        <v>2048</v>
      </c>
      <c r="AT38" s="87">
        <f t="shared" si="38"/>
        <v>0</v>
      </c>
      <c r="AU38" s="87">
        <f t="shared" si="37"/>
        <v>0</v>
      </c>
      <c r="AV38" s="87">
        <f t="shared" si="37"/>
        <v>0</v>
      </c>
      <c r="AW38" s="87">
        <f t="shared" si="13"/>
        <v>100341</v>
      </c>
      <c r="AX38" s="87">
        <f t="shared" si="14"/>
        <v>28447</v>
      </c>
      <c r="AY38" s="87">
        <f t="shared" si="15"/>
        <v>6378</v>
      </c>
      <c r="AZ38" s="87">
        <f t="shared" si="16"/>
        <v>0</v>
      </c>
      <c r="BA38" s="87">
        <f t="shared" si="19"/>
        <v>2725</v>
      </c>
      <c r="BB38" s="87">
        <f t="shared" si="20"/>
        <v>3653</v>
      </c>
      <c r="BC38" s="87">
        <f t="shared" si="21"/>
        <v>0</v>
      </c>
      <c r="BD38" s="87">
        <f t="shared" si="23"/>
        <v>52527</v>
      </c>
      <c r="BE38" s="87">
        <f t="shared" si="24"/>
        <v>12989</v>
      </c>
      <c r="BF38" s="87">
        <f t="shared" si="24"/>
        <v>0</v>
      </c>
      <c r="BG38" s="87">
        <f t="shared" si="25"/>
        <v>0</v>
      </c>
      <c r="BH38" s="87">
        <f t="shared" si="26"/>
        <v>108269</v>
      </c>
    </row>
    <row r="39" spans="1:60" ht="13.5">
      <c r="A39" s="17" t="s">
        <v>77</v>
      </c>
      <c r="B39" s="76" t="s">
        <v>139</v>
      </c>
      <c r="C39" s="77" t="s">
        <v>140</v>
      </c>
      <c r="D39" s="87">
        <f t="shared" si="27"/>
        <v>0</v>
      </c>
      <c r="E39" s="87">
        <f t="shared" si="28"/>
        <v>0</v>
      </c>
      <c r="F39" s="87">
        <v>0</v>
      </c>
      <c r="G39" s="87">
        <v>0</v>
      </c>
      <c r="H39" s="87">
        <v>0</v>
      </c>
      <c r="I39" s="87">
        <v>0</v>
      </c>
      <c r="J39" s="87">
        <v>0</v>
      </c>
      <c r="K39" s="87">
        <f t="shared" si="29"/>
        <v>44245</v>
      </c>
      <c r="L39" s="87">
        <v>1182</v>
      </c>
      <c r="M39" s="88">
        <f t="shared" si="30"/>
        <v>12766</v>
      </c>
      <c r="N39" s="87">
        <v>116</v>
      </c>
      <c r="O39" s="87">
        <v>8271</v>
      </c>
      <c r="P39" s="87">
        <v>4379</v>
      </c>
      <c r="Q39" s="87">
        <v>0</v>
      </c>
      <c r="R39" s="87">
        <v>28297</v>
      </c>
      <c r="S39" s="87">
        <v>2000</v>
      </c>
      <c r="T39" s="87">
        <v>0</v>
      </c>
      <c r="U39" s="87">
        <v>2356</v>
      </c>
      <c r="V39" s="87">
        <f t="shared" si="31"/>
        <v>46601</v>
      </c>
      <c r="W39" s="87">
        <f t="shared" si="32"/>
        <v>0</v>
      </c>
      <c r="X39" s="87">
        <f t="shared" si="33"/>
        <v>0</v>
      </c>
      <c r="Y39" s="87">
        <v>0</v>
      </c>
      <c r="Z39" s="87">
        <v>0</v>
      </c>
      <c r="AA39" s="87">
        <v>0</v>
      </c>
      <c r="AB39" s="87">
        <v>0</v>
      </c>
      <c r="AC39" s="87">
        <v>0</v>
      </c>
      <c r="AD39" s="87">
        <f t="shared" si="34"/>
        <v>0</v>
      </c>
      <c r="AE39" s="87">
        <v>0</v>
      </c>
      <c r="AF39" s="88">
        <f t="shared" si="35"/>
        <v>0</v>
      </c>
      <c r="AG39" s="87">
        <v>0</v>
      </c>
      <c r="AH39" s="87">
        <v>0</v>
      </c>
      <c r="AI39" s="87">
        <v>0</v>
      </c>
      <c r="AJ39" s="87">
        <v>0</v>
      </c>
      <c r="AK39" s="87">
        <v>0</v>
      </c>
      <c r="AL39" s="87">
        <v>0</v>
      </c>
      <c r="AM39" s="87">
        <v>0</v>
      </c>
      <c r="AN39" s="87">
        <v>15059</v>
      </c>
      <c r="AO39" s="87">
        <f t="shared" si="36"/>
        <v>15059</v>
      </c>
      <c r="AP39" s="87">
        <f t="shared" si="39"/>
        <v>0</v>
      </c>
      <c r="AQ39" s="87">
        <f t="shared" si="39"/>
        <v>0</v>
      </c>
      <c r="AR39" s="87">
        <f t="shared" si="39"/>
        <v>0</v>
      </c>
      <c r="AS39" s="87">
        <f t="shared" si="39"/>
        <v>0</v>
      </c>
      <c r="AT39" s="87">
        <f t="shared" si="38"/>
        <v>0</v>
      </c>
      <c r="AU39" s="87">
        <f t="shared" si="37"/>
        <v>0</v>
      </c>
      <c r="AV39" s="87">
        <f t="shared" si="37"/>
        <v>0</v>
      </c>
      <c r="AW39" s="87">
        <f t="shared" si="13"/>
        <v>44245</v>
      </c>
      <c r="AX39" s="87">
        <f t="shared" si="14"/>
        <v>1182</v>
      </c>
      <c r="AY39" s="87">
        <f t="shared" si="15"/>
        <v>12766</v>
      </c>
      <c r="AZ39" s="87">
        <f t="shared" si="16"/>
        <v>116</v>
      </c>
      <c r="BA39" s="87">
        <f t="shared" si="19"/>
        <v>8271</v>
      </c>
      <c r="BB39" s="87">
        <f t="shared" si="20"/>
        <v>4379</v>
      </c>
      <c r="BC39" s="87">
        <f t="shared" si="21"/>
        <v>0</v>
      </c>
      <c r="BD39" s="87">
        <f t="shared" si="23"/>
        <v>28297</v>
      </c>
      <c r="BE39" s="87">
        <f t="shared" si="24"/>
        <v>2000</v>
      </c>
      <c r="BF39" s="87">
        <f t="shared" si="24"/>
        <v>0</v>
      </c>
      <c r="BG39" s="87">
        <f t="shared" si="25"/>
        <v>17415</v>
      </c>
      <c r="BH39" s="87">
        <f t="shared" si="26"/>
        <v>61660</v>
      </c>
    </row>
    <row r="40" spans="1:60" ht="13.5">
      <c r="A40" s="17" t="s">
        <v>77</v>
      </c>
      <c r="B40" s="76" t="s">
        <v>141</v>
      </c>
      <c r="C40" s="77" t="s">
        <v>142</v>
      </c>
      <c r="D40" s="87">
        <f t="shared" si="27"/>
        <v>982150</v>
      </c>
      <c r="E40" s="87">
        <f t="shared" si="28"/>
        <v>982150</v>
      </c>
      <c r="F40" s="87">
        <v>982150</v>
      </c>
      <c r="G40" s="87">
        <v>0</v>
      </c>
      <c r="H40" s="87">
        <v>0</v>
      </c>
      <c r="I40" s="87">
        <v>0</v>
      </c>
      <c r="J40" s="87">
        <v>0</v>
      </c>
      <c r="K40" s="87">
        <f t="shared" si="29"/>
        <v>298321</v>
      </c>
      <c r="L40" s="87">
        <v>8331</v>
      </c>
      <c r="M40" s="88">
        <f t="shared" si="30"/>
        <v>102077</v>
      </c>
      <c r="N40" s="87">
        <v>0</v>
      </c>
      <c r="O40" s="87">
        <v>89569</v>
      </c>
      <c r="P40" s="87">
        <v>12508</v>
      </c>
      <c r="Q40" s="87">
        <v>0</v>
      </c>
      <c r="R40" s="87">
        <v>178719</v>
      </c>
      <c r="S40" s="87">
        <v>9194</v>
      </c>
      <c r="T40" s="87">
        <v>0</v>
      </c>
      <c r="U40" s="87">
        <v>0</v>
      </c>
      <c r="V40" s="87">
        <f t="shared" si="31"/>
        <v>1280471</v>
      </c>
      <c r="W40" s="87">
        <f t="shared" si="32"/>
        <v>0</v>
      </c>
      <c r="X40" s="87">
        <f t="shared" si="33"/>
        <v>0</v>
      </c>
      <c r="Y40" s="87">
        <v>0</v>
      </c>
      <c r="Z40" s="87">
        <v>0</v>
      </c>
      <c r="AA40" s="87">
        <v>0</v>
      </c>
      <c r="AB40" s="87">
        <v>0</v>
      </c>
      <c r="AC40" s="87">
        <v>0</v>
      </c>
      <c r="AD40" s="87">
        <f t="shared" si="34"/>
        <v>137406</v>
      </c>
      <c r="AE40" s="87">
        <v>0</v>
      </c>
      <c r="AF40" s="88">
        <f t="shared" si="35"/>
        <v>78341</v>
      </c>
      <c r="AG40" s="87">
        <v>0</v>
      </c>
      <c r="AH40" s="87">
        <v>78341</v>
      </c>
      <c r="AI40" s="87">
        <v>0</v>
      </c>
      <c r="AJ40" s="87">
        <v>0</v>
      </c>
      <c r="AK40" s="87">
        <v>53016</v>
      </c>
      <c r="AL40" s="87">
        <v>6049</v>
      </c>
      <c r="AM40" s="87">
        <v>0</v>
      </c>
      <c r="AN40" s="87">
        <v>0</v>
      </c>
      <c r="AO40" s="87">
        <f t="shared" si="36"/>
        <v>137406</v>
      </c>
      <c r="AP40" s="87">
        <f t="shared" si="39"/>
        <v>982150</v>
      </c>
      <c r="AQ40" s="87">
        <f t="shared" si="39"/>
        <v>982150</v>
      </c>
      <c r="AR40" s="87">
        <f t="shared" si="39"/>
        <v>982150</v>
      </c>
      <c r="AS40" s="87">
        <f t="shared" si="39"/>
        <v>0</v>
      </c>
      <c r="AT40" s="87">
        <f t="shared" si="38"/>
        <v>0</v>
      </c>
      <c r="AU40" s="87">
        <f t="shared" si="37"/>
        <v>0</v>
      </c>
      <c r="AV40" s="87">
        <f t="shared" si="37"/>
        <v>0</v>
      </c>
      <c r="AW40" s="87">
        <f t="shared" si="13"/>
        <v>435727</v>
      </c>
      <c r="AX40" s="87">
        <f t="shared" si="14"/>
        <v>8331</v>
      </c>
      <c r="AY40" s="87">
        <f t="shared" si="15"/>
        <v>180418</v>
      </c>
      <c r="AZ40" s="87">
        <f t="shared" si="16"/>
        <v>0</v>
      </c>
      <c r="BA40" s="87">
        <f t="shared" si="19"/>
        <v>167910</v>
      </c>
      <c r="BB40" s="87">
        <f t="shared" si="20"/>
        <v>12508</v>
      </c>
      <c r="BC40" s="87">
        <f t="shared" si="21"/>
        <v>0</v>
      </c>
      <c r="BD40" s="87">
        <f t="shared" si="23"/>
        <v>231735</v>
      </c>
      <c r="BE40" s="87">
        <f t="shared" si="24"/>
        <v>15243</v>
      </c>
      <c r="BF40" s="87">
        <f t="shared" si="24"/>
        <v>0</v>
      </c>
      <c r="BG40" s="87">
        <f t="shared" si="25"/>
        <v>0</v>
      </c>
      <c r="BH40" s="87">
        <f t="shared" si="26"/>
        <v>1417877</v>
      </c>
    </row>
    <row r="41" spans="1:60" ht="13.5">
      <c r="A41" s="17" t="s">
        <v>77</v>
      </c>
      <c r="B41" s="76" t="s">
        <v>143</v>
      </c>
      <c r="C41" s="77" t="s">
        <v>144</v>
      </c>
      <c r="D41" s="87">
        <f t="shared" si="27"/>
        <v>0</v>
      </c>
      <c r="E41" s="87">
        <f t="shared" si="28"/>
        <v>0</v>
      </c>
      <c r="F41" s="87">
        <v>0</v>
      </c>
      <c r="G41" s="87">
        <v>0</v>
      </c>
      <c r="H41" s="87">
        <v>0</v>
      </c>
      <c r="I41" s="87">
        <v>0</v>
      </c>
      <c r="J41" s="87">
        <v>0</v>
      </c>
      <c r="K41" s="87">
        <f t="shared" si="29"/>
        <v>119065</v>
      </c>
      <c r="L41" s="87">
        <v>2</v>
      </c>
      <c r="M41" s="88">
        <f t="shared" si="30"/>
        <v>36350</v>
      </c>
      <c r="N41" s="87">
        <v>1806</v>
      </c>
      <c r="O41" s="87">
        <v>27552</v>
      </c>
      <c r="P41" s="87">
        <v>6992</v>
      </c>
      <c r="Q41" s="87">
        <v>7843</v>
      </c>
      <c r="R41" s="87">
        <v>74750</v>
      </c>
      <c r="S41" s="87">
        <v>120</v>
      </c>
      <c r="T41" s="87">
        <v>0</v>
      </c>
      <c r="U41" s="87">
        <v>13057</v>
      </c>
      <c r="V41" s="87">
        <f t="shared" si="31"/>
        <v>132122</v>
      </c>
      <c r="W41" s="87">
        <f t="shared" si="32"/>
        <v>0</v>
      </c>
      <c r="X41" s="87">
        <f t="shared" si="33"/>
        <v>0</v>
      </c>
      <c r="Y41" s="87">
        <v>0</v>
      </c>
      <c r="Z41" s="87">
        <v>0</v>
      </c>
      <c r="AA41" s="87">
        <v>0</v>
      </c>
      <c r="AB41" s="87">
        <v>0</v>
      </c>
      <c r="AC41" s="87">
        <v>0</v>
      </c>
      <c r="AD41" s="87">
        <f t="shared" si="34"/>
        <v>14616</v>
      </c>
      <c r="AE41" s="87">
        <v>0</v>
      </c>
      <c r="AF41" s="88">
        <f t="shared" si="35"/>
        <v>92</v>
      </c>
      <c r="AG41" s="87">
        <v>92</v>
      </c>
      <c r="AH41" s="87">
        <v>0</v>
      </c>
      <c r="AI41" s="87">
        <v>0</v>
      </c>
      <c r="AJ41" s="87">
        <v>0</v>
      </c>
      <c r="AK41" s="87">
        <v>10874</v>
      </c>
      <c r="AL41" s="87">
        <v>3650</v>
      </c>
      <c r="AM41" s="87">
        <v>0</v>
      </c>
      <c r="AN41" s="87">
        <v>0</v>
      </c>
      <c r="AO41" s="87">
        <f t="shared" si="36"/>
        <v>14616</v>
      </c>
      <c r="AP41" s="87">
        <f t="shared" si="39"/>
        <v>0</v>
      </c>
      <c r="AQ41" s="87">
        <f t="shared" si="39"/>
        <v>0</v>
      </c>
      <c r="AR41" s="87">
        <f t="shared" si="39"/>
        <v>0</v>
      </c>
      <c r="AS41" s="87">
        <f t="shared" si="39"/>
        <v>0</v>
      </c>
      <c r="AT41" s="87">
        <f t="shared" si="38"/>
        <v>0</v>
      </c>
      <c r="AU41" s="87">
        <f t="shared" si="37"/>
        <v>0</v>
      </c>
      <c r="AV41" s="87">
        <f t="shared" si="37"/>
        <v>0</v>
      </c>
      <c r="AW41" s="87">
        <f t="shared" si="13"/>
        <v>133681</v>
      </c>
      <c r="AX41" s="87">
        <f t="shared" si="14"/>
        <v>2</v>
      </c>
      <c r="AY41" s="87">
        <f t="shared" si="15"/>
        <v>36442</v>
      </c>
      <c r="AZ41" s="87">
        <f t="shared" si="16"/>
        <v>1898</v>
      </c>
      <c r="BA41" s="87">
        <f t="shared" si="19"/>
        <v>27552</v>
      </c>
      <c r="BB41" s="87">
        <f t="shared" si="20"/>
        <v>6992</v>
      </c>
      <c r="BC41" s="87">
        <f t="shared" si="21"/>
        <v>7843</v>
      </c>
      <c r="BD41" s="87">
        <f t="shared" si="23"/>
        <v>85624</v>
      </c>
      <c r="BE41" s="87">
        <f t="shared" si="24"/>
        <v>3770</v>
      </c>
      <c r="BF41" s="87">
        <f t="shared" si="24"/>
        <v>0</v>
      </c>
      <c r="BG41" s="87">
        <f t="shared" si="25"/>
        <v>13057</v>
      </c>
      <c r="BH41" s="87">
        <f t="shared" si="26"/>
        <v>146738</v>
      </c>
    </row>
    <row r="42" spans="1:60" ht="13.5">
      <c r="A42" s="17" t="s">
        <v>77</v>
      </c>
      <c r="B42" s="78" t="s">
        <v>145</v>
      </c>
      <c r="C42" s="79" t="s">
        <v>146</v>
      </c>
      <c r="D42" s="87">
        <f t="shared" si="27"/>
        <v>0</v>
      </c>
      <c r="E42" s="87">
        <f t="shared" si="28"/>
        <v>0</v>
      </c>
      <c r="F42" s="87">
        <v>0</v>
      </c>
      <c r="G42" s="87">
        <v>0</v>
      </c>
      <c r="H42" s="87">
        <v>0</v>
      </c>
      <c r="I42" s="87">
        <v>0</v>
      </c>
      <c r="J42" s="87" t="s">
        <v>178</v>
      </c>
      <c r="K42" s="87">
        <f t="shared" si="29"/>
        <v>0</v>
      </c>
      <c r="L42" s="87">
        <v>0</v>
      </c>
      <c r="M42" s="88">
        <f t="shared" si="30"/>
        <v>0</v>
      </c>
      <c r="N42" s="87">
        <v>0</v>
      </c>
      <c r="O42" s="87">
        <v>0</v>
      </c>
      <c r="P42" s="87">
        <v>0</v>
      </c>
      <c r="Q42" s="87">
        <v>0</v>
      </c>
      <c r="R42" s="87">
        <v>0</v>
      </c>
      <c r="S42" s="87">
        <v>0</v>
      </c>
      <c r="T42" s="87" t="s">
        <v>178</v>
      </c>
      <c r="U42" s="87">
        <v>0</v>
      </c>
      <c r="V42" s="87">
        <f t="shared" si="31"/>
        <v>0</v>
      </c>
      <c r="W42" s="87">
        <f t="shared" si="32"/>
        <v>0</v>
      </c>
      <c r="X42" s="87">
        <f t="shared" si="33"/>
        <v>0</v>
      </c>
      <c r="Y42" s="87">
        <v>0</v>
      </c>
      <c r="Z42" s="87">
        <v>0</v>
      </c>
      <c r="AA42" s="87">
        <v>0</v>
      </c>
      <c r="AB42" s="87">
        <v>0</v>
      </c>
      <c r="AC42" s="87" t="s">
        <v>178</v>
      </c>
      <c r="AD42" s="87">
        <f t="shared" si="34"/>
        <v>51059</v>
      </c>
      <c r="AE42" s="87">
        <v>12932</v>
      </c>
      <c r="AF42" s="88">
        <f t="shared" si="35"/>
        <v>27518</v>
      </c>
      <c r="AG42" s="87">
        <v>0</v>
      </c>
      <c r="AH42" s="87">
        <v>27518</v>
      </c>
      <c r="AI42" s="87">
        <v>0</v>
      </c>
      <c r="AJ42" s="87">
        <v>0</v>
      </c>
      <c r="AK42" s="87">
        <v>10609</v>
      </c>
      <c r="AL42" s="87">
        <v>0</v>
      </c>
      <c r="AM42" s="87" t="s">
        <v>178</v>
      </c>
      <c r="AN42" s="87">
        <v>0</v>
      </c>
      <c r="AO42" s="87">
        <f t="shared" si="36"/>
        <v>51059</v>
      </c>
      <c r="AP42" s="87">
        <f aca="true" t="shared" si="40" ref="AP42:AP48">D42+W42</f>
        <v>0</v>
      </c>
      <c r="AQ42" s="87">
        <f aca="true" t="shared" si="41" ref="AQ42:AQ48">E42+X42</f>
        <v>0</v>
      </c>
      <c r="AR42" s="87">
        <f aca="true" t="shared" si="42" ref="AR42:AR48">F42+Y42</f>
        <v>0</v>
      </c>
      <c r="AS42" s="87">
        <f aca="true" t="shared" si="43" ref="AS42:AS48">G42+Z42</f>
        <v>0</v>
      </c>
      <c r="AT42" s="87">
        <f t="shared" si="38"/>
        <v>0</v>
      </c>
      <c r="AU42" s="87">
        <f t="shared" si="37"/>
        <v>0</v>
      </c>
      <c r="AV42" s="88" t="s">
        <v>19</v>
      </c>
      <c r="AW42" s="87">
        <f t="shared" si="13"/>
        <v>51059</v>
      </c>
      <c r="AX42" s="87">
        <f t="shared" si="14"/>
        <v>12932</v>
      </c>
      <c r="AY42" s="87">
        <f t="shared" si="15"/>
        <v>27518</v>
      </c>
      <c r="AZ42" s="87">
        <f t="shared" si="16"/>
        <v>0</v>
      </c>
      <c r="BA42" s="87">
        <f t="shared" si="19"/>
        <v>27518</v>
      </c>
      <c r="BB42" s="87">
        <f t="shared" si="20"/>
        <v>0</v>
      </c>
      <c r="BC42" s="87">
        <f t="shared" si="21"/>
        <v>0</v>
      </c>
      <c r="BD42" s="87">
        <f t="shared" si="23"/>
        <v>10609</v>
      </c>
      <c r="BE42" s="87">
        <f t="shared" si="24"/>
        <v>0</v>
      </c>
      <c r="BF42" s="88" t="s">
        <v>19</v>
      </c>
      <c r="BG42" s="87">
        <f t="shared" si="25"/>
        <v>0</v>
      </c>
      <c r="BH42" s="87">
        <f t="shared" si="26"/>
        <v>51059</v>
      </c>
    </row>
    <row r="43" spans="1:60" ht="13.5">
      <c r="A43" s="17" t="s">
        <v>77</v>
      </c>
      <c r="B43" s="78" t="s">
        <v>147</v>
      </c>
      <c r="C43" s="79" t="s">
        <v>148</v>
      </c>
      <c r="D43" s="87">
        <f t="shared" si="27"/>
        <v>595695</v>
      </c>
      <c r="E43" s="87">
        <f t="shared" si="28"/>
        <v>560391</v>
      </c>
      <c r="F43" s="87">
        <v>560391</v>
      </c>
      <c r="G43" s="87">
        <v>0</v>
      </c>
      <c r="H43" s="87">
        <v>0</v>
      </c>
      <c r="I43" s="87">
        <v>35304</v>
      </c>
      <c r="J43" s="87" t="s">
        <v>178</v>
      </c>
      <c r="K43" s="87">
        <f t="shared" si="29"/>
        <v>104947</v>
      </c>
      <c r="L43" s="87">
        <v>57324</v>
      </c>
      <c r="M43" s="88">
        <f t="shared" si="30"/>
        <v>46453</v>
      </c>
      <c r="N43" s="87">
        <v>0</v>
      </c>
      <c r="O43" s="87">
        <v>46453</v>
      </c>
      <c r="P43" s="87">
        <v>0</v>
      </c>
      <c r="Q43" s="87">
        <v>0</v>
      </c>
      <c r="R43" s="87">
        <v>0</v>
      </c>
      <c r="S43" s="87">
        <v>1170</v>
      </c>
      <c r="T43" s="87" t="s">
        <v>178</v>
      </c>
      <c r="U43" s="87">
        <v>10590</v>
      </c>
      <c r="V43" s="87">
        <f t="shared" si="31"/>
        <v>711232</v>
      </c>
      <c r="W43" s="87">
        <f t="shared" si="32"/>
        <v>0</v>
      </c>
      <c r="X43" s="87">
        <f t="shared" si="33"/>
        <v>0</v>
      </c>
      <c r="Y43" s="87">
        <v>0</v>
      </c>
      <c r="Z43" s="87">
        <v>0</v>
      </c>
      <c r="AA43" s="87">
        <v>0</v>
      </c>
      <c r="AB43" s="87">
        <v>0</v>
      </c>
      <c r="AC43" s="87" t="s">
        <v>178</v>
      </c>
      <c r="AD43" s="87">
        <f t="shared" si="34"/>
        <v>96445</v>
      </c>
      <c r="AE43" s="87">
        <v>46152</v>
      </c>
      <c r="AF43" s="88">
        <f t="shared" si="35"/>
        <v>49039</v>
      </c>
      <c r="AG43" s="87">
        <v>0</v>
      </c>
      <c r="AH43" s="87">
        <v>49039</v>
      </c>
      <c r="AI43" s="87">
        <v>0</v>
      </c>
      <c r="AJ43" s="87">
        <v>0</v>
      </c>
      <c r="AK43" s="87">
        <v>0</v>
      </c>
      <c r="AL43" s="87">
        <v>1254</v>
      </c>
      <c r="AM43" s="87" t="s">
        <v>178</v>
      </c>
      <c r="AN43" s="87">
        <v>19666</v>
      </c>
      <c r="AO43" s="87">
        <f t="shared" si="36"/>
        <v>116111</v>
      </c>
      <c r="AP43" s="87">
        <f t="shared" si="40"/>
        <v>595695</v>
      </c>
      <c r="AQ43" s="87">
        <f t="shared" si="41"/>
        <v>560391</v>
      </c>
      <c r="AR43" s="87">
        <f t="shared" si="42"/>
        <v>560391</v>
      </c>
      <c r="AS43" s="87">
        <f t="shared" si="43"/>
        <v>0</v>
      </c>
      <c r="AT43" s="87">
        <f t="shared" si="38"/>
        <v>0</v>
      </c>
      <c r="AU43" s="87">
        <f t="shared" si="37"/>
        <v>35304</v>
      </c>
      <c r="AV43" s="88" t="s">
        <v>19</v>
      </c>
      <c r="AW43" s="87">
        <f t="shared" si="13"/>
        <v>201392</v>
      </c>
      <c r="AX43" s="87">
        <f t="shared" si="14"/>
        <v>103476</v>
      </c>
      <c r="AY43" s="87">
        <f t="shared" si="15"/>
        <v>95492</v>
      </c>
      <c r="AZ43" s="87">
        <f t="shared" si="16"/>
        <v>0</v>
      </c>
      <c r="BA43" s="87">
        <f t="shared" si="19"/>
        <v>95492</v>
      </c>
      <c r="BB43" s="87">
        <f t="shared" si="20"/>
        <v>0</v>
      </c>
      <c r="BC43" s="87">
        <f t="shared" si="21"/>
        <v>0</v>
      </c>
      <c r="BD43" s="87">
        <f t="shared" si="23"/>
        <v>0</v>
      </c>
      <c r="BE43" s="87">
        <f t="shared" si="24"/>
        <v>2424</v>
      </c>
      <c r="BF43" s="88" t="s">
        <v>19</v>
      </c>
      <c r="BG43" s="87">
        <f t="shared" si="25"/>
        <v>30256</v>
      </c>
      <c r="BH43" s="87">
        <f t="shared" si="26"/>
        <v>827343</v>
      </c>
    </row>
    <row r="44" spans="1:60" ht="13.5">
      <c r="A44" s="17" t="s">
        <v>77</v>
      </c>
      <c r="B44" s="78" t="s">
        <v>149</v>
      </c>
      <c r="C44" s="79" t="s">
        <v>165</v>
      </c>
      <c r="D44" s="87">
        <f t="shared" si="27"/>
        <v>0</v>
      </c>
      <c r="E44" s="87">
        <f t="shared" si="28"/>
        <v>0</v>
      </c>
      <c r="F44" s="87">
        <v>0</v>
      </c>
      <c r="G44" s="87">
        <v>0</v>
      </c>
      <c r="H44" s="87">
        <v>0</v>
      </c>
      <c r="I44" s="87">
        <v>0</v>
      </c>
      <c r="J44" s="87" t="s">
        <v>178</v>
      </c>
      <c r="K44" s="87">
        <f t="shared" si="29"/>
        <v>973088</v>
      </c>
      <c r="L44" s="87">
        <v>190703</v>
      </c>
      <c r="M44" s="88">
        <f t="shared" si="30"/>
        <v>304521</v>
      </c>
      <c r="N44" s="87">
        <v>0</v>
      </c>
      <c r="O44" s="87">
        <v>256963</v>
      </c>
      <c r="P44" s="87">
        <v>47558</v>
      </c>
      <c r="Q44" s="87">
        <v>0</v>
      </c>
      <c r="R44" s="87">
        <v>419291</v>
      </c>
      <c r="S44" s="87">
        <v>58573</v>
      </c>
      <c r="T44" s="87" t="s">
        <v>178</v>
      </c>
      <c r="U44" s="87">
        <v>129865</v>
      </c>
      <c r="V44" s="87">
        <f t="shared" si="31"/>
        <v>1102953</v>
      </c>
      <c r="W44" s="87">
        <f t="shared" si="32"/>
        <v>0</v>
      </c>
      <c r="X44" s="87">
        <f t="shared" si="33"/>
        <v>0</v>
      </c>
      <c r="Y44" s="87">
        <v>0</v>
      </c>
      <c r="Z44" s="87">
        <v>0</v>
      </c>
      <c r="AA44" s="87">
        <v>0</v>
      </c>
      <c r="AB44" s="87">
        <v>0</v>
      </c>
      <c r="AC44" s="87" t="s">
        <v>178</v>
      </c>
      <c r="AD44" s="87">
        <f t="shared" si="34"/>
        <v>0</v>
      </c>
      <c r="AE44" s="87">
        <v>0</v>
      </c>
      <c r="AF44" s="88">
        <f t="shared" si="35"/>
        <v>0</v>
      </c>
      <c r="AG44" s="87">
        <v>0</v>
      </c>
      <c r="AH44" s="87">
        <v>0</v>
      </c>
      <c r="AI44" s="87">
        <v>0</v>
      </c>
      <c r="AJ44" s="87">
        <v>0</v>
      </c>
      <c r="AK44" s="87">
        <v>0</v>
      </c>
      <c r="AL44" s="87">
        <v>0</v>
      </c>
      <c r="AM44" s="87" t="s">
        <v>178</v>
      </c>
      <c r="AN44" s="87">
        <v>0</v>
      </c>
      <c r="AO44" s="87">
        <f t="shared" si="36"/>
        <v>0</v>
      </c>
      <c r="AP44" s="87">
        <f t="shared" si="40"/>
        <v>0</v>
      </c>
      <c r="AQ44" s="87">
        <f t="shared" si="41"/>
        <v>0</v>
      </c>
      <c r="AR44" s="87">
        <f t="shared" si="42"/>
        <v>0</v>
      </c>
      <c r="AS44" s="87">
        <f t="shared" si="43"/>
        <v>0</v>
      </c>
      <c r="AT44" s="87">
        <f t="shared" si="38"/>
        <v>0</v>
      </c>
      <c r="AU44" s="87">
        <f t="shared" si="37"/>
        <v>0</v>
      </c>
      <c r="AV44" s="88" t="s">
        <v>19</v>
      </c>
      <c r="AW44" s="87">
        <f t="shared" si="13"/>
        <v>973088</v>
      </c>
      <c r="AX44" s="87">
        <f t="shared" si="14"/>
        <v>190703</v>
      </c>
      <c r="AY44" s="87">
        <f t="shared" si="15"/>
        <v>304521</v>
      </c>
      <c r="AZ44" s="87">
        <f t="shared" si="16"/>
        <v>0</v>
      </c>
      <c r="BA44" s="87">
        <f t="shared" si="19"/>
        <v>256963</v>
      </c>
      <c r="BB44" s="87">
        <f t="shared" si="20"/>
        <v>47558</v>
      </c>
      <c r="BC44" s="87">
        <f t="shared" si="21"/>
        <v>0</v>
      </c>
      <c r="BD44" s="87">
        <f t="shared" si="23"/>
        <v>419291</v>
      </c>
      <c r="BE44" s="87">
        <f t="shared" si="24"/>
        <v>58573</v>
      </c>
      <c r="BF44" s="88" t="s">
        <v>19</v>
      </c>
      <c r="BG44" s="87">
        <f t="shared" si="25"/>
        <v>129865</v>
      </c>
      <c r="BH44" s="87">
        <f t="shared" si="26"/>
        <v>1102953</v>
      </c>
    </row>
    <row r="45" spans="1:60" ht="13.5">
      <c r="A45" s="17" t="s">
        <v>77</v>
      </c>
      <c r="B45" s="78" t="s">
        <v>150</v>
      </c>
      <c r="C45" s="79" t="s">
        <v>151</v>
      </c>
      <c r="D45" s="87">
        <f t="shared" si="27"/>
        <v>434969</v>
      </c>
      <c r="E45" s="87">
        <f t="shared" si="28"/>
        <v>413673</v>
      </c>
      <c r="F45" s="87">
        <v>391372</v>
      </c>
      <c r="G45" s="87">
        <v>22301</v>
      </c>
      <c r="H45" s="87">
        <v>0</v>
      </c>
      <c r="I45" s="87">
        <v>21296</v>
      </c>
      <c r="J45" s="87" t="s">
        <v>178</v>
      </c>
      <c r="K45" s="87">
        <f t="shared" si="29"/>
        <v>1093269</v>
      </c>
      <c r="L45" s="87">
        <v>249060</v>
      </c>
      <c r="M45" s="88">
        <f t="shared" si="30"/>
        <v>185591</v>
      </c>
      <c r="N45" s="87">
        <v>0</v>
      </c>
      <c r="O45" s="87">
        <v>178771</v>
      </c>
      <c r="P45" s="87">
        <v>6820</v>
      </c>
      <c r="Q45" s="87">
        <v>6960</v>
      </c>
      <c r="R45" s="87">
        <v>635301</v>
      </c>
      <c r="S45" s="87">
        <v>16357</v>
      </c>
      <c r="T45" s="87" t="s">
        <v>178</v>
      </c>
      <c r="U45" s="87">
        <v>101981</v>
      </c>
      <c r="V45" s="87">
        <f t="shared" si="31"/>
        <v>1630219</v>
      </c>
      <c r="W45" s="87">
        <f t="shared" si="32"/>
        <v>2226</v>
      </c>
      <c r="X45" s="87">
        <f t="shared" si="33"/>
        <v>2226</v>
      </c>
      <c r="Y45" s="87">
        <v>2226</v>
      </c>
      <c r="Z45" s="87">
        <v>0</v>
      </c>
      <c r="AA45" s="87">
        <v>0</v>
      </c>
      <c r="AB45" s="87">
        <v>0</v>
      </c>
      <c r="AC45" s="87" t="s">
        <v>178</v>
      </c>
      <c r="AD45" s="87">
        <f t="shared" si="34"/>
        <v>177851</v>
      </c>
      <c r="AE45" s="87">
        <v>9950</v>
      </c>
      <c r="AF45" s="88">
        <f t="shared" si="35"/>
        <v>114756</v>
      </c>
      <c r="AG45" s="87">
        <v>0</v>
      </c>
      <c r="AH45" s="87">
        <v>114756</v>
      </c>
      <c r="AI45" s="87">
        <v>0</v>
      </c>
      <c r="AJ45" s="87">
        <v>0</v>
      </c>
      <c r="AK45" s="87">
        <v>50147</v>
      </c>
      <c r="AL45" s="87">
        <v>2998</v>
      </c>
      <c r="AM45" s="87" t="s">
        <v>178</v>
      </c>
      <c r="AN45" s="87">
        <v>4229</v>
      </c>
      <c r="AO45" s="87">
        <f t="shared" si="36"/>
        <v>184306</v>
      </c>
      <c r="AP45" s="87">
        <f t="shared" si="40"/>
        <v>437195</v>
      </c>
      <c r="AQ45" s="87">
        <f t="shared" si="41"/>
        <v>415899</v>
      </c>
      <c r="AR45" s="87">
        <f t="shared" si="42"/>
        <v>393598</v>
      </c>
      <c r="AS45" s="87">
        <f t="shared" si="43"/>
        <v>22301</v>
      </c>
      <c r="AT45" s="87">
        <f t="shared" si="38"/>
        <v>0</v>
      </c>
      <c r="AU45" s="87">
        <f t="shared" si="37"/>
        <v>21296</v>
      </c>
      <c r="AV45" s="88" t="s">
        <v>19</v>
      </c>
      <c r="AW45" s="87">
        <f t="shared" si="13"/>
        <v>1271120</v>
      </c>
      <c r="AX45" s="87">
        <f t="shared" si="14"/>
        <v>259010</v>
      </c>
      <c r="AY45" s="87">
        <f t="shared" si="15"/>
        <v>300347</v>
      </c>
      <c r="AZ45" s="87">
        <f t="shared" si="16"/>
        <v>0</v>
      </c>
      <c r="BA45" s="87">
        <f t="shared" si="19"/>
        <v>293527</v>
      </c>
      <c r="BB45" s="87">
        <f t="shared" si="20"/>
        <v>6820</v>
      </c>
      <c r="BC45" s="87">
        <f t="shared" si="21"/>
        <v>6960</v>
      </c>
      <c r="BD45" s="87">
        <f t="shared" si="23"/>
        <v>685448</v>
      </c>
      <c r="BE45" s="87">
        <f t="shared" si="24"/>
        <v>19355</v>
      </c>
      <c r="BF45" s="88" t="s">
        <v>19</v>
      </c>
      <c r="BG45" s="87">
        <f t="shared" si="25"/>
        <v>106210</v>
      </c>
      <c r="BH45" s="87">
        <f t="shared" si="26"/>
        <v>1814525</v>
      </c>
    </row>
    <row r="46" spans="1:60" ht="13.5">
      <c r="A46" s="17" t="s">
        <v>77</v>
      </c>
      <c r="B46" s="78" t="s">
        <v>152</v>
      </c>
      <c r="C46" s="79" t="s">
        <v>153</v>
      </c>
      <c r="D46" s="87">
        <f t="shared" si="27"/>
        <v>0</v>
      </c>
      <c r="E46" s="87">
        <f t="shared" si="28"/>
        <v>0</v>
      </c>
      <c r="F46" s="87">
        <v>0</v>
      </c>
      <c r="G46" s="87">
        <v>0</v>
      </c>
      <c r="H46" s="87">
        <v>0</v>
      </c>
      <c r="I46" s="87">
        <v>0</v>
      </c>
      <c r="J46" s="87" t="s">
        <v>178</v>
      </c>
      <c r="K46" s="87">
        <f t="shared" si="29"/>
        <v>0</v>
      </c>
      <c r="L46" s="87">
        <v>0</v>
      </c>
      <c r="M46" s="88">
        <f t="shared" si="30"/>
        <v>0</v>
      </c>
      <c r="N46" s="87">
        <v>0</v>
      </c>
      <c r="O46" s="87">
        <v>0</v>
      </c>
      <c r="P46" s="87">
        <v>0</v>
      </c>
      <c r="Q46" s="87">
        <v>0</v>
      </c>
      <c r="R46" s="87">
        <v>0</v>
      </c>
      <c r="S46" s="87">
        <v>0</v>
      </c>
      <c r="T46" s="87" t="s">
        <v>178</v>
      </c>
      <c r="U46" s="87">
        <v>0</v>
      </c>
      <c r="V46" s="87">
        <f t="shared" si="31"/>
        <v>0</v>
      </c>
      <c r="W46" s="87">
        <f t="shared" si="32"/>
        <v>0</v>
      </c>
      <c r="X46" s="87">
        <f t="shared" si="33"/>
        <v>0</v>
      </c>
      <c r="Y46" s="87">
        <v>0</v>
      </c>
      <c r="Z46" s="87">
        <v>0</v>
      </c>
      <c r="AA46" s="87">
        <v>0</v>
      </c>
      <c r="AB46" s="87">
        <v>0</v>
      </c>
      <c r="AC46" s="87" t="s">
        <v>178</v>
      </c>
      <c r="AD46" s="87">
        <f t="shared" si="34"/>
        <v>318572</v>
      </c>
      <c r="AE46" s="87">
        <v>91996</v>
      </c>
      <c r="AF46" s="88">
        <f t="shared" si="35"/>
        <v>219448</v>
      </c>
      <c r="AG46" s="87">
        <v>0</v>
      </c>
      <c r="AH46" s="87">
        <v>219448</v>
      </c>
      <c r="AI46" s="87">
        <v>0</v>
      </c>
      <c r="AJ46" s="87">
        <v>0</v>
      </c>
      <c r="AK46" s="87">
        <v>5174</v>
      </c>
      <c r="AL46" s="87">
        <v>1954</v>
      </c>
      <c r="AM46" s="87" t="s">
        <v>178</v>
      </c>
      <c r="AN46" s="87">
        <v>33772</v>
      </c>
      <c r="AO46" s="87">
        <f t="shared" si="36"/>
        <v>352344</v>
      </c>
      <c r="AP46" s="87">
        <f t="shared" si="40"/>
        <v>0</v>
      </c>
      <c r="AQ46" s="87">
        <f t="shared" si="41"/>
        <v>0</v>
      </c>
      <c r="AR46" s="87">
        <f t="shared" si="42"/>
        <v>0</v>
      </c>
      <c r="AS46" s="87">
        <f t="shared" si="43"/>
        <v>0</v>
      </c>
      <c r="AT46" s="87">
        <f t="shared" si="38"/>
        <v>0</v>
      </c>
      <c r="AU46" s="87">
        <f t="shared" si="37"/>
        <v>0</v>
      </c>
      <c r="AV46" s="88" t="s">
        <v>19</v>
      </c>
      <c r="AW46" s="87">
        <f t="shared" si="13"/>
        <v>318572</v>
      </c>
      <c r="AX46" s="87">
        <f t="shared" si="14"/>
        <v>91996</v>
      </c>
      <c r="AY46" s="87">
        <f t="shared" si="15"/>
        <v>219448</v>
      </c>
      <c r="AZ46" s="87">
        <f t="shared" si="16"/>
        <v>0</v>
      </c>
      <c r="BA46" s="87">
        <f t="shared" si="19"/>
        <v>219448</v>
      </c>
      <c r="BB46" s="87">
        <f t="shared" si="20"/>
        <v>0</v>
      </c>
      <c r="BC46" s="87">
        <f t="shared" si="21"/>
        <v>0</v>
      </c>
      <c r="BD46" s="87">
        <f t="shared" si="23"/>
        <v>5174</v>
      </c>
      <c r="BE46" s="87">
        <f t="shared" si="24"/>
        <v>1954</v>
      </c>
      <c r="BF46" s="88" t="s">
        <v>19</v>
      </c>
      <c r="BG46" s="87">
        <f t="shared" si="25"/>
        <v>33772</v>
      </c>
      <c r="BH46" s="87">
        <f t="shared" si="26"/>
        <v>352344</v>
      </c>
    </row>
    <row r="47" spans="1:60" ht="13.5">
      <c r="A47" s="17" t="s">
        <v>77</v>
      </c>
      <c r="B47" s="78" t="s">
        <v>154</v>
      </c>
      <c r="C47" s="79" t="s">
        <v>155</v>
      </c>
      <c r="D47" s="87">
        <f t="shared" si="27"/>
        <v>0</v>
      </c>
      <c r="E47" s="87">
        <f t="shared" si="28"/>
        <v>0</v>
      </c>
      <c r="F47" s="87">
        <v>0</v>
      </c>
      <c r="G47" s="87">
        <v>0</v>
      </c>
      <c r="H47" s="87">
        <v>0</v>
      </c>
      <c r="I47" s="87">
        <v>0</v>
      </c>
      <c r="J47" s="87" t="s">
        <v>178</v>
      </c>
      <c r="K47" s="87">
        <f t="shared" si="29"/>
        <v>0</v>
      </c>
      <c r="L47" s="87">
        <v>0</v>
      </c>
      <c r="M47" s="88">
        <f t="shared" si="30"/>
        <v>0</v>
      </c>
      <c r="N47" s="87">
        <v>0</v>
      </c>
      <c r="O47" s="87">
        <v>0</v>
      </c>
      <c r="P47" s="87">
        <v>0</v>
      </c>
      <c r="Q47" s="87">
        <v>0</v>
      </c>
      <c r="R47" s="87">
        <v>0</v>
      </c>
      <c r="S47" s="87">
        <v>0</v>
      </c>
      <c r="T47" s="87" t="s">
        <v>178</v>
      </c>
      <c r="U47" s="87">
        <v>0</v>
      </c>
      <c r="V47" s="87">
        <f t="shared" si="31"/>
        <v>0</v>
      </c>
      <c r="W47" s="87">
        <f t="shared" si="32"/>
        <v>0</v>
      </c>
      <c r="X47" s="87">
        <f t="shared" si="33"/>
        <v>0</v>
      </c>
      <c r="Y47" s="87">
        <v>0</v>
      </c>
      <c r="Z47" s="87">
        <v>0</v>
      </c>
      <c r="AA47" s="87">
        <v>0</v>
      </c>
      <c r="AB47" s="87">
        <v>0</v>
      </c>
      <c r="AC47" s="87" t="s">
        <v>178</v>
      </c>
      <c r="AD47" s="87">
        <f t="shared" si="34"/>
        <v>87954</v>
      </c>
      <c r="AE47" s="87">
        <v>57021</v>
      </c>
      <c r="AF47" s="88">
        <f t="shared" si="35"/>
        <v>27909</v>
      </c>
      <c r="AG47" s="87">
        <v>0</v>
      </c>
      <c r="AH47" s="87">
        <v>27909</v>
      </c>
      <c r="AI47" s="87">
        <v>0</v>
      </c>
      <c r="AJ47" s="87">
        <v>0</v>
      </c>
      <c r="AK47" s="87">
        <v>0</v>
      </c>
      <c r="AL47" s="87">
        <v>3024</v>
      </c>
      <c r="AM47" s="87" t="s">
        <v>178</v>
      </c>
      <c r="AN47" s="87">
        <v>2370</v>
      </c>
      <c r="AO47" s="87">
        <f t="shared" si="36"/>
        <v>90324</v>
      </c>
      <c r="AP47" s="87">
        <f t="shared" si="40"/>
        <v>0</v>
      </c>
      <c r="AQ47" s="87">
        <f t="shared" si="41"/>
        <v>0</v>
      </c>
      <c r="AR47" s="87">
        <f t="shared" si="42"/>
        <v>0</v>
      </c>
      <c r="AS47" s="87">
        <f t="shared" si="43"/>
        <v>0</v>
      </c>
      <c r="AT47" s="87">
        <f t="shared" si="38"/>
        <v>0</v>
      </c>
      <c r="AU47" s="87">
        <f t="shared" si="37"/>
        <v>0</v>
      </c>
      <c r="AV47" s="88" t="s">
        <v>19</v>
      </c>
      <c r="AW47" s="87">
        <f t="shared" si="13"/>
        <v>87954</v>
      </c>
      <c r="AX47" s="87">
        <f t="shared" si="14"/>
        <v>57021</v>
      </c>
      <c r="AY47" s="87">
        <f t="shared" si="15"/>
        <v>27909</v>
      </c>
      <c r="AZ47" s="87">
        <f t="shared" si="16"/>
        <v>0</v>
      </c>
      <c r="BA47" s="87">
        <f t="shared" si="19"/>
        <v>27909</v>
      </c>
      <c r="BB47" s="87">
        <f t="shared" si="20"/>
        <v>0</v>
      </c>
      <c r="BC47" s="87">
        <f t="shared" si="21"/>
        <v>0</v>
      </c>
      <c r="BD47" s="87">
        <f t="shared" si="23"/>
        <v>0</v>
      </c>
      <c r="BE47" s="87">
        <f t="shared" si="24"/>
        <v>3024</v>
      </c>
      <c r="BF47" s="88" t="s">
        <v>19</v>
      </c>
      <c r="BG47" s="87">
        <f t="shared" si="25"/>
        <v>2370</v>
      </c>
      <c r="BH47" s="87">
        <f t="shared" si="26"/>
        <v>90324</v>
      </c>
    </row>
    <row r="48" spans="1:60" ht="13.5">
      <c r="A48" s="17" t="s">
        <v>77</v>
      </c>
      <c r="B48" s="78" t="s">
        <v>156</v>
      </c>
      <c r="C48" s="79" t="s">
        <v>157</v>
      </c>
      <c r="D48" s="87">
        <f t="shared" si="27"/>
        <v>15446</v>
      </c>
      <c r="E48" s="87">
        <f t="shared" si="28"/>
        <v>15446</v>
      </c>
      <c r="F48" s="87">
        <v>15446</v>
      </c>
      <c r="G48" s="87">
        <v>0</v>
      </c>
      <c r="H48" s="87">
        <v>0</v>
      </c>
      <c r="I48" s="87">
        <v>0</v>
      </c>
      <c r="J48" s="87" t="s">
        <v>178</v>
      </c>
      <c r="K48" s="87">
        <f t="shared" si="29"/>
        <v>838430</v>
      </c>
      <c r="L48" s="87">
        <v>52372</v>
      </c>
      <c r="M48" s="88">
        <f t="shared" si="30"/>
        <v>267729</v>
      </c>
      <c r="N48" s="87">
        <v>0</v>
      </c>
      <c r="O48" s="87">
        <v>241126</v>
      </c>
      <c r="P48" s="87">
        <v>26603</v>
      </c>
      <c r="Q48" s="87">
        <v>0</v>
      </c>
      <c r="R48" s="87">
        <v>176797</v>
      </c>
      <c r="S48" s="87">
        <v>341532</v>
      </c>
      <c r="T48" s="87" t="s">
        <v>178</v>
      </c>
      <c r="U48" s="87">
        <v>0</v>
      </c>
      <c r="V48" s="87">
        <f t="shared" si="31"/>
        <v>853876</v>
      </c>
      <c r="W48" s="87">
        <f t="shared" si="32"/>
        <v>0</v>
      </c>
      <c r="X48" s="87">
        <f t="shared" si="33"/>
        <v>0</v>
      </c>
      <c r="Y48" s="87">
        <v>0</v>
      </c>
      <c r="Z48" s="87">
        <v>0</v>
      </c>
      <c r="AA48" s="87">
        <v>0</v>
      </c>
      <c r="AB48" s="87">
        <v>0</v>
      </c>
      <c r="AC48" s="87" t="s">
        <v>178</v>
      </c>
      <c r="AD48" s="87">
        <f t="shared" si="34"/>
        <v>227717</v>
      </c>
      <c r="AE48" s="87">
        <v>11471</v>
      </c>
      <c r="AF48" s="88">
        <f t="shared" si="35"/>
        <v>126390</v>
      </c>
      <c r="AG48" s="87">
        <v>0</v>
      </c>
      <c r="AH48" s="87">
        <v>126390</v>
      </c>
      <c r="AI48" s="87">
        <v>0</v>
      </c>
      <c r="AJ48" s="87">
        <v>0</v>
      </c>
      <c r="AK48" s="87">
        <v>11611</v>
      </c>
      <c r="AL48" s="87">
        <v>78245</v>
      </c>
      <c r="AM48" s="87" t="s">
        <v>178</v>
      </c>
      <c r="AN48" s="87">
        <v>0</v>
      </c>
      <c r="AO48" s="87">
        <f t="shared" si="36"/>
        <v>227717</v>
      </c>
      <c r="AP48" s="87">
        <f t="shared" si="40"/>
        <v>15446</v>
      </c>
      <c r="AQ48" s="87">
        <f t="shared" si="41"/>
        <v>15446</v>
      </c>
      <c r="AR48" s="87">
        <f t="shared" si="42"/>
        <v>15446</v>
      </c>
      <c r="AS48" s="87">
        <f t="shared" si="43"/>
        <v>0</v>
      </c>
      <c r="AT48" s="87">
        <f t="shared" si="38"/>
        <v>0</v>
      </c>
      <c r="AU48" s="87">
        <f t="shared" si="37"/>
        <v>0</v>
      </c>
      <c r="AV48" s="88" t="s">
        <v>19</v>
      </c>
      <c r="AW48" s="87">
        <f t="shared" si="13"/>
        <v>1066147</v>
      </c>
      <c r="AX48" s="87">
        <f t="shared" si="14"/>
        <v>63843</v>
      </c>
      <c r="AY48" s="87">
        <f t="shared" si="15"/>
        <v>394119</v>
      </c>
      <c r="AZ48" s="87">
        <f t="shared" si="16"/>
        <v>0</v>
      </c>
      <c r="BA48" s="87">
        <f t="shared" si="19"/>
        <v>367516</v>
      </c>
      <c r="BB48" s="87">
        <f t="shared" si="20"/>
        <v>26603</v>
      </c>
      <c r="BC48" s="87">
        <f t="shared" si="21"/>
        <v>0</v>
      </c>
      <c r="BD48" s="87">
        <f t="shared" si="23"/>
        <v>188408</v>
      </c>
      <c r="BE48" s="87">
        <f t="shared" si="24"/>
        <v>419777</v>
      </c>
      <c r="BF48" s="88" t="s">
        <v>19</v>
      </c>
      <c r="BG48" s="87">
        <f t="shared" si="25"/>
        <v>0</v>
      </c>
      <c r="BH48" s="87">
        <f t="shared" si="26"/>
        <v>1081593</v>
      </c>
    </row>
    <row r="49" spans="1:60" ht="13.5">
      <c r="A49" s="95" t="s">
        <v>179</v>
      </c>
      <c r="B49" s="96"/>
      <c r="C49" s="97"/>
      <c r="D49" s="87">
        <f aca="true" t="shared" si="44" ref="D49:AI49">SUM(D7:D48)</f>
        <v>4859197</v>
      </c>
      <c r="E49" s="87">
        <f t="shared" si="44"/>
        <v>3969563</v>
      </c>
      <c r="F49" s="87">
        <f t="shared" si="44"/>
        <v>3926033</v>
      </c>
      <c r="G49" s="87">
        <f t="shared" si="44"/>
        <v>35219</v>
      </c>
      <c r="H49" s="87">
        <f t="shared" si="44"/>
        <v>8311</v>
      </c>
      <c r="I49" s="87">
        <f t="shared" si="44"/>
        <v>889634</v>
      </c>
      <c r="J49" s="87">
        <f t="shared" si="44"/>
        <v>251511</v>
      </c>
      <c r="K49" s="87">
        <f t="shared" si="44"/>
        <v>8662850</v>
      </c>
      <c r="L49" s="87">
        <f t="shared" si="44"/>
        <v>2191854</v>
      </c>
      <c r="M49" s="87">
        <f t="shared" si="44"/>
        <v>1827996</v>
      </c>
      <c r="N49" s="87">
        <f t="shared" si="44"/>
        <v>72202</v>
      </c>
      <c r="O49" s="87">
        <f t="shared" si="44"/>
        <v>1487880</v>
      </c>
      <c r="P49" s="87">
        <f t="shared" si="44"/>
        <v>267914</v>
      </c>
      <c r="Q49" s="87">
        <f t="shared" si="44"/>
        <v>58807</v>
      </c>
      <c r="R49" s="87">
        <f t="shared" si="44"/>
        <v>4042538</v>
      </c>
      <c r="S49" s="87">
        <f t="shared" si="44"/>
        <v>541655</v>
      </c>
      <c r="T49" s="87">
        <f t="shared" si="44"/>
        <v>2847117</v>
      </c>
      <c r="U49" s="87">
        <f t="shared" si="44"/>
        <v>717285</v>
      </c>
      <c r="V49" s="87">
        <f t="shared" si="44"/>
        <v>14239332</v>
      </c>
      <c r="W49" s="87">
        <f t="shared" si="44"/>
        <v>815766</v>
      </c>
      <c r="X49" s="87">
        <f t="shared" si="44"/>
        <v>815766</v>
      </c>
      <c r="Y49" s="87">
        <f t="shared" si="44"/>
        <v>815766</v>
      </c>
      <c r="Z49" s="87">
        <f t="shared" si="44"/>
        <v>0</v>
      </c>
      <c r="AA49" s="87">
        <f t="shared" si="44"/>
        <v>0</v>
      </c>
      <c r="AB49" s="87">
        <f t="shared" si="44"/>
        <v>0</v>
      </c>
      <c r="AC49" s="87">
        <f t="shared" si="44"/>
        <v>3788</v>
      </c>
      <c r="AD49" s="87">
        <f t="shared" si="44"/>
        <v>1507025</v>
      </c>
      <c r="AE49" s="87">
        <f t="shared" si="44"/>
        <v>339538</v>
      </c>
      <c r="AF49" s="87">
        <f t="shared" si="44"/>
        <v>787224</v>
      </c>
      <c r="AG49" s="87">
        <f t="shared" si="44"/>
        <v>92</v>
      </c>
      <c r="AH49" s="87">
        <f t="shared" si="44"/>
        <v>787132</v>
      </c>
      <c r="AI49" s="87">
        <f t="shared" si="44"/>
        <v>0</v>
      </c>
      <c r="AJ49" s="87">
        <f aca="true" t="shared" si="45" ref="AJ49:BH49">SUM(AJ7:AJ48)</f>
        <v>0</v>
      </c>
      <c r="AK49" s="87">
        <f t="shared" si="45"/>
        <v>266996</v>
      </c>
      <c r="AL49" s="87">
        <f t="shared" si="45"/>
        <v>113267</v>
      </c>
      <c r="AM49" s="87">
        <f t="shared" si="45"/>
        <v>831256</v>
      </c>
      <c r="AN49" s="87">
        <f t="shared" si="45"/>
        <v>115573</v>
      </c>
      <c r="AO49" s="87">
        <f t="shared" si="45"/>
        <v>2438364</v>
      </c>
      <c r="AP49" s="87">
        <f t="shared" si="45"/>
        <v>5674963</v>
      </c>
      <c r="AQ49" s="87">
        <f t="shared" si="45"/>
        <v>4785329</v>
      </c>
      <c r="AR49" s="87">
        <f t="shared" si="45"/>
        <v>4741799</v>
      </c>
      <c r="AS49" s="87">
        <f t="shared" si="45"/>
        <v>35219</v>
      </c>
      <c r="AT49" s="87">
        <f t="shared" si="45"/>
        <v>8311</v>
      </c>
      <c r="AU49" s="87">
        <f t="shared" si="45"/>
        <v>889634</v>
      </c>
      <c r="AV49" s="87">
        <f t="shared" si="45"/>
        <v>255299</v>
      </c>
      <c r="AW49" s="87">
        <f t="shared" si="45"/>
        <v>10169875</v>
      </c>
      <c r="AX49" s="87">
        <f t="shared" si="45"/>
        <v>2531392</v>
      </c>
      <c r="AY49" s="87">
        <f t="shared" si="45"/>
        <v>2615220</v>
      </c>
      <c r="AZ49" s="87">
        <f t="shared" si="45"/>
        <v>72294</v>
      </c>
      <c r="BA49" s="87">
        <f t="shared" si="45"/>
        <v>2275012</v>
      </c>
      <c r="BB49" s="87">
        <f t="shared" si="45"/>
        <v>267914</v>
      </c>
      <c r="BC49" s="87">
        <f t="shared" si="45"/>
        <v>58807</v>
      </c>
      <c r="BD49" s="87">
        <f t="shared" si="45"/>
        <v>4309534</v>
      </c>
      <c r="BE49" s="87">
        <f t="shared" si="45"/>
        <v>654922</v>
      </c>
      <c r="BF49" s="87">
        <f t="shared" si="45"/>
        <v>3678373</v>
      </c>
      <c r="BG49" s="87">
        <f t="shared" si="45"/>
        <v>832858</v>
      </c>
      <c r="BH49" s="87">
        <f t="shared" si="45"/>
        <v>16677696</v>
      </c>
    </row>
  </sheetData>
  <mergeCells count="28">
    <mergeCell ref="L4:L5"/>
    <mergeCell ref="Q4:Q5"/>
    <mergeCell ref="R4:R5"/>
    <mergeCell ref="AN3:AN5"/>
    <mergeCell ref="AV3:AV5"/>
    <mergeCell ref="BF3:BF5"/>
    <mergeCell ref="T3:T5"/>
    <mergeCell ref="U3:U5"/>
    <mergeCell ref="AC3:AC5"/>
    <mergeCell ref="AM3:AM5"/>
    <mergeCell ref="AB4:AB5"/>
    <mergeCell ref="AE4:AE5"/>
    <mergeCell ref="AJ4:AJ5"/>
    <mergeCell ref="BG3:BG5"/>
    <mergeCell ref="AU4:AU5"/>
    <mergeCell ref="AX4:AX5"/>
    <mergeCell ref="BC4:BC5"/>
    <mergeCell ref="BD4:BD5"/>
    <mergeCell ref="BE4:BE5"/>
    <mergeCell ref="AK4:AK5"/>
    <mergeCell ref="AL4:AL5"/>
    <mergeCell ref="A2:A6"/>
    <mergeCell ref="B2:B6"/>
    <mergeCell ref="C2:C6"/>
    <mergeCell ref="J3:J5"/>
    <mergeCell ref="I4:I5"/>
    <mergeCell ref="S4:S5"/>
    <mergeCell ref="A49:C49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&amp;L&amp;16廃棄物事業経費（市町村及び事務組合の合計）【歳出】（平成１３年度実績）&amp;R&amp;D　　&amp;T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BE42"/>
  <sheetViews>
    <sheetView showGridLines="0" workbookViewId="0" topLeftCell="A1">
      <pane xSplit="3" ySplit="6" topLeftCell="D7" activePane="bottomRight" state="frozen"/>
      <selection pane="topLeft" activeCell="D3304" sqref="D3304"/>
      <selection pane="topRight" activeCell="D3304" sqref="D3304"/>
      <selection pane="bottomLeft" activeCell="D3304" sqref="D3304"/>
      <selection pane="bottomRight" activeCell="D7" sqref="D7"/>
    </sheetView>
  </sheetViews>
  <sheetFormatPr defaultColWidth="9.00390625" defaultRowHeight="13.5"/>
  <cols>
    <col min="1" max="1" width="9.00390625" style="57" customWidth="1"/>
    <col min="2" max="2" width="6.625" style="57" customWidth="1"/>
    <col min="3" max="3" width="12.625" style="57" customWidth="1"/>
    <col min="4" max="9" width="10.625" style="57" customWidth="1"/>
    <col min="10" max="10" width="6.625" style="41" customWidth="1"/>
    <col min="11" max="11" width="35.625" style="41" customWidth="1"/>
    <col min="12" max="12" width="10.625" style="42" customWidth="1"/>
    <col min="13" max="13" width="10.625" style="43" customWidth="1"/>
    <col min="14" max="17" width="10.625" style="42" customWidth="1"/>
    <col min="18" max="18" width="6.625" style="41" customWidth="1"/>
    <col min="19" max="19" width="35.625" style="41" customWidth="1"/>
    <col min="20" max="20" width="10.625" style="42" customWidth="1"/>
    <col min="21" max="21" width="10.625" style="43" customWidth="1"/>
    <col min="22" max="25" width="10.625" style="42" customWidth="1"/>
    <col min="26" max="26" width="6.625" style="41" customWidth="1"/>
    <col min="27" max="27" width="35.625" style="41" customWidth="1"/>
    <col min="28" max="28" width="10.625" style="42" customWidth="1"/>
    <col min="29" max="29" width="10.625" style="43" customWidth="1"/>
    <col min="30" max="33" width="10.625" style="42" customWidth="1"/>
    <col min="34" max="34" width="6.625" style="41" customWidth="1"/>
    <col min="35" max="35" width="35.625" style="41" customWidth="1"/>
    <col min="36" max="36" width="10.625" style="42" customWidth="1"/>
    <col min="37" max="37" width="10.625" style="43" customWidth="1"/>
    <col min="38" max="41" width="10.625" style="42" customWidth="1"/>
    <col min="42" max="42" width="6.625" style="41" customWidth="1"/>
    <col min="43" max="43" width="35.625" style="41" customWidth="1"/>
    <col min="44" max="44" width="10.625" style="42" customWidth="1"/>
    <col min="45" max="45" width="10.625" style="43" customWidth="1"/>
    <col min="46" max="49" width="10.625" style="42" customWidth="1"/>
    <col min="50" max="50" width="6.625" style="41" customWidth="1"/>
    <col min="51" max="51" width="35.625" style="41" customWidth="1"/>
    <col min="52" max="52" width="10.625" style="42" customWidth="1"/>
    <col min="53" max="53" width="10.625" style="43" customWidth="1"/>
    <col min="54" max="57" width="10.625" style="42" customWidth="1"/>
    <col min="58" max="16384" width="9.00390625" style="71" customWidth="1"/>
  </cols>
  <sheetData>
    <row r="1" spans="1:9" ht="17.25">
      <c r="A1" s="1" t="s">
        <v>189</v>
      </c>
      <c r="B1" s="1"/>
      <c r="C1" s="1"/>
      <c r="D1" s="1"/>
      <c r="E1" s="1"/>
      <c r="F1" s="1"/>
      <c r="G1" s="1"/>
      <c r="H1" s="1"/>
      <c r="I1" s="1"/>
    </row>
    <row r="2" spans="1:57" s="70" customFormat="1" ht="22.5" customHeight="1">
      <c r="A2" s="117" t="s">
        <v>158</v>
      </c>
      <c r="B2" s="114" t="s">
        <v>21</v>
      </c>
      <c r="C2" s="121" t="s">
        <v>55</v>
      </c>
      <c r="D2" s="44" t="s">
        <v>166</v>
      </c>
      <c r="E2" s="45"/>
      <c r="F2" s="45"/>
      <c r="G2" s="45"/>
      <c r="H2" s="45"/>
      <c r="I2" s="45"/>
      <c r="J2" s="44" t="s">
        <v>167</v>
      </c>
      <c r="K2" s="46"/>
      <c r="L2" s="46"/>
      <c r="M2" s="46"/>
      <c r="N2" s="46"/>
      <c r="O2" s="46"/>
      <c r="P2" s="46"/>
      <c r="Q2" s="47"/>
      <c r="R2" s="48" t="s">
        <v>168</v>
      </c>
      <c r="S2" s="46"/>
      <c r="T2" s="46"/>
      <c r="U2" s="46"/>
      <c r="V2" s="46"/>
      <c r="W2" s="46"/>
      <c r="X2" s="46"/>
      <c r="Y2" s="47"/>
      <c r="Z2" s="44" t="s">
        <v>169</v>
      </c>
      <c r="AA2" s="46"/>
      <c r="AB2" s="46"/>
      <c r="AC2" s="46"/>
      <c r="AD2" s="46"/>
      <c r="AE2" s="46"/>
      <c r="AF2" s="46"/>
      <c r="AG2" s="47"/>
      <c r="AH2" s="44" t="s">
        <v>170</v>
      </c>
      <c r="AI2" s="46"/>
      <c r="AJ2" s="46"/>
      <c r="AK2" s="46"/>
      <c r="AL2" s="46"/>
      <c r="AM2" s="46"/>
      <c r="AN2" s="46"/>
      <c r="AO2" s="47"/>
      <c r="AP2" s="44" t="s">
        <v>171</v>
      </c>
      <c r="AQ2" s="46"/>
      <c r="AR2" s="46"/>
      <c r="AS2" s="46"/>
      <c r="AT2" s="46"/>
      <c r="AU2" s="46"/>
      <c r="AV2" s="46"/>
      <c r="AW2" s="47"/>
      <c r="AX2" s="44" t="s">
        <v>172</v>
      </c>
      <c r="AY2" s="46"/>
      <c r="AZ2" s="46"/>
      <c r="BA2" s="46"/>
      <c r="BB2" s="46"/>
      <c r="BC2" s="46"/>
      <c r="BD2" s="46"/>
      <c r="BE2" s="47"/>
    </row>
    <row r="3" spans="1:57" s="70" customFormat="1" ht="22.5" customHeight="1">
      <c r="A3" s="118"/>
      <c r="B3" s="115"/>
      <c r="C3" s="122"/>
      <c r="D3" s="44"/>
      <c r="E3" s="45"/>
      <c r="F3" s="67"/>
      <c r="G3" s="45"/>
      <c r="H3" s="45"/>
      <c r="I3" s="67"/>
      <c r="J3" s="66"/>
      <c r="K3" s="68"/>
      <c r="L3" s="46"/>
      <c r="M3" s="46"/>
      <c r="N3" s="68"/>
      <c r="O3" s="46"/>
      <c r="P3" s="46"/>
      <c r="Q3" s="50"/>
      <c r="R3" s="69"/>
      <c r="S3" s="68"/>
      <c r="T3" s="46"/>
      <c r="U3" s="46"/>
      <c r="V3" s="68"/>
      <c r="W3" s="46"/>
      <c r="X3" s="46"/>
      <c r="Y3" s="50"/>
      <c r="Z3" s="66"/>
      <c r="AA3" s="68"/>
      <c r="AB3" s="46"/>
      <c r="AC3" s="46"/>
      <c r="AD3" s="68"/>
      <c r="AE3" s="46"/>
      <c r="AF3" s="46"/>
      <c r="AG3" s="50"/>
      <c r="AH3" s="66"/>
      <c r="AI3" s="68"/>
      <c r="AJ3" s="46"/>
      <c r="AK3" s="46"/>
      <c r="AL3" s="68"/>
      <c r="AM3" s="46"/>
      <c r="AN3" s="46"/>
      <c r="AO3" s="50"/>
      <c r="AP3" s="66"/>
      <c r="AQ3" s="68"/>
      <c r="AR3" s="46"/>
      <c r="AS3" s="46"/>
      <c r="AT3" s="68"/>
      <c r="AU3" s="46"/>
      <c r="AV3" s="46"/>
      <c r="AW3" s="50"/>
      <c r="AX3" s="66"/>
      <c r="AY3" s="68"/>
      <c r="AZ3" s="46"/>
      <c r="BA3" s="46"/>
      <c r="BB3" s="68"/>
      <c r="BC3" s="46"/>
      <c r="BD3" s="46"/>
      <c r="BE3" s="50"/>
    </row>
    <row r="4" spans="1:57" s="70" customFormat="1" ht="22.5" customHeight="1">
      <c r="A4" s="118"/>
      <c r="B4" s="115"/>
      <c r="C4" s="118"/>
      <c r="D4" s="49" t="s">
        <v>56</v>
      </c>
      <c r="E4" s="59"/>
      <c r="F4" s="50"/>
      <c r="G4" s="49" t="s">
        <v>3</v>
      </c>
      <c r="H4" s="59"/>
      <c r="I4" s="50"/>
      <c r="J4" s="114" t="s">
        <v>173</v>
      </c>
      <c r="K4" s="117" t="s">
        <v>174</v>
      </c>
      <c r="L4" s="49" t="s">
        <v>57</v>
      </c>
      <c r="M4" s="59"/>
      <c r="N4" s="50"/>
      <c r="O4" s="49" t="s">
        <v>3</v>
      </c>
      <c r="P4" s="59"/>
      <c r="Q4" s="50"/>
      <c r="R4" s="114" t="s">
        <v>173</v>
      </c>
      <c r="S4" s="117" t="s">
        <v>174</v>
      </c>
      <c r="T4" s="49" t="s">
        <v>57</v>
      </c>
      <c r="U4" s="59"/>
      <c r="V4" s="50"/>
      <c r="W4" s="49" t="s">
        <v>3</v>
      </c>
      <c r="X4" s="59"/>
      <c r="Y4" s="50"/>
      <c r="Z4" s="114" t="s">
        <v>173</v>
      </c>
      <c r="AA4" s="117" t="s">
        <v>174</v>
      </c>
      <c r="AB4" s="49" t="s">
        <v>57</v>
      </c>
      <c r="AC4" s="59"/>
      <c r="AD4" s="50"/>
      <c r="AE4" s="49" t="s">
        <v>3</v>
      </c>
      <c r="AF4" s="59"/>
      <c r="AG4" s="50"/>
      <c r="AH4" s="114" t="s">
        <v>173</v>
      </c>
      <c r="AI4" s="117" t="s">
        <v>174</v>
      </c>
      <c r="AJ4" s="49" t="s">
        <v>57</v>
      </c>
      <c r="AK4" s="59"/>
      <c r="AL4" s="50"/>
      <c r="AM4" s="49" t="s">
        <v>3</v>
      </c>
      <c r="AN4" s="59"/>
      <c r="AO4" s="50"/>
      <c r="AP4" s="114" t="s">
        <v>173</v>
      </c>
      <c r="AQ4" s="117" t="s">
        <v>174</v>
      </c>
      <c r="AR4" s="49" t="s">
        <v>57</v>
      </c>
      <c r="AS4" s="59"/>
      <c r="AT4" s="50"/>
      <c r="AU4" s="49" t="s">
        <v>3</v>
      </c>
      <c r="AV4" s="59"/>
      <c r="AW4" s="50"/>
      <c r="AX4" s="114" t="s">
        <v>173</v>
      </c>
      <c r="AY4" s="117" t="s">
        <v>174</v>
      </c>
      <c r="AZ4" s="49" t="s">
        <v>57</v>
      </c>
      <c r="BA4" s="59"/>
      <c r="BB4" s="50"/>
      <c r="BC4" s="49" t="s">
        <v>3</v>
      </c>
      <c r="BD4" s="59"/>
      <c r="BE4" s="50"/>
    </row>
    <row r="5" spans="1:57" s="70" customFormat="1" ht="22.5" customHeight="1">
      <c r="A5" s="118"/>
      <c r="B5" s="115"/>
      <c r="C5" s="118"/>
      <c r="D5" s="51" t="s">
        <v>175</v>
      </c>
      <c r="E5" s="19" t="s">
        <v>176</v>
      </c>
      <c r="F5" s="52" t="s">
        <v>4</v>
      </c>
      <c r="G5" s="51" t="s">
        <v>175</v>
      </c>
      <c r="H5" s="19" t="s">
        <v>176</v>
      </c>
      <c r="I5" s="38" t="s">
        <v>4</v>
      </c>
      <c r="J5" s="115"/>
      <c r="K5" s="118"/>
      <c r="L5" s="51" t="s">
        <v>175</v>
      </c>
      <c r="M5" s="19" t="s">
        <v>176</v>
      </c>
      <c r="N5" s="38" t="s">
        <v>177</v>
      </c>
      <c r="O5" s="51" t="s">
        <v>175</v>
      </c>
      <c r="P5" s="19" t="s">
        <v>176</v>
      </c>
      <c r="Q5" s="38" t="s">
        <v>177</v>
      </c>
      <c r="R5" s="115"/>
      <c r="S5" s="118"/>
      <c r="T5" s="51" t="s">
        <v>175</v>
      </c>
      <c r="U5" s="19" t="s">
        <v>176</v>
      </c>
      <c r="V5" s="38" t="s">
        <v>177</v>
      </c>
      <c r="W5" s="51" t="s">
        <v>175</v>
      </c>
      <c r="X5" s="19" t="s">
        <v>176</v>
      </c>
      <c r="Y5" s="38" t="s">
        <v>177</v>
      </c>
      <c r="Z5" s="115"/>
      <c r="AA5" s="118"/>
      <c r="AB5" s="51" t="s">
        <v>175</v>
      </c>
      <c r="AC5" s="19" t="s">
        <v>176</v>
      </c>
      <c r="AD5" s="38" t="s">
        <v>177</v>
      </c>
      <c r="AE5" s="51" t="s">
        <v>175</v>
      </c>
      <c r="AF5" s="19" t="s">
        <v>176</v>
      </c>
      <c r="AG5" s="38" t="s">
        <v>177</v>
      </c>
      <c r="AH5" s="115"/>
      <c r="AI5" s="118"/>
      <c r="AJ5" s="51" t="s">
        <v>175</v>
      </c>
      <c r="AK5" s="19" t="s">
        <v>176</v>
      </c>
      <c r="AL5" s="38" t="s">
        <v>177</v>
      </c>
      <c r="AM5" s="51" t="s">
        <v>175</v>
      </c>
      <c r="AN5" s="19" t="s">
        <v>176</v>
      </c>
      <c r="AO5" s="38" t="s">
        <v>177</v>
      </c>
      <c r="AP5" s="115"/>
      <c r="AQ5" s="118"/>
      <c r="AR5" s="51" t="s">
        <v>175</v>
      </c>
      <c r="AS5" s="19" t="s">
        <v>176</v>
      </c>
      <c r="AT5" s="38" t="s">
        <v>177</v>
      </c>
      <c r="AU5" s="51" t="s">
        <v>175</v>
      </c>
      <c r="AV5" s="19" t="s">
        <v>176</v>
      </c>
      <c r="AW5" s="38" t="s">
        <v>177</v>
      </c>
      <c r="AX5" s="115"/>
      <c r="AY5" s="118"/>
      <c r="AZ5" s="51" t="s">
        <v>175</v>
      </c>
      <c r="BA5" s="19" t="s">
        <v>176</v>
      </c>
      <c r="BB5" s="38" t="s">
        <v>177</v>
      </c>
      <c r="BC5" s="51" t="s">
        <v>175</v>
      </c>
      <c r="BD5" s="19" t="s">
        <v>176</v>
      </c>
      <c r="BE5" s="38" t="s">
        <v>177</v>
      </c>
    </row>
    <row r="6" spans="1:57" s="70" customFormat="1" ht="22.5" customHeight="1">
      <c r="A6" s="120"/>
      <c r="B6" s="116"/>
      <c r="C6" s="119"/>
      <c r="D6" s="54" t="s">
        <v>8</v>
      </c>
      <c r="E6" s="55" t="s">
        <v>8</v>
      </c>
      <c r="F6" s="55" t="s">
        <v>8</v>
      </c>
      <c r="G6" s="54" t="s">
        <v>8</v>
      </c>
      <c r="H6" s="55" t="s">
        <v>8</v>
      </c>
      <c r="I6" s="55" t="s">
        <v>8</v>
      </c>
      <c r="J6" s="116"/>
      <c r="K6" s="119"/>
      <c r="L6" s="54" t="s">
        <v>8</v>
      </c>
      <c r="M6" s="55" t="s">
        <v>8</v>
      </c>
      <c r="N6" s="55" t="s">
        <v>8</v>
      </c>
      <c r="O6" s="54" t="s">
        <v>8</v>
      </c>
      <c r="P6" s="55" t="s">
        <v>8</v>
      </c>
      <c r="Q6" s="55" t="s">
        <v>8</v>
      </c>
      <c r="R6" s="116"/>
      <c r="S6" s="119"/>
      <c r="T6" s="54" t="s">
        <v>8</v>
      </c>
      <c r="U6" s="55" t="s">
        <v>8</v>
      </c>
      <c r="V6" s="55" t="s">
        <v>8</v>
      </c>
      <c r="W6" s="54" t="s">
        <v>8</v>
      </c>
      <c r="X6" s="55" t="s">
        <v>8</v>
      </c>
      <c r="Y6" s="55" t="s">
        <v>8</v>
      </c>
      <c r="Z6" s="116"/>
      <c r="AA6" s="119"/>
      <c r="AB6" s="54" t="s">
        <v>8</v>
      </c>
      <c r="AC6" s="55" t="s">
        <v>8</v>
      </c>
      <c r="AD6" s="55" t="s">
        <v>8</v>
      </c>
      <c r="AE6" s="54" t="s">
        <v>8</v>
      </c>
      <c r="AF6" s="55" t="s">
        <v>8</v>
      </c>
      <c r="AG6" s="55" t="s">
        <v>8</v>
      </c>
      <c r="AH6" s="116"/>
      <c r="AI6" s="119"/>
      <c r="AJ6" s="54" t="s">
        <v>8</v>
      </c>
      <c r="AK6" s="55" t="s">
        <v>8</v>
      </c>
      <c r="AL6" s="55" t="s">
        <v>8</v>
      </c>
      <c r="AM6" s="54" t="s">
        <v>8</v>
      </c>
      <c r="AN6" s="55" t="s">
        <v>8</v>
      </c>
      <c r="AO6" s="55" t="s">
        <v>8</v>
      </c>
      <c r="AP6" s="116"/>
      <c r="AQ6" s="119"/>
      <c r="AR6" s="54" t="s">
        <v>8</v>
      </c>
      <c r="AS6" s="55" t="s">
        <v>8</v>
      </c>
      <c r="AT6" s="55" t="s">
        <v>8</v>
      </c>
      <c r="AU6" s="54" t="s">
        <v>8</v>
      </c>
      <c r="AV6" s="55" t="s">
        <v>8</v>
      </c>
      <c r="AW6" s="55" t="s">
        <v>8</v>
      </c>
      <c r="AX6" s="116"/>
      <c r="AY6" s="119"/>
      <c r="AZ6" s="54" t="s">
        <v>8</v>
      </c>
      <c r="BA6" s="55" t="s">
        <v>8</v>
      </c>
      <c r="BB6" s="55" t="s">
        <v>8</v>
      </c>
      <c r="BC6" s="54" t="s">
        <v>8</v>
      </c>
      <c r="BD6" s="55" t="s">
        <v>8</v>
      </c>
      <c r="BE6" s="55" t="s">
        <v>8</v>
      </c>
    </row>
    <row r="7" spans="1:57" ht="13.5">
      <c r="A7" s="82" t="s">
        <v>77</v>
      </c>
      <c r="B7" s="76" t="s">
        <v>78</v>
      </c>
      <c r="C7" s="77" t="s">
        <v>79</v>
      </c>
      <c r="D7" s="18">
        <f aca="true" t="shared" si="0" ref="D7:D15">L7+T7+AB7+AJ7+AR7+AZ7</f>
        <v>38174</v>
      </c>
      <c r="E7" s="18">
        <f aca="true" t="shared" si="1" ref="E7:E15">M7+U7+AC7+AK7+AS7+BA7</f>
        <v>290682</v>
      </c>
      <c r="F7" s="18">
        <f aca="true" t="shared" si="2" ref="F7:F15">D7+E7</f>
        <v>328856</v>
      </c>
      <c r="G7" s="18">
        <f aca="true" t="shared" si="3" ref="G7:G15">O7+W7+AE7+AM7+AU7+BC7</f>
        <v>0</v>
      </c>
      <c r="H7" s="18">
        <f aca="true" t="shared" si="4" ref="H7:H15">P7+X7+AF7+AN7+AV7+BD7</f>
        <v>0</v>
      </c>
      <c r="I7" s="18">
        <f aca="true" t="shared" si="5" ref="I7:I15">G7+H7</f>
        <v>0</v>
      </c>
      <c r="J7" s="86" t="s">
        <v>149</v>
      </c>
      <c r="K7" s="80" t="s">
        <v>165</v>
      </c>
      <c r="L7" s="18">
        <v>38174</v>
      </c>
      <c r="M7" s="18">
        <v>290682</v>
      </c>
      <c r="N7" s="18">
        <f aca="true" t="shared" si="6" ref="N7:N15">SUM(L7:M7)</f>
        <v>328856</v>
      </c>
      <c r="O7" s="18">
        <v>0</v>
      </c>
      <c r="P7" s="18">
        <v>0</v>
      </c>
      <c r="Q7" s="18">
        <f aca="true" t="shared" si="7" ref="Q7:Q15">SUM(O7:P7)</f>
        <v>0</v>
      </c>
      <c r="R7" s="86" t="s">
        <v>1</v>
      </c>
      <c r="S7" s="80"/>
      <c r="T7" s="18"/>
      <c r="U7" s="18"/>
      <c r="V7" s="18">
        <f aca="true" t="shared" si="8" ref="V7:V41">SUM(T7:U7)</f>
        <v>0</v>
      </c>
      <c r="W7" s="18"/>
      <c r="X7" s="18"/>
      <c r="Y7" s="18">
        <f aca="true" t="shared" si="9" ref="Y7:Y41">SUM(W7:X7)</f>
        <v>0</v>
      </c>
      <c r="Z7" s="86" t="s">
        <v>1</v>
      </c>
      <c r="AA7" s="80"/>
      <c r="AB7" s="18"/>
      <c r="AC7" s="18"/>
      <c r="AD7" s="18">
        <f aca="true" t="shared" si="10" ref="AD7:AD41">SUM(AB7:AC7)</f>
        <v>0</v>
      </c>
      <c r="AE7" s="18"/>
      <c r="AF7" s="18"/>
      <c r="AG7" s="18">
        <f aca="true" t="shared" si="11" ref="AG7:AG41">SUM(AE7:AF7)</f>
        <v>0</v>
      </c>
      <c r="AH7" s="86" t="s">
        <v>1</v>
      </c>
      <c r="AI7" s="80"/>
      <c r="AJ7" s="18"/>
      <c r="AK7" s="18"/>
      <c r="AL7" s="18">
        <f aca="true" t="shared" si="12" ref="AL7:AL41">SUM(AJ7:AK7)</f>
        <v>0</v>
      </c>
      <c r="AM7" s="18"/>
      <c r="AN7" s="18"/>
      <c r="AO7" s="18">
        <f aca="true" t="shared" si="13" ref="AO7:AO41">SUM(AM7:AN7)</f>
        <v>0</v>
      </c>
      <c r="AP7" s="86" t="s">
        <v>1</v>
      </c>
      <c r="AQ7" s="80"/>
      <c r="AR7" s="18"/>
      <c r="AS7" s="18"/>
      <c r="AT7" s="18">
        <f aca="true" t="shared" si="14" ref="AT7:AT41">SUM(AR7:AS7)</f>
        <v>0</v>
      </c>
      <c r="AU7" s="18"/>
      <c r="AV7" s="18"/>
      <c r="AW7" s="18">
        <f aca="true" t="shared" si="15" ref="AW7:AW41">SUM(AU7:AV7)</f>
        <v>0</v>
      </c>
      <c r="AX7" s="86" t="s">
        <v>1</v>
      </c>
      <c r="AY7" s="80"/>
      <c r="AZ7" s="18"/>
      <c r="BA7" s="18"/>
      <c r="BB7" s="18">
        <f aca="true" t="shared" si="16" ref="BB7:BB41">SUM(AZ7:BA7)</f>
        <v>0</v>
      </c>
      <c r="BC7" s="18"/>
      <c r="BD7" s="18"/>
      <c r="BE7" s="18">
        <f aca="true" t="shared" si="17" ref="BE7:BE41">SUM(BC7:BD7)</f>
        <v>0</v>
      </c>
    </row>
    <row r="8" spans="1:57" ht="13.5">
      <c r="A8" s="82" t="s">
        <v>77</v>
      </c>
      <c r="B8" s="76" t="s">
        <v>80</v>
      </c>
      <c r="C8" s="77" t="s">
        <v>81</v>
      </c>
      <c r="D8" s="18">
        <f t="shared" si="0"/>
        <v>0</v>
      </c>
      <c r="E8" s="18">
        <f t="shared" si="1"/>
        <v>0</v>
      </c>
      <c r="F8" s="18">
        <f t="shared" si="2"/>
        <v>0</v>
      </c>
      <c r="G8" s="18">
        <f t="shared" si="3"/>
        <v>0</v>
      </c>
      <c r="H8" s="18">
        <f t="shared" si="4"/>
        <v>0</v>
      </c>
      <c r="I8" s="18">
        <f t="shared" si="5"/>
        <v>0</v>
      </c>
      <c r="J8" s="86" t="s">
        <v>1</v>
      </c>
      <c r="K8" s="80"/>
      <c r="L8" s="18"/>
      <c r="M8" s="18"/>
      <c r="N8" s="18">
        <f t="shared" si="6"/>
        <v>0</v>
      </c>
      <c r="O8" s="18"/>
      <c r="P8" s="18"/>
      <c r="Q8" s="18">
        <f t="shared" si="7"/>
        <v>0</v>
      </c>
      <c r="R8" s="86" t="s">
        <v>1</v>
      </c>
      <c r="S8" s="80"/>
      <c r="T8" s="18"/>
      <c r="U8" s="18"/>
      <c r="V8" s="18">
        <f t="shared" si="8"/>
        <v>0</v>
      </c>
      <c r="W8" s="18"/>
      <c r="X8" s="18"/>
      <c r="Y8" s="18">
        <f t="shared" si="9"/>
        <v>0</v>
      </c>
      <c r="Z8" s="86" t="s">
        <v>1</v>
      </c>
      <c r="AA8" s="80"/>
      <c r="AB8" s="18"/>
      <c r="AC8" s="18"/>
      <c r="AD8" s="18">
        <f t="shared" si="10"/>
        <v>0</v>
      </c>
      <c r="AE8" s="18"/>
      <c r="AF8" s="18"/>
      <c r="AG8" s="18">
        <f t="shared" si="11"/>
        <v>0</v>
      </c>
      <c r="AH8" s="86" t="s">
        <v>1</v>
      </c>
      <c r="AI8" s="80"/>
      <c r="AJ8" s="18"/>
      <c r="AK8" s="18"/>
      <c r="AL8" s="18">
        <f t="shared" si="12"/>
        <v>0</v>
      </c>
      <c r="AM8" s="18"/>
      <c r="AN8" s="18"/>
      <c r="AO8" s="18">
        <f t="shared" si="13"/>
        <v>0</v>
      </c>
      <c r="AP8" s="86" t="s">
        <v>1</v>
      </c>
      <c r="AQ8" s="80"/>
      <c r="AR8" s="18"/>
      <c r="AS8" s="18"/>
      <c r="AT8" s="18">
        <f t="shared" si="14"/>
        <v>0</v>
      </c>
      <c r="AU8" s="18"/>
      <c r="AV8" s="18"/>
      <c r="AW8" s="18">
        <f t="shared" si="15"/>
        <v>0</v>
      </c>
      <c r="AX8" s="86" t="s">
        <v>1</v>
      </c>
      <c r="AY8" s="80"/>
      <c r="AZ8" s="18"/>
      <c r="BA8" s="18"/>
      <c r="BB8" s="18">
        <f t="shared" si="16"/>
        <v>0</v>
      </c>
      <c r="BC8" s="18"/>
      <c r="BD8" s="18"/>
      <c r="BE8" s="18">
        <f t="shared" si="17"/>
        <v>0</v>
      </c>
    </row>
    <row r="9" spans="1:57" ht="13.5">
      <c r="A9" s="82" t="s">
        <v>77</v>
      </c>
      <c r="B9" s="76" t="s">
        <v>82</v>
      </c>
      <c r="C9" s="77" t="s">
        <v>83</v>
      </c>
      <c r="D9" s="18">
        <f t="shared" si="0"/>
        <v>79333</v>
      </c>
      <c r="E9" s="18">
        <f t="shared" si="1"/>
        <v>748597</v>
      </c>
      <c r="F9" s="18">
        <f t="shared" si="2"/>
        <v>827930</v>
      </c>
      <c r="G9" s="18">
        <f t="shared" si="3"/>
        <v>1904</v>
      </c>
      <c r="H9" s="18">
        <f t="shared" si="4"/>
        <v>153170</v>
      </c>
      <c r="I9" s="18">
        <f t="shared" si="5"/>
        <v>155074</v>
      </c>
      <c r="J9" s="86" t="s">
        <v>150</v>
      </c>
      <c r="K9" s="80" t="s">
        <v>151</v>
      </c>
      <c r="L9" s="18">
        <v>79333</v>
      </c>
      <c r="M9" s="18">
        <v>748597</v>
      </c>
      <c r="N9" s="18">
        <f t="shared" si="6"/>
        <v>827930</v>
      </c>
      <c r="O9" s="18">
        <v>1904</v>
      </c>
      <c r="P9" s="18">
        <v>153170</v>
      </c>
      <c r="Q9" s="18">
        <f t="shared" si="7"/>
        <v>155074</v>
      </c>
      <c r="R9" s="86" t="s">
        <v>1</v>
      </c>
      <c r="S9" s="80"/>
      <c r="T9" s="18"/>
      <c r="U9" s="18"/>
      <c r="V9" s="18">
        <f t="shared" si="8"/>
        <v>0</v>
      </c>
      <c r="W9" s="18"/>
      <c r="X9" s="18"/>
      <c r="Y9" s="18">
        <f t="shared" si="9"/>
        <v>0</v>
      </c>
      <c r="Z9" s="86" t="s">
        <v>1</v>
      </c>
      <c r="AA9" s="80"/>
      <c r="AB9" s="18"/>
      <c r="AC9" s="18"/>
      <c r="AD9" s="18">
        <f t="shared" si="10"/>
        <v>0</v>
      </c>
      <c r="AE9" s="18"/>
      <c r="AF9" s="18"/>
      <c r="AG9" s="18">
        <f t="shared" si="11"/>
        <v>0</v>
      </c>
      <c r="AH9" s="86" t="s">
        <v>1</v>
      </c>
      <c r="AI9" s="80"/>
      <c r="AJ9" s="18"/>
      <c r="AK9" s="18"/>
      <c r="AL9" s="18">
        <f t="shared" si="12"/>
        <v>0</v>
      </c>
      <c r="AM9" s="18"/>
      <c r="AN9" s="18"/>
      <c r="AO9" s="18">
        <f t="shared" si="13"/>
        <v>0</v>
      </c>
      <c r="AP9" s="86" t="s">
        <v>1</v>
      </c>
      <c r="AQ9" s="80"/>
      <c r="AR9" s="18"/>
      <c r="AS9" s="18"/>
      <c r="AT9" s="18">
        <f t="shared" si="14"/>
        <v>0</v>
      </c>
      <c r="AU9" s="18"/>
      <c r="AV9" s="18"/>
      <c r="AW9" s="18">
        <f t="shared" si="15"/>
        <v>0</v>
      </c>
      <c r="AX9" s="86" t="s">
        <v>1</v>
      </c>
      <c r="AY9" s="80"/>
      <c r="AZ9" s="18"/>
      <c r="BA9" s="18"/>
      <c r="BB9" s="18">
        <f t="shared" si="16"/>
        <v>0</v>
      </c>
      <c r="BC9" s="18"/>
      <c r="BD9" s="18"/>
      <c r="BE9" s="18">
        <f t="shared" si="17"/>
        <v>0</v>
      </c>
    </row>
    <row r="10" spans="1:57" ht="13.5">
      <c r="A10" s="82" t="s">
        <v>77</v>
      </c>
      <c r="B10" s="76" t="s">
        <v>84</v>
      </c>
      <c r="C10" s="77" t="s">
        <v>85</v>
      </c>
      <c r="D10" s="18">
        <f t="shared" si="0"/>
        <v>0</v>
      </c>
      <c r="E10" s="18">
        <f t="shared" si="1"/>
        <v>0</v>
      </c>
      <c r="F10" s="18">
        <f t="shared" si="2"/>
        <v>0</v>
      </c>
      <c r="G10" s="18">
        <f t="shared" si="3"/>
        <v>0</v>
      </c>
      <c r="H10" s="18">
        <f t="shared" si="4"/>
        <v>0</v>
      </c>
      <c r="I10" s="18">
        <f t="shared" si="5"/>
        <v>0</v>
      </c>
      <c r="J10" s="86" t="s">
        <v>1</v>
      </c>
      <c r="K10" s="80"/>
      <c r="L10" s="18"/>
      <c r="M10" s="18"/>
      <c r="N10" s="18">
        <f t="shared" si="6"/>
        <v>0</v>
      </c>
      <c r="O10" s="18"/>
      <c r="P10" s="18"/>
      <c r="Q10" s="18">
        <f t="shared" si="7"/>
        <v>0</v>
      </c>
      <c r="R10" s="86" t="s">
        <v>1</v>
      </c>
      <c r="S10" s="80"/>
      <c r="T10" s="18"/>
      <c r="U10" s="18"/>
      <c r="V10" s="18">
        <f t="shared" si="8"/>
        <v>0</v>
      </c>
      <c r="W10" s="18"/>
      <c r="X10" s="18"/>
      <c r="Y10" s="18">
        <f t="shared" si="9"/>
        <v>0</v>
      </c>
      <c r="Z10" s="86" t="s">
        <v>1</v>
      </c>
      <c r="AA10" s="80"/>
      <c r="AB10" s="18"/>
      <c r="AC10" s="18"/>
      <c r="AD10" s="18">
        <f t="shared" si="10"/>
        <v>0</v>
      </c>
      <c r="AE10" s="18"/>
      <c r="AF10" s="18"/>
      <c r="AG10" s="18">
        <f t="shared" si="11"/>
        <v>0</v>
      </c>
      <c r="AH10" s="86" t="s">
        <v>1</v>
      </c>
      <c r="AI10" s="80"/>
      <c r="AJ10" s="18"/>
      <c r="AK10" s="18"/>
      <c r="AL10" s="18">
        <f t="shared" si="12"/>
        <v>0</v>
      </c>
      <c r="AM10" s="18"/>
      <c r="AN10" s="18"/>
      <c r="AO10" s="18">
        <f t="shared" si="13"/>
        <v>0</v>
      </c>
      <c r="AP10" s="86" t="s">
        <v>1</v>
      </c>
      <c r="AQ10" s="80"/>
      <c r="AR10" s="18"/>
      <c r="AS10" s="18"/>
      <c r="AT10" s="18">
        <f t="shared" si="14"/>
        <v>0</v>
      </c>
      <c r="AU10" s="18"/>
      <c r="AV10" s="18"/>
      <c r="AW10" s="18">
        <f t="shared" si="15"/>
        <v>0</v>
      </c>
      <c r="AX10" s="86" t="s">
        <v>1</v>
      </c>
      <c r="AY10" s="80"/>
      <c r="AZ10" s="18"/>
      <c r="BA10" s="18"/>
      <c r="BB10" s="18">
        <f t="shared" si="16"/>
        <v>0</v>
      </c>
      <c r="BC10" s="18"/>
      <c r="BD10" s="18"/>
      <c r="BE10" s="18">
        <f t="shared" si="17"/>
        <v>0</v>
      </c>
    </row>
    <row r="11" spans="1:57" ht="13.5">
      <c r="A11" s="82" t="s">
        <v>77</v>
      </c>
      <c r="B11" s="76" t="s">
        <v>86</v>
      </c>
      <c r="C11" s="77" t="s">
        <v>87</v>
      </c>
      <c r="D11" s="18">
        <f t="shared" si="0"/>
        <v>0</v>
      </c>
      <c r="E11" s="18">
        <f t="shared" si="1"/>
        <v>0</v>
      </c>
      <c r="F11" s="18">
        <f t="shared" si="2"/>
        <v>0</v>
      </c>
      <c r="G11" s="18">
        <f t="shared" si="3"/>
        <v>0</v>
      </c>
      <c r="H11" s="18">
        <f t="shared" si="4"/>
        <v>0</v>
      </c>
      <c r="I11" s="18">
        <f t="shared" si="5"/>
        <v>0</v>
      </c>
      <c r="J11" s="86" t="s">
        <v>1</v>
      </c>
      <c r="K11" s="80"/>
      <c r="L11" s="18"/>
      <c r="M11" s="18"/>
      <c r="N11" s="18">
        <f t="shared" si="6"/>
        <v>0</v>
      </c>
      <c r="O11" s="18"/>
      <c r="P11" s="18"/>
      <c r="Q11" s="18">
        <f t="shared" si="7"/>
        <v>0</v>
      </c>
      <c r="R11" s="86" t="s">
        <v>1</v>
      </c>
      <c r="S11" s="80"/>
      <c r="T11" s="18"/>
      <c r="U11" s="18"/>
      <c r="V11" s="18">
        <f t="shared" si="8"/>
        <v>0</v>
      </c>
      <c r="W11" s="18"/>
      <c r="X11" s="18"/>
      <c r="Y11" s="18">
        <f t="shared" si="9"/>
        <v>0</v>
      </c>
      <c r="Z11" s="86" t="s">
        <v>1</v>
      </c>
      <c r="AA11" s="80"/>
      <c r="AB11" s="18"/>
      <c r="AC11" s="18"/>
      <c r="AD11" s="18">
        <f t="shared" si="10"/>
        <v>0</v>
      </c>
      <c r="AE11" s="18"/>
      <c r="AF11" s="18"/>
      <c r="AG11" s="18">
        <f t="shared" si="11"/>
        <v>0</v>
      </c>
      <c r="AH11" s="86" t="s">
        <v>1</v>
      </c>
      <c r="AI11" s="80"/>
      <c r="AJ11" s="18"/>
      <c r="AK11" s="18"/>
      <c r="AL11" s="18">
        <f t="shared" si="12"/>
        <v>0</v>
      </c>
      <c r="AM11" s="18"/>
      <c r="AN11" s="18"/>
      <c r="AO11" s="18">
        <f t="shared" si="13"/>
        <v>0</v>
      </c>
      <c r="AP11" s="86" t="s">
        <v>1</v>
      </c>
      <c r="AQ11" s="80"/>
      <c r="AR11" s="18"/>
      <c r="AS11" s="18"/>
      <c r="AT11" s="18">
        <f t="shared" si="14"/>
        <v>0</v>
      </c>
      <c r="AU11" s="18"/>
      <c r="AV11" s="18"/>
      <c r="AW11" s="18">
        <f t="shared" si="15"/>
        <v>0</v>
      </c>
      <c r="AX11" s="86" t="s">
        <v>1</v>
      </c>
      <c r="AY11" s="80"/>
      <c r="AZ11" s="18"/>
      <c r="BA11" s="18"/>
      <c r="BB11" s="18">
        <f t="shared" si="16"/>
        <v>0</v>
      </c>
      <c r="BC11" s="18"/>
      <c r="BD11" s="18"/>
      <c r="BE11" s="18">
        <f t="shared" si="17"/>
        <v>0</v>
      </c>
    </row>
    <row r="12" spans="1:57" ht="13.5">
      <c r="A12" s="82" t="s">
        <v>77</v>
      </c>
      <c r="B12" s="76" t="s">
        <v>88</v>
      </c>
      <c r="C12" s="77" t="s">
        <v>89</v>
      </c>
      <c r="D12" s="18">
        <f t="shared" si="0"/>
        <v>0</v>
      </c>
      <c r="E12" s="18">
        <f t="shared" si="1"/>
        <v>0</v>
      </c>
      <c r="F12" s="18">
        <f t="shared" si="2"/>
        <v>0</v>
      </c>
      <c r="G12" s="18">
        <f t="shared" si="3"/>
        <v>0</v>
      </c>
      <c r="H12" s="18">
        <f t="shared" si="4"/>
        <v>76784</v>
      </c>
      <c r="I12" s="18">
        <f t="shared" si="5"/>
        <v>76784</v>
      </c>
      <c r="J12" s="86" t="s">
        <v>154</v>
      </c>
      <c r="K12" s="80" t="s">
        <v>155</v>
      </c>
      <c r="L12" s="18"/>
      <c r="M12" s="18"/>
      <c r="N12" s="18">
        <f t="shared" si="6"/>
        <v>0</v>
      </c>
      <c r="O12" s="18"/>
      <c r="P12" s="18">
        <v>76784</v>
      </c>
      <c r="Q12" s="18">
        <f t="shared" si="7"/>
        <v>76784</v>
      </c>
      <c r="R12" s="86" t="s">
        <v>1</v>
      </c>
      <c r="S12" s="80"/>
      <c r="T12" s="18"/>
      <c r="U12" s="18"/>
      <c r="V12" s="18">
        <f t="shared" si="8"/>
        <v>0</v>
      </c>
      <c r="W12" s="18"/>
      <c r="X12" s="18"/>
      <c r="Y12" s="18">
        <f t="shared" si="9"/>
        <v>0</v>
      </c>
      <c r="Z12" s="86" t="s">
        <v>1</v>
      </c>
      <c r="AA12" s="80"/>
      <c r="AB12" s="18"/>
      <c r="AC12" s="18"/>
      <c r="AD12" s="18">
        <f t="shared" si="10"/>
        <v>0</v>
      </c>
      <c r="AE12" s="18"/>
      <c r="AF12" s="18"/>
      <c r="AG12" s="18">
        <f t="shared" si="11"/>
        <v>0</v>
      </c>
      <c r="AH12" s="86" t="s">
        <v>1</v>
      </c>
      <c r="AI12" s="80"/>
      <c r="AJ12" s="18"/>
      <c r="AK12" s="18"/>
      <c r="AL12" s="18">
        <f t="shared" si="12"/>
        <v>0</v>
      </c>
      <c r="AM12" s="18"/>
      <c r="AN12" s="18"/>
      <c r="AO12" s="18">
        <f t="shared" si="13"/>
        <v>0</v>
      </c>
      <c r="AP12" s="86" t="s">
        <v>1</v>
      </c>
      <c r="AQ12" s="80"/>
      <c r="AR12" s="18"/>
      <c r="AS12" s="18"/>
      <c r="AT12" s="18">
        <f t="shared" si="14"/>
        <v>0</v>
      </c>
      <c r="AU12" s="18"/>
      <c r="AV12" s="18"/>
      <c r="AW12" s="18">
        <f t="shared" si="15"/>
        <v>0</v>
      </c>
      <c r="AX12" s="86" t="s">
        <v>1</v>
      </c>
      <c r="AY12" s="80"/>
      <c r="AZ12" s="18"/>
      <c r="BA12" s="18"/>
      <c r="BB12" s="18">
        <f t="shared" si="16"/>
        <v>0</v>
      </c>
      <c r="BC12" s="18"/>
      <c r="BD12" s="18"/>
      <c r="BE12" s="18">
        <f t="shared" si="17"/>
        <v>0</v>
      </c>
    </row>
    <row r="13" spans="1:57" ht="13.5">
      <c r="A13" s="82" t="s">
        <v>77</v>
      </c>
      <c r="B13" s="76" t="s">
        <v>90</v>
      </c>
      <c r="C13" s="77" t="s">
        <v>91</v>
      </c>
      <c r="D13" s="18">
        <f t="shared" si="0"/>
        <v>6713</v>
      </c>
      <c r="E13" s="18">
        <f t="shared" si="1"/>
        <v>571327</v>
      </c>
      <c r="F13" s="18">
        <f t="shared" si="2"/>
        <v>578040</v>
      </c>
      <c r="G13" s="18">
        <f t="shared" si="3"/>
        <v>0</v>
      </c>
      <c r="H13" s="18">
        <f t="shared" si="4"/>
        <v>167776</v>
      </c>
      <c r="I13" s="18">
        <f t="shared" si="5"/>
        <v>167776</v>
      </c>
      <c r="J13" s="86" t="s">
        <v>156</v>
      </c>
      <c r="K13" s="80" t="s">
        <v>157</v>
      </c>
      <c r="L13" s="18">
        <v>6713</v>
      </c>
      <c r="M13" s="18">
        <v>571327</v>
      </c>
      <c r="N13" s="18">
        <f t="shared" si="6"/>
        <v>578040</v>
      </c>
      <c r="O13" s="18">
        <v>0</v>
      </c>
      <c r="P13" s="18">
        <v>167776</v>
      </c>
      <c r="Q13" s="18">
        <f t="shared" si="7"/>
        <v>167776</v>
      </c>
      <c r="R13" s="86" t="s">
        <v>1</v>
      </c>
      <c r="S13" s="80"/>
      <c r="T13" s="18"/>
      <c r="U13" s="18"/>
      <c r="V13" s="18">
        <f t="shared" si="8"/>
        <v>0</v>
      </c>
      <c r="W13" s="18"/>
      <c r="X13" s="18"/>
      <c r="Y13" s="18">
        <f t="shared" si="9"/>
        <v>0</v>
      </c>
      <c r="Z13" s="86" t="s">
        <v>1</v>
      </c>
      <c r="AA13" s="80"/>
      <c r="AB13" s="18"/>
      <c r="AC13" s="18"/>
      <c r="AD13" s="18">
        <f t="shared" si="10"/>
        <v>0</v>
      </c>
      <c r="AE13" s="18"/>
      <c r="AF13" s="18"/>
      <c r="AG13" s="18">
        <f t="shared" si="11"/>
        <v>0</v>
      </c>
      <c r="AH13" s="86" t="s">
        <v>1</v>
      </c>
      <c r="AI13" s="80"/>
      <c r="AJ13" s="18"/>
      <c r="AK13" s="18"/>
      <c r="AL13" s="18">
        <f t="shared" si="12"/>
        <v>0</v>
      </c>
      <c r="AM13" s="18"/>
      <c r="AN13" s="18"/>
      <c r="AO13" s="18">
        <f t="shared" si="13"/>
        <v>0</v>
      </c>
      <c r="AP13" s="86" t="s">
        <v>1</v>
      </c>
      <c r="AQ13" s="80"/>
      <c r="AR13" s="18"/>
      <c r="AS13" s="18"/>
      <c r="AT13" s="18">
        <f t="shared" si="14"/>
        <v>0</v>
      </c>
      <c r="AU13" s="18"/>
      <c r="AV13" s="18"/>
      <c r="AW13" s="18">
        <f t="shared" si="15"/>
        <v>0</v>
      </c>
      <c r="AX13" s="86" t="s">
        <v>1</v>
      </c>
      <c r="AY13" s="80"/>
      <c r="AZ13" s="18"/>
      <c r="BA13" s="18"/>
      <c r="BB13" s="18">
        <f t="shared" si="16"/>
        <v>0</v>
      </c>
      <c r="BC13" s="18"/>
      <c r="BD13" s="18"/>
      <c r="BE13" s="18">
        <f t="shared" si="17"/>
        <v>0</v>
      </c>
    </row>
    <row r="14" spans="1:57" ht="13.5">
      <c r="A14" s="82" t="s">
        <v>77</v>
      </c>
      <c r="B14" s="76" t="s">
        <v>92</v>
      </c>
      <c r="C14" s="77" t="s">
        <v>93</v>
      </c>
      <c r="D14" s="18">
        <f t="shared" si="0"/>
        <v>3997</v>
      </c>
      <c r="E14" s="18">
        <f t="shared" si="1"/>
        <v>16705</v>
      </c>
      <c r="F14" s="18">
        <f t="shared" si="2"/>
        <v>20702</v>
      </c>
      <c r="G14" s="18">
        <f t="shared" si="3"/>
        <v>0</v>
      </c>
      <c r="H14" s="18">
        <f t="shared" si="4"/>
        <v>0</v>
      </c>
      <c r="I14" s="18">
        <f t="shared" si="5"/>
        <v>0</v>
      </c>
      <c r="J14" s="86" t="s">
        <v>149</v>
      </c>
      <c r="K14" s="80" t="s">
        <v>165</v>
      </c>
      <c r="L14" s="18">
        <v>3997</v>
      </c>
      <c r="M14" s="18">
        <v>16705</v>
      </c>
      <c r="N14" s="18">
        <f t="shared" si="6"/>
        <v>20702</v>
      </c>
      <c r="O14" s="18">
        <v>0</v>
      </c>
      <c r="P14" s="18">
        <v>0</v>
      </c>
      <c r="Q14" s="18">
        <f t="shared" si="7"/>
        <v>0</v>
      </c>
      <c r="R14" s="86" t="s">
        <v>1</v>
      </c>
      <c r="S14" s="80"/>
      <c r="T14" s="18"/>
      <c r="U14" s="18"/>
      <c r="V14" s="18">
        <f t="shared" si="8"/>
        <v>0</v>
      </c>
      <c r="W14" s="18"/>
      <c r="X14" s="18"/>
      <c r="Y14" s="18">
        <f t="shared" si="9"/>
        <v>0</v>
      </c>
      <c r="Z14" s="86" t="s">
        <v>1</v>
      </c>
      <c r="AA14" s="80"/>
      <c r="AB14" s="18"/>
      <c r="AC14" s="18"/>
      <c r="AD14" s="18">
        <f t="shared" si="10"/>
        <v>0</v>
      </c>
      <c r="AE14" s="18"/>
      <c r="AF14" s="18"/>
      <c r="AG14" s="18">
        <f t="shared" si="11"/>
        <v>0</v>
      </c>
      <c r="AH14" s="86" t="s">
        <v>1</v>
      </c>
      <c r="AI14" s="80"/>
      <c r="AJ14" s="18"/>
      <c r="AK14" s="18"/>
      <c r="AL14" s="18">
        <f t="shared" si="12"/>
        <v>0</v>
      </c>
      <c r="AM14" s="18"/>
      <c r="AN14" s="18"/>
      <c r="AO14" s="18">
        <f t="shared" si="13"/>
        <v>0</v>
      </c>
      <c r="AP14" s="86" t="s">
        <v>1</v>
      </c>
      <c r="AQ14" s="80"/>
      <c r="AR14" s="18"/>
      <c r="AS14" s="18"/>
      <c r="AT14" s="18">
        <f t="shared" si="14"/>
        <v>0</v>
      </c>
      <c r="AU14" s="18"/>
      <c r="AV14" s="18"/>
      <c r="AW14" s="18">
        <f t="shared" si="15"/>
        <v>0</v>
      </c>
      <c r="AX14" s="86" t="s">
        <v>1</v>
      </c>
      <c r="AY14" s="80"/>
      <c r="AZ14" s="18"/>
      <c r="BA14" s="18"/>
      <c r="BB14" s="18">
        <f t="shared" si="16"/>
        <v>0</v>
      </c>
      <c r="BC14" s="18"/>
      <c r="BD14" s="18"/>
      <c r="BE14" s="18">
        <f t="shared" si="17"/>
        <v>0</v>
      </c>
    </row>
    <row r="15" spans="1:57" ht="13.5">
      <c r="A15" s="82" t="s">
        <v>77</v>
      </c>
      <c r="B15" s="76" t="s">
        <v>94</v>
      </c>
      <c r="C15" s="77" t="s">
        <v>95</v>
      </c>
      <c r="D15" s="18">
        <f t="shared" si="0"/>
        <v>6184</v>
      </c>
      <c r="E15" s="18">
        <f t="shared" si="1"/>
        <v>37543</v>
      </c>
      <c r="F15" s="18">
        <f t="shared" si="2"/>
        <v>43727</v>
      </c>
      <c r="G15" s="18">
        <f t="shared" si="3"/>
        <v>0</v>
      </c>
      <c r="H15" s="18">
        <f t="shared" si="4"/>
        <v>0</v>
      </c>
      <c r="I15" s="18">
        <f t="shared" si="5"/>
        <v>0</v>
      </c>
      <c r="J15" s="86" t="s">
        <v>149</v>
      </c>
      <c r="K15" s="80" t="s">
        <v>165</v>
      </c>
      <c r="L15" s="18">
        <v>6184</v>
      </c>
      <c r="M15" s="18">
        <v>37543</v>
      </c>
      <c r="N15" s="18">
        <f t="shared" si="6"/>
        <v>43727</v>
      </c>
      <c r="O15" s="18"/>
      <c r="P15" s="18"/>
      <c r="Q15" s="18">
        <f t="shared" si="7"/>
        <v>0</v>
      </c>
      <c r="R15" s="86" t="s">
        <v>1</v>
      </c>
      <c r="S15" s="80"/>
      <c r="T15" s="18"/>
      <c r="U15" s="18"/>
      <c r="V15" s="18">
        <f t="shared" si="8"/>
        <v>0</v>
      </c>
      <c r="W15" s="18"/>
      <c r="X15" s="18"/>
      <c r="Y15" s="18">
        <f t="shared" si="9"/>
        <v>0</v>
      </c>
      <c r="Z15" s="86" t="s">
        <v>1</v>
      </c>
      <c r="AA15" s="80"/>
      <c r="AB15" s="18"/>
      <c r="AC15" s="18"/>
      <c r="AD15" s="18">
        <f t="shared" si="10"/>
        <v>0</v>
      </c>
      <c r="AE15" s="18"/>
      <c r="AF15" s="18"/>
      <c r="AG15" s="18">
        <f t="shared" si="11"/>
        <v>0</v>
      </c>
      <c r="AH15" s="86" t="s">
        <v>1</v>
      </c>
      <c r="AI15" s="80"/>
      <c r="AJ15" s="18"/>
      <c r="AK15" s="18"/>
      <c r="AL15" s="18">
        <f t="shared" si="12"/>
        <v>0</v>
      </c>
      <c r="AM15" s="18"/>
      <c r="AN15" s="18"/>
      <c r="AO15" s="18">
        <f t="shared" si="13"/>
        <v>0</v>
      </c>
      <c r="AP15" s="86" t="s">
        <v>1</v>
      </c>
      <c r="AQ15" s="80"/>
      <c r="AR15" s="18"/>
      <c r="AS15" s="18"/>
      <c r="AT15" s="18">
        <f t="shared" si="14"/>
        <v>0</v>
      </c>
      <c r="AU15" s="18"/>
      <c r="AV15" s="18"/>
      <c r="AW15" s="18">
        <f t="shared" si="15"/>
        <v>0</v>
      </c>
      <c r="AX15" s="86" t="s">
        <v>1</v>
      </c>
      <c r="AY15" s="80"/>
      <c r="AZ15" s="18"/>
      <c r="BA15" s="18"/>
      <c r="BB15" s="18">
        <f t="shared" si="16"/>
        <v>0</v>
      </c>
      <c r="BC15" s="18"/>
      <c r="BD15" s="18"/>
      <c r="BE15" s="18">
        <f t="shared" si="17"/>
        <v>0</v>
      </c>
    </row>
    <row r="16" spans="1:57" ht="13.5">
      <c r="A16" s="82" t="s">
        <v>77</v>
      </c>
      <c r="B16" s="76" t="s">
        <v>96</v>
      </c>
      <c r="C16" s="77" t="s">
        <v>97</v>
      </c>
      <c r="D16" s="18">
        <f aca="true" t="shared" si="18" ref="D16:D41">L16+T16+AB16+AJ16+AR16+AZ16</f>
        <v>0</v>
      </c>
      <c r="E16" s="18">
        <f aca="true" t="shared" si="19" ref="E16:E41">M16+U16+AC16+AK16+AS16+BA16</f>
        <v>26172</v>
      </c>
      <c r="F16" s="18">
        <f aca="true" t="shared" si="20" ref="F16:F41">D16+E16</f>
        <v>26172</v>
      </c>
      <c r="G16" s="18">
        <f aca="true" t="shared" si="21" ref="G16:G41">O16+W16+AE16+AM16+AU16+BC16</f>
        <v>0</v>
      </c>
      <c r="H16" s="18">
        <f aca="true" t="shared" si="22" ref="H16:H41">P16+X16+AF16+AN16+AV16+BD16</f>
        <v>0</v>
      </c>
      <c r="I16" s="18">
        <f aca="true" t="shared" si="23" ref="I16:I41">G16+H16</f>
        <v>0</v>
      </c>
      <c r="J16" s="86" t="s">
        <v>149</v>
      </c>
      <c r="K16" s="80" t="s">
        <v>165</v>
      </c>
      <c r="L16" s="18">
        <v>0</v>
      </c>
      <c r="M16" s="18">
        <v>26172</v>
      </c>
      <c r="N16" s="18">
        <f aca="true" t="shared" si="24" ref="N16:N41">SUM(L16:M16)</f>
        <v>26172</v>
      </c>
      <c r="O16" s="18"/>
      <c r="P16" s="18"/>
      <c r="Q16" s="18">
        <f aca="true" t="shared" si="25" ref="Q16:Q41">SUM(O16:P16)</f>
        <v>0</v>
      </c>
      <c r="R16" s="86" t="s">
        <v>1</v>
      </c>
      <c r="S16" s="80"/>
      <c r="T16" s="18"/>
      <c r="U16" s="18"/>
      <c r="V16" s="18">
        <f t="shared" si="8"/>
        <v>0</v>
      </c>
      <c r="W16" s="18"/>
      <c r="X16" s="18"/>
      <c r="Y16" s="18">
        <f t="shared" si="9"/>
        <v>0</v>
      </c>
      <c r="Z16" s="86" t="s">
        <v>1</v>
      </c>
      <c r="AA16" s="80"/>
      <c r="AB16" s="18"/>
      <c r="AC16" s="18"/>
      <c r="AD16" s="18">
        <f t="shared" si="10"/>
        <v>0</v>
      </c>
      <c r="AE16" s="18"/>
      <c r="AF16" s="18"/>
      <c r="AG16" s="18">
        <f t="shared" si="11"/>
        <v>0</v>
      </c>
      <c r="AH16" s="86" t="s">
        <v>1</v>
      </c>
      <c r="AI16" s="80"/>
      <c r="AJ16" s="18"/>
      <c r="AK16" s="18"/>
      <c r="AL16" s="18">
        <f t="shared" si="12"/>
        <v>0</v>
      </c>
      <c r="AM16" s="18"/>
      <c r="AN16" s="18"/>
      <c r="AO16" s="18">
        <f t="shared" si="13"/>
        <v>0</v>
      </c>
      <c r="AP16" s="86" t="s">
        <v>1</v>
      </c>
      <c r="AQ16" s="80"/>
      <c r="AR16" s="18"/>
      <c r="AS16" s="18"/>
      <c r="AT16" s="18">
        <f t="shared" si="14"/>
        <v>0</v>
      </c>
      <c r="AU16" s="18"/>
      <c r="AV16" s="18"/>
      <c r="AW16" s="18">
        <f t="shared" si="15"/>
        <v>0</v>
      </c>
      <c r="AX16" s="86" t="s">
        <v>1</v>
      </c>
      <c r="AY16" s="80"/>
      <c r="AZ16" s="18"/>
      <c r="BA16" s="18"/>
      <c r="BB16" s="18">
        <f t="shared" si="16"/>
        <v>0</v>
      </c>
      <c r="BC16" s="18"/>
      <c r="BD16" s="18"/>
      <c r="BE16" s="18">
        <f t="shared" si="17"/>
        <v>0</v>
      </c>
    </row>
    <row r="17" spans="1:57" ht="13.5">
      <c r="A17" s="82" t="s">
        <v>77</v>
      </c>
      <c r="B17" s="76" t="s">
        <v>98</v>
      </c>
      <c r="C17" s="77" t="s">
        <v>99</v>
      </c>
      <c r="D17" s="18">
        <f t="shared" si="18"/>
        <v>2790</v>
      </c>
      <c r="E17" s="18">
        <f t="shared" si="19"/>
        <v>13878</v>
      </c>
      <c r="F17" s="18">
        <f t="shared" si="20"/>
        <v>16668</v>
      </c>
      <c r="G17" s="18">
        <f t="shared" si="21"/>
        <v>0</v>
      </c>
      <c r="H17" s="18">
        <f t="shared" si="22"/>
        <v>9543</v>
      </c>
      <c r="I17" s="18">
        <f t="shared" si="23"/>
        <v>9543</v>
      </c>
      <c r="J17" s="86" t="s">
        <v>149</v>
      </c>
      <c r="K17" s="80" t="s">
        <v>165</v>
      </c>
      <c r="L17" s="18">
        <v>2790</v>
      </c>
      <c r="M17" s="18">
        <v>13878</v>
      </c>
      <c r="N17" s="18">
        <f t="shared" si="24"/>
        <v>16668</v>
      </c>
      <c r="O17" s="18"/>
      <c r="P17" s="18"/>
      <c r="Q17" s="18">
        <f t="shared" si="25"/>
        <v>0</v>
      </c>
      <c r="R17" s="86" t="s">
        <v>154</v>
      </c>
      <c r="S17" s="80" t="s">
        <v>155</v>
      </c>
      <c r="T17" s="18"/>
      <c r="U17" s="18"/>
      <c r="V17" s="18">
        <f t="shared" si="8"/>
        <v>0</v>
      </c>
      <c r="W17" s="18"/>
      <c r="X17" s="18">
        <v>9543</v>
      </c>
      <c r="Y17" s="18">
        <f t="shared" si="9"/>
        <v>9543</v>
      </c>
      <c r="Z17" s="86" t="s">
        <v>1</v>
      </c>
      <c r="AA17" s="80"/>
      <c r="AB17" s="18"/>
      <c r="AC17" s="18"/>
      <c r="AD17" s="18">
        <f t="shared" si="10"/>
        <v>0</v>
      </c>
      <c r="AE17" s="18"/>
      <c r="AF17" s="18"/>
      <c r="AG17" s="18">
        <f t="shared" si="11"/>
        <v>0</v>
      </c>
      <c r="AH17" s="86" t="s">
        <v>1</v>
      </c>
      <c r="AI17" s="80"/>
      <c r="AJ17" s="18"/>
      <c r="AK17" s="18"/>
      <c r="AL17" s="18">
        <f t="shared" si="12"/>
        <v>0</v>
      </c>
      <c r="AM17" s="18"/>
      <c r="AN17" s="18"/>
      <c r="AO17" s="18">
        <f t="shared" si="13"/>
        <v>0</v>
      </c>
      <c r="AP17" s="86" t="s">
        <v>1</v>
      </c>
      <c r="AQ17" s="80"/>
      <c r="AR17" s="18"/>
      <c r="AS17" s="18"/>
      <c r="AT17" s="18">
        <f t="shared" si="14"/>
        <v>0</v>
      </c>
      <c r="AU17" s="18"/>
      <c r="AV17" s="18"/>
      <c r="AW17" s="18">
        <f t="shared" si="15"/>
        <v>0</v>
      </c>
      <c r="AX17" s="86" t="s">
        <v>1</v>
      </c>
      <c r="AY17" s="80"/>
      <c r="AZ17" s="18"/>
      <c r="BA17" s="18"/>
      <c r="BB17" s="18">
        <f t="shared" si="16"/>
        <v>0</v>
      </c>
      <c r="BC17" s="18"/>
      <c r="BD17" s="18"/>
      <c r="BE17" s="18">
        <f t="shared" si="17"/>
        <v>0</v>
      </c>
    </row>
    <row r="18" spans="1:57" ht="13.5">
      <c r="A18" s="82" t="s">
        <v>77</v>
      </c>
      <c r="B18" s="76" t="s">
        <v>100</v>
      </c>
      <c r="C18" s="77" t="s">
        <v>101</v>
      </c>
      <c r="D18" s="18">
        <f t="shared" si="18"/>
        <v>0</v>
      </c>
      <c r="E18" s="18">
        <f t="shared" si="19"/>
        <v>0</v>
      </c>
      <c r="F18" s="18">
        <f t="shared" si="20"/>
        <v>0</v>
      </c>
      <c r="G18" s="18">
        <f t="shared" si="21"/>
        <v>0</v>
      </c>
      <c r="H18" s="18">
        <f t="shared" si="22"/>
        <v>0</v>
      </c>
      <c r="I18" s="18">
        <f t="shared" si="23"/>
        <v>0</v>
      </c>
      <c r="J18" s="86" t="s">
        <v>1</v>
      </c>
      <c r="K18" s="80"/>
      <c r="L18" s="18"/>
      <c r="M18" s="18"/>
      <c r="N18" s="18">
        <f t="shared" si="24"/>
        <v>0</v>
      </c>
      <c r="O18" s="18"/>
      <c r="P18" s="18"/>
      <c r="Q18" s="18">
        <f t="shared" si="25"/>
        <v>0</v>
      </c>
      <c r="R18" s="86" t="s">
        <v>1</v>
      </c>
      <c r="S18" s="80"/>
      <c r="T18" s="18"/>
      <c r="U18" s="18"/>
      <c r="V18" s="18">
        <f t="shared" si="8"/>
        <v>0</v>
      </c>
      <c r="W18" s="18"/>
      <c r="X18" s="18"/>
      <c r="Y18" s="18">
        <f t="shared" si="9"/>
        <v>0</v>
      </c>
      <c r="Z18" s="86" t="s">
        <v>1</v>
      </c>
      <c r="AA18" s="80"/>
      <c r="AB18" s="18"/>
      <c r="AC18" s="18"/>
      <c r="AD18" s="18">
        <f t="shared" si="10"/>
        <v>0</v>
      </c>
      <c r="AE18" s="18"/>
      <c r="AF18" s="18"/>
      <c r="AG18" s="18">
        <f t="shared" si="11"/>
        <v>0</v>
      </c>
      <c r="AH18" s="86" t="s">
        <v>1</v>
      </c>
      <c r="AI18" s="80"/>
      <c r="AJ18" s="18"/>
      <c r="AK18" s="18"/>
      <c r="AL18" s="18">
        <f t="shared" si="12"/>
        <v>0</v>
      </c>
      <c r="AM18" s="18"/>
      <c r="AN18" s="18"/>
      <c r="AO18" s="18">
        <f t="shared" si="13"/>
        <v>0</v>
      </c>
      <c r="AP18" s="86" t="s">
        <v>1</v>
      </c>
      <c r="AQ18" s="80"/>
      <c r="AR18" s="18"/>
      <c r="AS18" s="18"/>
      <c r="AT18" s="18">
        <f t="shared" si="14"/>
        <v>0</v>
      </c>
      <c r="AU18" s="18"/>
      <c r="AV18" s="18"/>
      <c r="AW18" s="18">
        <f t="shared" si="15"/>
        <v>0</v>
      </c>
      <c r="AX18" s="86" t="s">
        <v>1</v>
      </c>
      <c r="AY18" s="80"/>
      <c r="AZ18" s="18"/>
      <c r="BA18" s="18"/>
      <c r="BB18" s="18">
        <f t="shared" si="16"/>
        <v>0</v>
      </c>
      <c r="BC18" s="18"/>
      <c r="BD18" s="18"/>
      <c r="BE18" s="18">
        <f t="shared" si="17"/>
        <v>0</v>
      </c>
    </row>
    <row r="19" spans="1:57" ht="13.5">
      <c r="A19" s="82" t="s">
        <v>77</v>
      </c>
      <c r="B19" s="76" t="s">
        <v>102</v>
      </c>
      <c r="C19" s="77" t="s">
        <v>103</v>
      </c>
      <c r="D19" s="18">
        <f t="shared" si="18"/>
        <v>15034</v>
      </c>
      <c r="E19" s="18">
        <f t="shared" si="19"/>
        <v>89014</v>
      </c>
      <c r="F19" s="18">
        <f t="shared" si="20"/>
        <v>104048</v>
      </c>
      <c r="G19" s="18">
        <f t="shared" si="21"/>
        <v>403</v>
      </c>
      <c r="H19" s="18">
        <f t="shared" si="22"/>
        <v>16212</v>
      </c>
      <c r="I19" s="18">
        <f t="shared" si="23"/>
        <v>16615</v>
      </c>
      <c r="J19" s="86" t="s">
        <v>149</v>
      </c>
      <c r="K19" s="80" t="s">
        <v>165</v>
      </c>
      <c r="L19" s="18">
        <v>15034</v>
      </c>
      <c r="M19" s="18">
        <v>89014</v>
      </c>
      <c r="N19" s="18">
        <f t="shared" si="24"/>
        <v>104048</v>
      </c>
      <c r="O19" s="18"/>
      <c r="P19" s="18"/>
      <c r="Q19" s="18">
        <f t="shared" si="25"/>
        <v>0</v>
      </c>
      <c r="R19" s="86" t="s">
        <v>152</v>
      </c>
      <c r="S19" s="80" t="s">
        <v>153</v>
      </c>
      <c r="T19" s="18"/>
      <c r="U19" s="18"/>
      <c r="V19" s="18">
        <f t="shared" si="8"/>
        <v>0</v>
      </c>
      <c r="W19" s="18">
        <v>403</v>
      </c>
      <c r="X19" s="18">
        <v>16212</v>
      </c>
      <c r="Y19" s="18">
        <f t="shared" si="9"/>
        <v>16615</v>
      </c>
      <c r="Z19" s="86" t="s">
        <v>1</v>
      </c>
      <c r="AA19" s="80"/>
      <c r="AB19" s="18"/>
      <c r="AC19" s="18"/>
      <c r="AD19" s="18">
        <f t="shared" si="10"/>
        <v>0</v>
      </c>
      <c r="AE19" s="18"/>
      <c r="AF19" s="18"/>
      <c r="AG19" s="18">
        <f t="shared" si="11"/>
        <v>0</v>
      </c>
      <c r="AH19" s="86" t="s">
        <v>1</v>
      </c>
      <c r="AI19" s="80"/>
      <c r="AJ19" s="18"/>
      <c r="AK19" s="18"/>
      <c r="AL19" s="18">
        <f t="shared" si="12"/>
        <v>0</v>
      </c>
      <c r="AM19" s="18"/>
      <c r="AN19" s="18"/>
      <c r="AO19" s="18">
        <f t="shared" si="13"/>
        <v>0</v>
      </c>
      <c r="AP19" s="86" t="s">
        <v>1</v>
      </c>
      <c r="AQ19" s="80"/>
      <c r="AR19" s="18"/>
      <c r="AS19" s="18"/>
      <c r="AT19" s="18">
        <f t="shared" si="14"/>
        <v>0</v>
      </c>
      <c r="AU19" s="18"/>
      <c r="AV19" s="18"/>
      <c r="AW19" s="18">
        <f t="shared" si="15"/>
        <v>0</v>
      </c>
      <c r="AX19" s="86" t="s">
        <v>1</v>
      </c>
      <c r="AY19" s="80"/>
      <c r="AZ19" s="18"/>
      <c r="BA19" s="18"/>
      <c r="BB19" s="18">
        <f t="shared" si="16"/>
        <v>0</v>
      </c>
      <c r="BC19" s="18"/>
      <c r="BD19" s="18"/>
      <c r="BE19" s="18">
        <f t="shared" si="17"/>
        <v>0</v>
      </c>
    </row>
    <row r="20" spans="1:57" ht="13.5">
      <c r="A20" s="82" t="s">
        <v>77</v>
      </c>
      <c r="B20" s="76" t="s">
        <v>104</v>
      </c>
      <c r="C20" s="77" t="s">
        <v>105</v>
      </c>
      <c r="D20" s="18">
        <f t="shared" si="18"/>
        <v>10056</v>
      </c>
      <c r="E20" s="18">
        <f t="shared" si="19"/>
        <v>59529</v>
      </c>
      <c r="F20" s="18">
        <f t="shared" si="20"/>
        <v>69585</v>
      </c>
      <c r="G20" s="18">
        <f t="shared" si="21"/>
        <v>573</v>
      </c>
      <c r="H20" s="18">
        <f t="shared" si="22"/>
        <v>23031</v>
      </c>
      <c r="I20" s="18">
        <f t="shared" si="23"/>
        <v>23604</v>
      </c>
      <c r="J20" s="86" t="s">
        <v>149</v>
      </c>
      <c r="K20" s="80" t="s">
        <v>165</v>
      </c>
      <c r="L20" s="18">
        <v>10056</v>
      </c>
      <c r="M20" s="18">
        <v>59529</v>
      </c>
      <c r="N20" s="18">
        <f t="shared" si="24"/>
        <v>69585</v>
      </c>
      <c r="O20" s="18">
        <v>0</v>
      </c>
      <c r="P20" s="18">
        <v>0</v>
      </c>
      <c r="Q20" s="18">
        <f t="shared" si="25"/>
        <v>0</v>
      </c>
      <c r="R20" s="86" t="s">
        <v>152</v>
      </c>
      <c r="S20" s="80" t="s">
        <v>153</v>
      </c>
      <c r="T20" s="18">
        <v>0</v>
      </c>
      <c r="U20" s="18">
        <v>0</v>
      </c>
      <c r="V20" s="18">
        <f t="shared" si="8"/>
        <v>0</v>
      </c>
      <c r="W20" s="18">
        <v>573</v>
      </c>
      <c r="X20" s="18">
        <v>23031</v>
      </c>
      <c r="Y20" s="18">
        <f t="shared" si="9"/>
        <v>23604</v>
      </c>
      <c r="Z20" s="86" t="s">
        <v>1</v>
      </c>
      <c r="AA20" s="80"/>
      <c r="AB20" s="18"/>
      <c r="AC20" s="18"/>
      <c r="AD20" s="18">
        <f t="shared" si="10"/>
        <v>0</v>
      </c>
      <c r="AE20" s="18"/>
      <c r="AF20" s="18"/>
      <c r="AG20" s="18">
        <f t="shared" si="11"/>
        <v>0</v>
      </c>
      <c r="AH20" s="86" t="s">
        <v>1</v>
      </c>
      <c r="AI20" s="80"/>
      <c r="AJ20" s="18"/>
      <c r="AK20" s="18"/>
      <c r="AL20" s="18">
        <f t="shared" si="12"/>
        <v>0</v>
      </c>
      <c r="AM20" s="18"/>
      <c r="AN20" s="18"/>
      <c r="AO20" s="18">
        <f t="shared" si="13"/>
        <v>0</v>
      </c>
      <c r="AP20" s="86" t="s">
        <v>1</v>
      </c>
      <c r="AQ20" s="80"/>
      <c r="AR20" s="18"/>
      <c r="AS20" s="18"/>
      <c r="AT20" s="18">
        <f t="shared" si="14"/>
        <v>0</v>
      </c>
      <c r="AU20" s="18"/>
      <c r="AV20" s="18"/>
      <c r="AW20" s="18">
        <f t="shared" si="15"/>
        <v>0</v>
      </c>
      <c r="AX20" s="86" t="s">
        <v>1</v>
      </c>
      <c r="AY20" s="80"/>
      <c r="AZ20" s="18"/>
      <c r="BA20" s="18"/>
      <c r="BB20" s="18">
        <f t="shared" si="16"/>
        <v>0</v>
      </c>
      <c r="BC20" s="18"/>
      <c r="BD20" s="18"/>
      <c r="BE20" s="18">
        <f t="shared" si="17"/>
        <v>0</v>
      </c>
    </row>
    <row r="21" spans="1:57" ht="13.5">
      <c r="A21" s="82" t="s">
        <v>77</v>
      </c>
      <c r="B21" s="76" t="s">
        <v>106</v>
      </c>
      <c r="C21" s="77" t="s">
        <v>107</v>
      </c>
      <c r="D21" s="18">
        <f t="shared" si="18"/>
        <v>0</v>
      </c>
      <c r="E21" s="18">
        <f t="shared" si="19"/>
        <v>80486</v>
      </c>
      <c r="F21" s="18">
        <f t="shared" si="20"/>
        <v>80486</v>
      </c>
      <c r="G21" s="18">
        <f t="shared" si="21"/>
        <v>0</v>
      </c>
      <c r="H21" s="18">
        <f t="shared" si="22"/>
        <v>32587</v>
      </c>
      <c r="I21" s="18">
        <f t="shared" si="23"/>
        <v>32587</v>
      </c>
      <c r="J21" s="86" t="s">
        <v>149</v>
      </c>
      <c r="K21" s="80" t="s">
        <v>165</v>
      </c>
      <c r="L21" s="18"/>
      <c r="M21" s="18">
        <v>80486</v>
      </c>
      <c r="N21" s="18">
        <f t="shared" si="24"/>
        <v>80486</v>
      </c>
      <c r="O21" s="18"/>
      <c r="P21" s="18"/>
      <c r="Q21" s="18">
        <f t="shared" si="25"/>
        <v>0</v>
      </c>
      <c r="R21" s="86" t="s">
        <v>152</v>
      </c>
      <c r="S21" s="80" t="s">
        <v>153</v>
      </c>
      <c r="T21" s="18"/>
      <c r="U21" s="18"/>
      <c r="V21" s="18">
        <f t="shared" si="8"/>
        <v>0</v>
      </c>
      <c r="W21" s="18"/>
      <c r="X21" s="18">
        <v>32587</v>
      </c>
      <c r="Y21" s="18">
        <f t="shared" si="9"/>
        <v>32587</v>
      </c>
      <c r="Z21" s="86" t="s">
        <v>1</v>
      </c>
      <c r="AA21" s="80"/>
      <c r="AB21" s="18"/>
      <c r="AC21" s="18"/>
      <c r="AD21" s="18">
        <f t="shared" si="10"/>
        <v>0</v>
      </c>
      <c r="AE21" s="18"/>
      <c r="AF21" s="18"/>
      <c r="AG21" s="18">
        <f t="shared" si="11"/>
        <v>0</v>
      </c>
      <c r="AH21" s="86" t="s">
        <v>1</v>
      </c>
      <c r="AI21" s="80"/>
      <c r="AJ21" s="18"/>
      <c r="AK21" s="18"/>
      <c r="AL21" s="18">
        <f t="shared" si="12"/>
        <v>0</v>
      </c>
      <c r="AM21" s="18"/>
      <c r="AN21" s="18"/>
      <c r="AO21" s="18">
        <f t="shared" si="13"/>
        <v>0</v>
      </c>
      <c r="AP21" s="86" t="s">
        <v>1</v>
      </c>
      <c r="AQ21" s="80"/>
      <c r="AR21" s="18"/>
      <c r="AS21" s="18"/>
      <c r="AT21" s="18">
        <f t="shared" si="14"/>
        <v>0</v>
      </c>
      <c r="AU21" s="18"/>
      <c r="AV21" s="18"/>
      <c r="AW21" s="18">
        <f t="shared" si="15"/>
        <v>0</v>
      </c>
      <c r="AX21" s="86" t="s">
        <v>1</v>
      </c>
      <c r="AY21" s="80"/>
      <c r="AZ21" s="18"/>
      <c r="BA21" s="18"/>
      <c r="BB21" s="18">
        <f t="shared" si="16"/>
        <v>0</v>
      </c>
      <c r="BC21" s="18"/>
      <c r="BD21" s="18"/>
      <c r="BE21" s="18">
        <f t="shared" si="17"/>
        <v>0</v>
      </c>
    </row>
    <row r="22" spans="1:57" ht="13.5">
      <c r="A22" s="82" t="s">
        <v>77</v>
      </c>
      <c r="B22" s="76" t="s">
        <v>108</v>
      </c>
      <c r="C22" s="77" t="s">
        <v>109</v>
      </c>
      <c r="D22" s="18">
        <f t="shared" si="18"/>
        <v>15988</v>
      </c>
      <c r="E22" s="18">
        <f t="shared" si="19"/>
        <v>104285</v>
      </c>
      <c r="F22" s="18">
        <f t="shared" si="20"/>
        <v>120273</v>
      </c>
      <c r="G22" s="18">
        <f t="shared" si="21"/>
        <v>0</v>
      </c>
      <c r="H22" s="18">
        <f t="shared" si="22"/>
        <v>54287</v>
      </c>
      <c r="I22" s="18">
        <f t="shared" si="23"/>
        <v>54287</v>
      </c>
      <c r="J22" s="86" t="s">
        <v>149</v>
      </c>
      <c r="K22" s="80" t="s">
        <v>165</v>
      </c>
      <c r="L22" s="18">
        <v>15988</v>
      </c>
      <c r="M22" s="18">
        <v>104285</v>
      </c>
      <c r="N22" s="18">
        <f t="shared" si="24"/>
        <v>120273</v>
      </c>
      <c r="O22" s="18">
        <v>0</v>
      </c>
      <c r="P22" s="18">
        <v>0</v>
      </c>
      <c r="Q22" s="18">
        <f t="shared" si="25"/>
        <v>0</v>
      </c>
      <c r="R22" s="86" t="s">
        <v>152</v>
      </c>
      <c r="S22" s="80" t="s">
        <v>153</v>
      </c>
      <c r="T22" s="18">
        <v>0</v>
      </c>
      <c r="U22" s="18">
        <v>0</v>
      </c>
      <c r="V22" s="18">
        <f t="shared" si="8"/>
        <v>0</v>
      </c>
      <c r="W22" s="18">
        <v>0</v>
      </c>
      <c r="X22" s="18">
        <v>54287</v>
      </c>
      <c r="Y22" s="18">
        <f t="shared" si="9"/>
        <v>54287</v>
      </c>
      <c r="Z22" s="86" t="s">
        <v>1</v>
      </c>
      <c r="AA22" s="80"/>
      <c r="AB22" s="18"/>
      <c r="AC22" s="18"/>
      <c r="AD22" s="18">
        <f t="shared" si="10"/>
        <v>0</v>
      </c>
      <c r="AE22" s="18"/>
      <c r="AF22" s="18"/>
      <c r="AG22" s="18">
        <f t="shared" si="11"/>
        <v>0</v>
      </c>
      <c r="AH22" s="86" t="s">
        <v>1</v>
      </c>
      <c r="AI22" s="80"/>
      <c r="AJ22" s="18"/>
      <c r="AK22" s="18"/>
      <c r="AL22" s="18">
        <f t="shared" si="12"/>
        <v>0</v>
      </c>
      <c r="AM22" s="18"/>
      <c r="AN22" s="18"/>
      <c r="AO22" s="18">
        <f t="shared" si="13"/>
        <v>0</v>
      </c>
      <c r="AP22" s="86" t="s">
        <v>1</v>
      </c>
      <c r="AQ22" s="80"/>
      <c r="AR22" s="18"/>
      <c r="AS22" s="18"/>
      <c r="AT22" s="18">
        <f t="shared" si="14"/>
        <v>0</v>
      </c>
      <c r="AU22" s="18"/>
      <c r="AV22" s="18"/>
      <c r="AW22" s="18">
        <f t="shared" si="15"/>
        <v>0</v>
      </c>
      <c r="AX22" s="86" t="s">
        <v>1</v>
      </c>
      <c r="AY22" s="80"/>
      <c r="AZ22" s="18"/>
      <c r="BA22" s="18"/>
      <c r="BB22" s="18">
        <f t="shared" si="16"/>
        <v>0</v>
      </c>
      <c r="BC22" s="18"/>
      <c r="BD22" s="18"/>
      <c r="BE22" s="18">
        <f t="shared" si="17"/>
        <v>0</v>
      </c>
    </row>
    <row r="23" spans="1:57" ht="13.5">
      <c r="A23" s="82" t="s">
        <v>77</v>
      </c>
      <c r="B23" s="76" t="s">
        <v>110</v>
      </c>
      <c r="C23" s="77" t="s">
        <v>111</v>
      </c>
      <c r="D23" s="18">
        <f t="shared" si="18"/>
        <v>0</v>
      </c>
      <c r="E23" s="18">
        <f t="shared" si="19"/>
        <v>95698</v>
      </c>
      <c r="F23" s="18">
        <f t="shared" si="20"/>
        <v>95698</v>
      </c>
      <c r="G23" s="18">
        <f t="shared" si="21"/>
        <v>0</v>
      </c>
      <c r="H23" s="18">
        <f t="shared" si="22"/>
        <v>28918</v>
      </c>
      <c r="I23" s="18">
        <f t="shared" si="23"/>
        <v>28918</v>
      </c>
      <c r="J23" s="86" t="s">
        <v>149</v>
      </c>
      <c r="K23" s="80" t="s">
        <v>165</v>
      </c>
      <c r="L23" s="18">
        <v>0</v>
      </c>
      <c r="M23" s="18">
        <v>95698</v>
      </c>
      <c r="N23" s="18">
        <f t="shared" si="24"/>
        <v>95698</v>
      </c>
      <c r="O23" s="18">
        <v>0</v>
      </c>
      <c r="P23" s="18">
        <v>0</v>
      </c>
      <c r="Q23" s="18">
        <f t="shared" si="25"/>
        <v>0</v>
      </c>
      <c r="R23" s="86" t="s">
        <v>152</v>
      </c>
      <c r="S23" s="80" t="s">
        <v>153</v>
      </c>
      <c r="T23" s="18">
        <v>0</v>
      </c>
      <c r="U23" s="18">
        <v>0</v>
      </c>
      <c r="V23" s="18">
        <f t="shared" si="8"/>
        <v>0</v>
      </c>
      <c r="W23" s="18">
        <v>0</v>
      </c>
      <c r="X23" s="18">
        <v>28918</v>
      </c>
      <c r="Y23" s="18">
        <f t="shared" si="9"/>
        <v>28918</v>
      </c>
      <c r="Z23" s="86" t="s">
        <v>1</v>
      </c>
      <c r="AA23" s="80"/>
      <c r="AB23" s="18"/>
      <c r="AC23" s="18"/>
      <c r="AD23" s="18">
        <f t="shared" si="10"/>
        <v>0</v>
      </c>
      <c r="AE23" s="18"/>
      <c r="AF23" s="18"/>
      <c r="AG23" s="18">
        <f t="shared" si="11"/>
        <v>0</v>
      </c>
      <c r="AH23" s="86" t="s">
        <v>1</v>
      </c>
      <c r="AI23" s="80"/>
      <c r="AJ23" s="18"/>
      <c r="AK23" s="18"/>
      <c r="AL23" s="18">
        <f t="shared" si="12"/>
        <v>0</v>
      </c>
      <c r="AM23" s="18"/>
      <c r="AN23" s="18"/>
      <c r="AO23" s="18">
        <f t="shared" si="13"/>
        <v>0</v>
      </c>
      <c r="AP23" s="86" t="s">
        <v>1</v>
      </c>
      <c r="AQ23" s="80"/>
      <c r="AR23" s="18"/>
      <c r="AS23" s="18"/>
      <c r="AT23" s="18">
        <f t="shared" si="14"/>
        <v>0</v>
      </c>
      <c r="AU23" s="18"/>
      <c r="AV23" s="18"/>
      <c r="AW23" s="18">
        <f t="shared" si="15"/>
        <v>0</v>
      </c>
      <c r="AX23" s="86" t="s">
        <v>1</v>
      </c>
      <c r="AY23" s="80"/>
      <c r="AZ23" s="18"/>
      <c r="BA23" s="18"/>
      <c r="BB23" s="18">
        <f t="shared" si="16"/>
        <v>0</v>
      </c>
      <c r="BC23" s="18"/>
      <c r="BD23" s="18"/>
      <c r="BE23" s="18">
        <f t="shared" si="17"/>
        <v>0</v>
      </c>
    </row>
    <row r="24" spans="1:57" ht="13.5">
      <c r="A24" s="82" t="s">
        <v>77</v>
      </c>
      <c r="B24" s="76" t="s">
        <v>112</v>
      </c>
      <c r="C24" s="77" t="s">
        <v>113</v>
      </c>
      <c r="D24" s="18">
        <f t="shared" si="18"/>
        <v>6637</v>
      </c>
      <c r="E24" s="18">
        <f t="shared" si="19"/>
        <v>36195</v>
      </c>
      <c r="F24" s="18">
        <f t="shared" si="20"/>
        <v>42832</v>
      </c>
      <c r="G24" s="18">
        <f t="shared" si="21"/>
        <v>586</v>
      </c>
      <c r="H24" s="18">
        <f t="shared" si="22"/>
        <v>23558</v>
      </c>
      <c r="I24" s="18">
        <f t="shared" si="23"/>
        <v>24144</v>
      </c>
      <c r="J24" s="86" t="s">
        <v>152</v>
      </c>
      <c r="K24" s="80" t="s">
        <v>153</v>
      </c>
      <c r="L24" s="18">
        <v>0</v>
      </c>
      <c r="M24" s="18">
        <v>0</v>
      </c>
      <c r="N24" s="18">
        <f t="shared" si="24"/>
        <v>0</v>
      </c>
      <c r="O24" s="18">
        <v>586</v>
      </c>
      <c r="P24" s="18">
        <v>23558</v>
      </c>
      <c r="Q24" s="18">
        <f t="shared" si="25"/>
        <v>24144</v>
      </c>
      <c r="R24" s="86" t="s">
        <v>149</v>
      </c>
      <c r="S24" s="80" t="s">
        <v>165</v>
      </c>
      <c r="T24" s="18">
        <v>6637</v>
      </c>
      <c r="U24" s="18">
        <v>36195</v>
      </c>
      <c r="V24" s="18">
        <f t="shared" si="8"/>
        <v>42832</v>
      </c>
      <c r="W24" s="18">
        <v>0</v>
      </c>
      <c r="X24" s="18">
        <v>0</v>
      </c>
      <c r="Y24" s="18">
        <f t="shared" si="9"/>
        <v>0</v>
      </c>
      <c r="Z24" s="86" t="s">
        <v>1</v>
      </c>
      <c r="AA24" s="80"/>
      <c r="AB24" s="18"/>
      <c r="AC24" s="18"/>
      <c r="AD24" s="18">
        <f t="shared" si="10"/>
        <v>0</v>
      </c>
      <c r="AE24" s="18"/>
      <c r="AF24" s="18"/>
      <c r="AG24" s="18">
        <f t="shared" si="11"/>
        <v>0</v>
      </c>
      <c r="AH24" s="86" t="s">
        <v>1</v>
      </c>
      <c r="AI24" s="80"/>
      <c r="AJ24" s="18"/>
      <c r="AK24" s="18"/>
      <c r="AL24" s="18">
        <f t="shared" si="12"/>
        <v>0</v>
      </c>
      <c r="AM24" s="18"/>
      <c r="AN24" s="18"/>
      <c r="AO24" s="18">
        <f t="shared" si="13"/>
        <v>0</v>
      </c>
      <c r="AP24" s="86" t="s">
        <v>1</v>
      </c>
      <c r="AQ24" s="80"/>
      <c r="AR24" s="18"/>
      <c r="AS24" s="18"/>
      <c r="AT24" s="18">
        <f t="shared" si="14"/>
        <v>0</v>
      </c>
      <c r="AU24" s="18"/>
      <c r="AV24" s="18"/>
      <c r="AW24" s="18">
        <f t="shared" si="15"/>
        <v>0</v>
      </c>
      <c r="AX24" s="86" t="s">
        <v>1</v>
      </c>
      <c r="AY24" s="80"/>
      <c r="AZ24" s="18"/>
      <c r="BA24" s="18"/>
      <c r="BB24" s="18">
        <f t="shared" si="16"/>
        <v>0</v>
      </c>
      <c r="BC24" s="18"/>
      <c r="BD24" s="18"/>
      <c r="BE24" s="18">
        <f t="shared" si="17"/>
        <v>0</v>
      </c>
    </row>
    <row r="25" spans="1:57" ht="13.5">
      <c r="A25" s="82" t="s">
        <v>77</v>
      </c>
      <c r="B25" s="76" t="s">
        <v>114</v>
      </c>
      <c r="C25" s="77" t="s">
        <v>115</v>
      </c>
      <c r="D25" s="18">
        <f t="shared" si="18"/>
        <v>13934</v>
      </c>
      <c r="E25" s="18">
        <f t="shared" si="19"/>
        <v>142608</v>
      </c>
      <c r="F25" s="18">
        <f t="shared" si="20"/>
        <v>156542</v>
      </c>
      <c r="G25" s="18">
        <f t="shared" si="21"/>
        <v>0</v>
      </c>
      <c r="H25" s="18">
        <f t="shared" si="22"/>
        <v>47461</v>
      </c>
      <c r="I25" s="18">
        <f t="shared" si="23"/>
        <v>47461</v>
      </c>
      <c r="J25" s="86" t="s">
        <v>150</v>
      </c>
      <c r="K25" s="80" t="s">
        <v>151</v>
      </c>
      <c r="L25" s="18">
        <v>13934</v>
      </c>
      <c r="M25" s="18">
        <v>142608</v>
      </c>
      <c r="N25" s="18">
        <f t="shared" si="24"/>
        <v>156542</v>
      </c>
      <c r="O25" s="18"/>
      <c r="P25" s="18"/>
      <c r="Q25" s="18">
        <f t="shared" si="25"/>
        <v>0</v>
      </c>
      <c r="R25" s="86" t="s">
        <v>156</v>
      </c>
      <c r="S25" s="80" t="s">
        <v>157</v>
      </c>
      <c r="T25" s="18"/>
      <c r="U25" s="18"/>
      <c r="V25" s="18">
        <f t="shared" si="8"/>
        <v>0</v>
      </c>
      <c r="W25" s="18"/>
      <c r="X25" s="18">
        <v>47461</v>
      </c>
      <c r="Y25" s="18">
        <f t="shared" si="9"/>
        <v>47461</v>
      </c>
      <c r="Z25" s="86" t="s">
        <v>1</v>
      </c>
      <c r="AA25" s="80"/>
      <c r="AB25" s="18"/>
      <c r="AC25" s="18"/>
      <c r="AD25" s="18">
        <f t="shared" si="10"/>
        <v>0</v>
      </c>
      <c r="AE25" s="18"/>
      <c r="AF25" s="18"/>
      <c r="AG25" s="18">
        <f t="shared" si="11"/>
        <v>0</v>
      </c>
      <c r="AH25" s="86" t="s">
        <v>1</v>
      </c>
      <c r="AI25" s="80"/>
      <c r="AJ25" s="18"/>
      <c r="AK25" s="18"/>
      <c r="AL25" s="18">
        <f t="shared" si="12"/>
        <v>0</v>
      </c>
      <c r="AM25" s="18"/>
      <c r="AN25" s="18"/>
      <c r="AO25" s="18">
        <f t="shared" si="13"/>
        <v>0</v>
      </c>
      <c r="AP25" s="86" t="s">
        <v>1</v>
      </c>
      <c r="AQ25" s="80"/>
      <c r="AR25" s="18"/>
      <c r="AS25" s="18"/>
      <c r="AT25" s="18">
        <f t="shared" si="14"/>
        <v>0</v>
      </c>
      <c r="AU25" s="18"/>
      <c r="AV25" s="18"/>
      <c r="AW25" s="18">
        <f t="shared" si="15"/>
        <v>0</v>
      </c>
      <c r="AX25" s="86" t="s">
        <v>1</v>
      </c>
      <c r="AY25" s="80"/>
      <c r="AZ25" s="18"/>
      <c r="BA25" s="18"/>
      <c r="BB25" s="18">
        <f t="shared" si="16"/>
        <v>0</v>
      </c>
      <c r="BC25" s="18"/>
      <c r="BD25" s="18"/>
      <c r="BE25" s="18">
        <f t="shared" si="17"/>
        <v>0</v>
      </c>
    </row>
    <row r="26" spans="1:57" ht="13.5">
      <c r="A26" s="82" t="s">
        <v>77</v>
      </c>
      <c r="B26" s="76" t="s">
        <v>116</v>
      </c>
      <c r="C26" s="77" t="s">
        <v>0</v>
      </c>
      <c r="D26" s="18">
        <f t="shared" si="18"/>
        <v>3904</v>
      </c>
      <c r="E26" s="18">
        <f t="shared" si="19"/>
        <v>50486</v>
      </c>
      <c r="F26" s="18">
        <f t="shared" si="20"/>
        <v>54390</v>
      </c>
      <c r="G26" s="18">
        <f t="shared" si="21"/>
        <v>0</v>
      </c>
      <c r="H26" s="18">
        <f t="shared" si="22"/>
        <v>13732</v>
      </c>
      <c r="I26" s="18">
        <f t="shared" si="23"/>
        <v>13732</v>
      </c>
      <c r="J26" s="86" t="s">
        <v>150</v>
      </c>
      <c r="K26" s="80" t="s">
        <v>151</v>
      </c>
      <c r="L26" s="18">
        <v>3904</v>
      </c>
      <c r="M26" s="18">
        <v>50486</v>
      </c>
      <c r="N26" s="18">
        <f t="shared" si="24"/>
        <v>54390</v>
      </c>
      <c r="O26" s="18"/>
      <c r="P26" s="18"/>
      <c r="Q26" s="18">
        <f t="shared" si="25"/>
        <v>0</v>
      </c>
      <c r="R26" s="86" t="s">
        <v>156</v>
      </c>
      <c r="S26" s="80" t="s">
        <v>157</v>
      </c>
      <c r="T26" s="18"/>
      <c r="U26" s="18"/>
      <c r="V26" s="18">
        <f t="shared" si="8"/>
        <v>0</v>
      </c>
      <c r="W26" s="18">
        <v>0</v>
      </c>
      <c r="X26" s="18">
        <v>13732</v>
      </c>
      <c r="Y26" s="18">
        <f t="shared" si="9"/>
        <v>13732</v>
      </c>
      <c r="Z26" s="86" t="s">
        <v>1</v>
      </c>
      <c r="AA26" s="80"/>
      <c r="AB26" s="18"/>
      <c r="AC26" s="18"/>
      <c r="AD26" s="18">
        <f t="shared" si="10"/>
        <v>0</v>
      </c>
      <c r="AE26" s="18"/>
      <c r="AF26" s="18"/>
      <c r="AG26" s="18">
        <f t="shared" si="11"/>
        <v>0</v>
      </c>
      <c r="AH26" s="86" t="s">
        <v>1</v>
      </c>
      <c r="AI26" s="80"/>
      <c r="AJ26" s="18"/>
      <c r="AK26" s="18"/>
      <c r="AL26" s="18">
        <f t="shared" si="12"/>
        <v>0</v>
      </c>
      <c r="AM26" s="18"/>
      <c r="AN26" s="18"/>
      <c r="AO26" s="18">
        <f t="shared" si="13"/>
        <v>0</v>
      </c>
      <c r="AP26" s="86" t="s">
        <v>1</v>
      </c>
      <c r="AQ26" s="80"/>
      <c r="AR26" s="18"/>
      <c r="AS26" s="18"/>
      <c r="AT26" s="18">
        <f t="shared" si="14"/>
        <v>0</v>
      </c>
      <c r="AU26" s="18"/>
      <c r="AV26" s="18"/>
      <c r="AW26" s="18">
        <f t="shared" si="15"/>
        <v>0</v>
      </c>
      <c r="AX26" s="86" t="s">
        <v>1</v>
      </c>
      <c r="AY26" s="80"/>
      <c r="AZ26" s="18"/>
      <c r="BA26" s="18"/>
      <c r="BB26" s="18">
        <f t="shared" si="16"/>
        <v>0</v>
      </c>
      <c r="BC26" s="18"/>
      <c r="BD26" s="18"/>
      <c r="BE26" s="18">
        <f t="shared" si="17"/>
        <v>0</v>
      </c>
    </row>
    <row r="27" spans="1:57" ht="13.5">
      <c r="A27" s="82" t="s">
        <v>77</v>
      </c>
      <c r="B27" s="76" t="s">
        <v>117</v>
      </c>
      <c r="C27" s="77" t="s">
        <v>118</v>
      </c>
      <c r="D27" s="18">
        <f t="shared" si="18"/>
        <v>5838</v>
      </c>
      <c r="E27" s="18">
        <f t="shared" si="19"/>
        <v>56609</v>
      </c>
      <c r="F27" s="18">
        <f t="shared" si="20"/>
        <v>62447</v>
      </c>
      <c r="G27" s="18">
        <f t="shared" si="21"/>
        <v>140</v>
      </c>
      <c r="H27" s="18">
        <f t="shared" si="22"/>
        <v>11251</v>
      </c>
      <c r="I27" s="18">
        <f t="shared" si="23"/>
        <v>11391</v>
      </c>
      <c r="J27" s="86" t="s">
        <v>150</v>
      </c>
      <c r="K27" s="80" t="s">
        <v>151</v>
      </c>
      <c r="L27" s="18">
        <v>5838</v>
      </c>
      <c r="M27" s="18">
        <v>56609</v>
      </c>
      <c r="N27" s="18">
        <f t="shared" si="24"/>
        <v>62447</v>
      </c>
      <c r="O27" s="18">
        <v>140</v>
      </c>
      <c r="P27" s="18">
        <v>11251</v>
      </c>
      <c r="Q27" s="18">
        <f t="shared" si="25"/>
        <v>11391</v>
      </c>
      <c r="R27" s="86" t="s">
        <v>1</v>
      </c>
      <c r="S27" s="80"/>
      <c r="T27" s="18"/>
      <c r="U27" s="18"/>
      <c r="V27" s="18">
        <f t="shared" si="8"/>
        <v>0</v>
      </c>
      <c r="W27" s="18"/>
      <c r="X27" s="18"/>
      <c r="Y27" s="18">
        <f t="shared" si="9"/>
        <v>0</v>
      </c>
      <c r="Z27" s="86" t="s">
        <v>1</v>
      </c>
      <c r="AA27" s="80"/>
      <c r="AB27" s="18"/>
      <c r="AC27" s="18"/>
      <c r="AD27" s="18">
        <f t="shared" si="10"/>
        <v>0</v>
      </c>
      <c r="AE27" s="18"/>
      <c r="AF27" s="18"/>
      <c r="AG27" s="18">
        <f t="shared" si="11"/>
        <v>0</v>
      </c>
      <c r="AH27" s="86" t="s">
        <v>1</v>
      </c>
      <c r="AI27" s="80"/>
      <c r="AJ27" s="18"/>
      <c r="AK27" s="18"/>
      <c r="AL27" s="18">
        <f t="shared" si="12"/>
        <v>0</v>
      </c>
      <c r="AM27" s="18"/>
      <c r="AN27" s="18"/>
      <c r="AO27" s="18">
        <f t="shared" si="13"/>
        <v>0</v>
      </c>
      <c r="AP27" s="86" t="s">
        <v>1</v>
      </c>
      <c r="AQ27" s="80"/>
      <c r="AR27" s="18"/>
      <c r="AS27" s="18"/>
      <c r="AT27" s="18">
        <f t="shared" si="14"/>
        <v>0</v>
      </c>
      <c r="AU27" s="18"/>
      <c r="AV27" s="18"/>
      <c r="AW27" s="18">
        <f t="shared" si="15"/>
        <v>0</v>
      </c>
      <c r="AX27" s="86" t="s">
        <v>1</v>
      </c>
      <c r="AY27" s="80"/>
      <c r="AZ27" s="18"/>
      <c r="BA27" s="18"/>
      <c r="BB27" s="18">
        <f t="shared" si="16"/>
        <v>0</v>
      </c>
      <c r="BC27" s="18"/>
      <c r="BD27" s="18"/>
      <c r="BE27" s="18">
        <f t="shared" si="17"/>
        <v>0</v>
      </c>
    </row>
    <row r="28" spans="1:57" ht="13.5">
      <c r="A28" s="82" t="s">
        <v>77</v>
      </c>
      <c r="B28" s="76" t="s">
        <v>119</v>
      </c>
      <c r="C28" s="77" t="s">
        <v>120</v>
      </c>
      <c r="D28" s="18">
        <f t="shared" si="18"/>
        <v>5031</v>
      </c>
      <c r="E28" s="18">
        <f t="shared" si="19"/>
        <v>68420</v>
      </c>
      <c r="F28" s="18">
        <f t="shared" si="20"/>
        <v>73451</v>
      </c>
      <c r="G28" s="18">
        <f t="shared" si="21"/>
        <v>121</v>
      </c>
      <c r="H28" s="18">
        <f t="shared" si="22"/>
        <v>9711</v>
      </c>
      <c r="I28" s="18">
        <f t="shared" si="23"/>
        <v>9832</v>
      </c>
      <c r="J28" s="86" t="s">
        <v>150</v>
      </c>
      <c r="K28" s="80" t="s">
        <v>151</v>
      </c>
      <c r="L28" s="18">
        <v>5031</v>
      </c>
      <c r="M28" s="18">
        <v>68420</v>
      </c>
      <c r="N28" s="18">
        <f t="shared" si="24"/>
        <v>73451</v>
      </c>
      <c r="O28" s="18">
        <v>121</v>
      </c>
      <c r="P28" s="18">
        <v>9711</v>
      </c>
      <c r="Q28" s="18">
        <f t="shared" si="25"/>
        <v>9832</v>
      </c>
      <c r="R28" s="86" t="s">
        <v>1</v>
      </c>
      <c r="S28" s="80"/>
      <c r="T28" s="18"/>
      <c r="U28" s="18"/>
      <c r="V28" s="18">
        <f t="shared" si="8"/>
        <v>0</v>
      </c>
      <c r="W28" s="18"/>
      <c r="X28" s="18"/>
      <c r="Y28" s="18">
        <f t="shared" si="9"/>
        <v>0</v>
      </c>
      <c r="Z28" s="86" t="s">
        <v>1</v>
      </c>
      <c r="AA28" s="80"/>
      <c r="AB28" s="18"/>
      <c r="AC28" s="18"/>
      <c r="AD28" s="18">
        <f t="shared" si="10"/>
        <v>0</v>
      </c>
      <c r="AE28" s="18"/>
      <c r="AF28" s="18"/>
      <c r="AG28" s="18">
        <f t="shared" si="11"/>
        <v>0</v>
      </c>
      <c r="AH28" s="86" t="s">
        <v>1</v>
      </c>
      <c r="AI28" s="80"/>
      <c r="AJ28" s="18"/>
      <c r="AK28" s="18"/>
      <c r="AL28" s="18">
        <f t="shared" si="12"/>
        <v>0</v>
      </c>
      <c r="AM28" s="18"/>
      <c r="AN28" s="18"/>
      <c r="AO28" s="18">
        <f t="shared" si="13"/>
        <v>0</v>
      </c>
      <c r="AP28" s="86" t="s">
        <v>1</v>
      </c>
      <c r="AQ28" s="80"/>
      <c r="AR28" s="18"/>
      <c r="AS28" s="18"/>
      <c r="AT28" s="18">
        <f t="shared" si="14"/>
        <v>0</v>
      </c>
      <c r="AU28" s="18"/>
      <c r="AV28" s="18"/>
      <c r="AW28" s="18">
        <f t="shared" si="15"/>
        <v>0</v>
      </c>
      <c r="AX28" s="86" t="s">
        <v>1</v>
      </c>
      <c r="AY28" s="80"/>
      <c r="AZ28" s="18"/>
      <c r="BA28" s="18"/>
      <c r="BB28" s="18">
        <f t="shared" si="16"/>
        <v>0</v>
      </c>
      <c r="BC28" s="18"/>
      <c r="BD28" s="18"/>
      <c r="BE28" s="18">
        <f t="shared" si="17"/>
        <v>0</v>
      </c>
    </row>
    <row r="29" spans="1:57" ht="13.5">
      <c r="A29" s="82" t="s">
        <v>77</v>
      </c>
      <c r="B29" s="76" t="s">
        <v>121</v>
      </c>
      <c r="C29" s="77" t="s">
        <v>122</v>
      </c>
      <c r="D29" s="18">
        <f t="shared" si="18"/>
        <v>2543</v>
      </c>
      <c r="E29" s="18">
        <f t="shared" si="19"/>
        <v>40117</v>
      </c>
      <c r="F29" s="18">
        <f t="shared" si="20"/>
        <v>42660</v>
      </c>
      <c r="G29" s="18">
        <f t="shared" si="21"/>
        <v>61</v>
      </c>
      <c r="H29" s="18">
        <f t="shared" si="22"/>
        <v>4901</v>
      </c>
      <c r="I29" s="18">
        <f t="shared" si="23"/>
        <v>4962</v>
      </c>
      <c r="J29" s="86" t="s">
        <v>150</v>
      </c>
      <c r="K29" s="80" t="s">
        <v>151</v>
      </c>
      <c r="L29" s="18">
        <v>2543</v>
      </c>
      <c r="M29" s="18">
        <v>40117</v>
      </c>
      <c r="N29" s="18">
        <f t="shared" si="24"/>
        <v>42660</v>
      </c>
      <c r="O29" s="18">
        <v>61</v>
      </c>
      <c r="P29" s="18">
        <v>4901</v>
      </c>
      <c r="Q29" s="18">
        <f t="shared" si="25"/>
        <v>4962</v>
      </c>
      <c r="R29" s="86" t="s">
        <v>1</v>
      </c>
      <c r="S29" s="80"/>
      <c r="T29" s="18"/>
      <c r="U29" s="18"/>
      <c r="V29" s="18">
        <f t="shared" si="8"/>
        <v>0</v>
      </c>
      <c r="W29" s="18"/>
      <c r="X29" s="18"/>
      <c r="Y29" s="18">
        <f t="shared" si="9"/>
        <v>0</v>
      </c>
      <c r="Z29" s="86" t="s">
        <v>1</v>
      </c>
      <c r="AA29" s="80"/>
      <c r="AB29" s="18"/>
      <c r="AC29" s="18"/>
      <c r="AD29" s="18">
        <f t="shared" si="10"/>
        <v>0</v>
      </c>
      <c r="AE29" s="18"/>
      <c r="AF29" s="18"/>
      <c r="AG29" s="18">
        <f t="shared" si="11"/>
        <v>0</v>
      </c>
      <c r="AH29" s="86" t="s">
        <v>1</v>
      </c>
      <c r="AI29" s="80"/>
      <c r="AJ29" s="18"/>
      <c r="AK29" s="18"/>
      <c r="AL29" s="18">
        <f t="shared" si="12"/>
        <v>0</v>
      </c>
      <c r="AM29" s="18"/>
      <c r="AN29" s="18"/>
      <c r="AO29" s="18">
        <f t="shared" si="13"/>
        <v>0</v>
      </c>
      <c r="AP29" s="86" t="s">
        <v>1</v>
      </c>
      <c r="AQ29" s="80"/>
      <c r="AR29" s="18"/>
      <c r="AS29" s="18"/>
      <c r="AT29" s="18">
        <f t="shared" si="14"/>
        <v>0</v>
      </c>
      <c r="AU29" s="18"/>
      <c r="AV29" s="18"/>
      <c r="AW29" s="18">
        <f t="shared" si="15"/>
        <v>0</v>
      </c>
      <c r="AX29" s="86" t="s">
        <v>1</v>
      </c>
      <c r="AY29" s="80"/>
      <c r="AZ29" s="18"/>
      <c r="BA29" s="18"/>
      <c r="BB29" s="18">
        <f t="shared" si="16"/>
        <v>0</v>
      </c>
      <c r="BC29" s="18"/>
      <c r="BD29" s="18"/>
      <c r="BE29" s="18">
        <f t="shared" si="17"/>
        <v>0</v>
      </c>
    </row>
    <row r="30" spans="1:57" ht="13.5">
      <c r="A30" s="82" t="s">
        <v>77</v>
      </c>
      <c r="B30" s="76" t="s">
        <v>123</v>
      </c>
      <c r="C30" s="77" t="s">
        <v>182</v>
      </c>
      <c r="D30" s="18">
        <f t="shared" si="18"/>
        <v>797</v>
      </c>
      <c r="E30" s="18">
        <f t="shared" si="19"/>
        <v>42422</v>
      </c>
      <c r="F30" s="18">
        <f t="shared" si="20"/>
        <v>43219</v>
      </c>
      <c r="G30" s="18">
        <f t="shared" si="21"/>
        <v>0</v>
      </c>
      <c r="H30" s="18">
        <f t="shared" si="22"/>
        <v>9418</v>
      </c>
      <c r="I30" s="18">
        <f t="shared" si="23"/>
        <v>9418</v>
      </c>
      <c r="J30" s="86" t="s">
        <v>156</v>
      </c>
      <c r="K30" s="80" t="s">
        <v>157</v>
      </c>
      <c r="L30" s="18">
        <v>797</v>
      </c>
      <c r="M30" s="18">
        <v>42422</v>
      </c>
      <c r="N30" s="18">
        <f t="shared" si="24"/>
        <v>43219</v>
      </c>
      <c r="O30" s="18">
        <v>0</v>
      </c>
      <c r="P30" s="18">
        <v>0</v>
      </c>
      <c r="Q30" s="18">
        <f t="shared" si="25"/>
        <v>0</v>
      </c>
      <c r="R30" s="86" t="s">
        <v>145</v>
      </c>
      <c r="S30" s="80" t="s">
        <v>146</v>
      </c>
      <c r="T30" s="18">
        <v>0</v>
      </c>
      <c r="U30" s="18">
        <v>0</v>
      </c>
      <c r="V30" s="18">
        <f t="shared" si="8"/>
        <v>0</v>
      </c>
      <c r="W30" s="18">
        <v>0</v>
      </c>
      <c r="X30" s="18">
        <v>9418</v>
      </c>
      <c r="Y30" s="18">
        <f t="shared" si="9"/>
        <v>9418</v>
      </c>
      <c r="Z30" s="86" t="s">
        <v>1</v>
      </c>
      <c r="AA30" s="80"/>
      <c r="AB30" s="18"/>
      <c r="AC30" s="18"/>
      <c r="AD30" s="18">
        <f t="shared" si="10"/>
        <v>0</v>
      </c>
      <c r="AE30" s="18"/>
      <c r="AF30" s="18"/>
      <c r="AG30" s="18">
        <f t="shared" si="11"/>
        <v>0</v>
      </c>
      <c r="AH30" s="86" t="s">
        <v>1</v>
      </c>
      <c r="AI30" s="80"/>
      <c r="AJ30" s="18"/>
      <c r="AK30" s="18"/>
      <c r="AL30" s="18">
        <f t="shared" si="12"/>
        <v>0</v>
      </c>
      <c r="AM30" s="18"/>
      <c r="AN30" s="18"/>
      <c r="AO30" s="18">
        <f t="shared" si="13"/>
        <v>0</v>
      </c>
      <c r="AP30" s="86" t="s">
        <v>1</v>
      </c>
      <c r="AQ30" s="80"/>
      <c r="AR30" s="18"/>
      <c r="AS30" s="18"/>
      <c r="AT30" s="18">
        <f t="shared" si="14"/>
        <v>0</v>
      </c>
      <c r="AU30" s="18"/>
      <c r="AV30" s="18"/>
      <c r="AW30" s="18">
        <f t="shared" si="15"/>
        <v>0</v>
      </c>
      <c r="AX30" s="86" t="s">
        <v>1</v>
      </c>
      <c r="AY30" s="80"/>
      <c r="AZ30" s="18"/>
      <c r="BA30" s="18"/>
      <c r="BB30" s="18">
        <f t="shared" si="16"/>
        <v>0</v>
      </c>
      <c r="BC30" s="18"/>
      <c r="BD30" s="18"/>
      <c r="BE30" s="18">
        <f t="shared" si="17"/>
        <v>0</v>
      </c>
    </row>
    <row r="31" spans="1:57" ht="13.5">
      <c r="A31" s="82" t="s">
        <v>77</v>
      </c>
      <c r="B31" s="76" t="s">
        <v>124</v>
      </c>
      <c r="C31" s="77" t="s">
        <v>125</v>
      </c>
      <c r="D31" s="18">
        <f t="shared" si="18"/>
        <v>293</v>
      </c>
      <c r="E31" s="18">
        <f t="shared" si="19"/>
        <v>15569</v>
      </c>
      <c r="F31" s="18">
        <f t="shared" si="20"/>
        <v>15862</v>
      </c>
      <c r="G31" s="18">
        <f t="shared" si="21"/>
        <v>0</v>
      </c>
      <c r="H31" s="18">
        <f t="shared" si="22"/>
        <v>4634</v>
      </c>
      <c r="I31" s="18">
        <f t="shared" si="23"/>
        <v>4634</v>
      </c>
      <c r="J31" s="86" t="s">
        <v>156</v>
      </c>
      <c r="K31" s="80" t="s">
        <v>157</v>
      </c>
      <c r="L31" s="18">
        <v>293</v>
      </c>
      <c r="M31" s="18">
        <v>15569</v>
      </c>
      <c r="N31" s="18">
        <f t="shared" si="24"/>
        <v>15862</v>
      </c>
      <c r="O31" s="18"/>
      <c r="P31" s="18"/>
      <c r="Q31" s="18">
        <f t="shared" si="25"/>
        <v>0</v>
      </c>
      <c r="R31" s="86" t="s">
        <v>145</v>
      </c>
      <c r="S31" s="80" t="s">
        <v>146</v>
      </c>
      <c r="T31" s="18"/>
      <c r="U31" s="18"/>
      <c r="V31" s="18">
        <f t="shared" si="8"/>
        <v>0</v>
      </c>
      <c r="W31" s="18"/>
      <c r="X31" s="18">
        <v>4634</v>
      </c>
      <c r="Y31" s="18">
        <f t="shared" si="9"/>
        <v>4634</v>
      </c>
      <c r="Z31" s="86" t="s">
        <v>1</v>
      </c>
      <c r="AA31" s="80"/>
      <c r="AB31" s="18"/>
      <c r="AC31" s="18"/>
      <c r="AD31" s="18">
        <f t="shared" si="10"/>
        <v>0</v>
      </c>
      <c r="AE31" s="18"/>
      <c r="AF31" s="18"/>
      <c r="AG31" s="18">
        <f t="shared" si="11"/>
        <v>0</v>
      </c>
      <c r="AH31" s="86" t="s">
        <v>1</v>
      </c>
      <c r="AI31" s="80"/>
      <c r="AJ31" s="18"/>
      <c r="AK31" s="18"/>
      <c r="AL31" s="18">
        <f t="shared" si="12"/>
        <v>0</v>
      </c>
      <c r="AM31" s="18"/>
      <c r="AN31" s="18"/>
      <c r="AO31" s="18">
        <f t="shared" si="13"/>
        <v>0</v>
      </c>
      <c r="AP31" s="86" t="s">
        <v>1</v>
      </c>
      <c r="AQ31" s="80"/>
      <c r="AR31" s="18"/>
      <c r="AS31" s="18"/>
      <c r="AT31" s="18">
        <f t="shared" si="14"/>
        <v>0</v>
      </c>
      <c r="AU31" s="18"/>
      <c r="AV31" s="18"/>
      <c r="AW31" s="18">
        <f t="shared" si="15"/>
        <v>0</v>
      </c>
      <c r="AX31" s="86" t="s">
        <v>1</v>
      </c>
      <c r="AY31" s="80"/>
      <c r="AZ31" s="18"/>
      <c r="BA31" s="18"/>
      <c r="BB31" s="18">
        <f t="shared" si="16"/>
        <v>0</v>
      </c>
      <c r="BC31" s="18"/>
      <c r="BD31" s="18"/>
      <c r="BE31" s="18">
        <f t="shared" si="17"/>
        <v>0</v>
      </c>
    </row>
    <row r="32" spans="1:57" ht="13.5">
      <c r="A32" s="82" t="s">
        <v>77</v>
      </c>
      <c r="B32" s="76" t="s">
        <v>126</v>
      </c>
      <c r="C32" s="77" t="s">
        <v>127</v>
      </c>
      <c r="D32" s="18">
        <f t="shared" si="18"/>
        <v>666</v>
      </c>
      <c r="E32" s="18">
        <f t="shared" si="19"/>
        <v>35457</v>
      </c>
      <c r="F32" s="18">
        <f t="shared" si="20"/>
        <v>36123</v>
      </c>
      <c r="G32" s="18">
        <f t="shared" si="21"/>
        <v>0</v>
      </c>
      <c r="H32" s="18">
        <f t="shared" si="22"/>
        <v>14437</v>
      </c>
      <c r="I32" s="18">
        <f t="shared" si="23"/>
        <v>14437</v>
      </c>
      <c r="J32" s="86" t="s">
        <v>156</v>
      </c>
      <c r="K32" s="80" t="s">
        <v>157</v>
      </c>
      <c r="L32" s="18">
        <v>666</v>
      </c>
      <c r="M32" s="18">
        <v>35457</v>
      </c>
      <c r="N32" s="18">
        <f t="shared" si="24"/>
        <v>36123</v>
      </c>
      <c r="O32" s="18"/>
      <c r="P32" s="18"/>
      <c r="Q32" s="18">
        <f t="shared" si="25"/>
        <v>0</v>
      </c>
      <c r="R32" s="86" t="s">
        <v>145</v>
      </c>
      <c r="S32" s="80" t="s">
        <v>146</v>
      </c>
      <c r="T32" s="18"/>
      <c r="U32" s="18"/>
      <c r="V32" s="18">
        <f t="shared" si="8"/>
        <v>0</v>
      </c>
      <c r="W32" s="18"/>
      <c r="X32" s="18">
        <v>14437</v>
      </c>
      <c r="Y32" s="18">
        <f t="shared" si="9"/>
        <v>14437</v>
      </c>
      <c r="Z32" s="86" t="s">
        <v>1</v>
      </c>
      <c r="AA32" s="80"/>
      <c r="AB32" s="18"/>
      <c r="AC32" s="18"/>
      <c r="AD32" s="18">
        <f t="shared" si="10"/>
        <v>0</v>
      </c>
      <c r="AE32" s="18"/>
      <c r="AF32" s="18"/>
      <c r="AG32" s="18">
        <f t="shared" si="11"/>
        <v>0</v>
      </c>
      <c r="AH32" s="86" t="s">
        <v>1</v>
      </c>
      <c r="AI32" s="80"/>
      <c r="AJ32" s="18"/>
      <c r="AK32" s="18"/>
      <c r="AL32" s="18">
        <f t="shared" si="12"/>
        <v>0</v>
      </c>
      <c r="AM32" s="18"/>
      <c r="AN32" s="18"/>
      <c r="AO32" s="18">
        <f t="shared" si="13"/>
        <v>0</v>
      </c>
      <c r="AP32" s="86" t="s">
        <v>1</v>
      </c>
      <c r="AQ32" s="80"/>
      <c r="AR32" s="18"/>
      <c r="AS32" s="18"/>
      <c r="AT32" s="18">
        <f t="shared" si="14"/>
        <v>0</v>
      </c>
      <c r="AU32" s="18"/>
      <c r="AV32" s="18"/>
      <c r="AW32" s="18">
        <f t="shared" si="15"/>
        <v>0</v>
      </c>
      <c r="AX32" s="86" t="s">
        <v>1</v>
      </c>
      <c r="AY32" s="80"/>
      <c r="AZ32" s="18"/>
      <c r="BA32" s="18"/>
      <c r="BB32" s="18">
        <f t="shared" si="16"/>
        <v>0</v>
      </c>
      <c r="BC32" s="18"/>
      <c r="BD32" s="18"/>
      <c r="BE32" s="18">
        <f t="shared" si="17"/>
        <v>0</v>
      </c>
    </row>
    <row r="33" spans="1:57" ht="13.5">
      <c r="A33" s="82" t="s">
        <v>77</v>
      </c>
      <c r="B33" s="76" t="s">
        <v>128</v>
      </c>
      <c r="C33" s="77" t="s">
        <v>129</v>
      </c>
      <c r="D33" s="18">
        <f t="shared" si="18"/>
        <v>198</v>
      </c>
      <c r="E33" s="18">
        <f t="shared" si="19"/>
        <v>10513</v>
      </c>
      <c r="F33" s="18">
        <f t="shared" si="20"/>
        <v>10711</v>
      </c>
      <c r="G33" s="18">
        <f t="shared" si="21"/>
        <v>0</v>
      </c>
      <c r="H33" s="18">
        <f t="shared" si="22"/>
        <v>4485</v>
      </c>
      <c r="I33" s="18">
        <f t="shared" si="23"/>
        <v>4485</v>
      </c>
      <c r="J33" s="86" t="s">
        <v>145</v>
      </c>
      <c r="K33" s="80" t="s">
        <v>146</v>
      </c>
      <c r="L33" s="18">
        <v>0</v>
      </c>
      <c r="M33" s="18">
        <v>0</v>
      </c>
      <c r="N33" s="18">
        <f t="shared" si="24"/>
        <v>0</v>
      </c>
      <c r="O33" s="18">
        <v>0</v>
      </c>
      <c r="P33" s="18">
        <v>4485</v>
      </c>
      <c r="Q33" s="18">
        <f t="shared" si="25"/>
        <v>4485</v>
      </c>
      <c r="R33" s="86" t="s">
        <v>156</v>
      </c>
      <c r="S33" s="80" t="s">
        <v>157</v>
      </c>
      <c r="T33" s="18">
        <v>198</v>
      </c>
      <c r="U33" s="18">
        <v>10513</v>
      </c>
      <c r="V33" s="18">
        <f t="shared" si="8"/>
        <v>10711</v>
      </c>
      <c r="W33" s="18">
        <v>0</v>
      </c>
      <c r="X33" s="18">
        <v>0</v>
      </c>
      <c r="Y33" s="18">
        <f t="shared" si="9"/>
        <v>0</v>
      </c>
      <c r="Z33" s="86" t="s">
        <v>1</v>
      </c>
      <c r="AA33" s="80"/>
      <c r="AB33" s="18"/>
      <c r="AC33" s="18"/>
      <c r="AD33" s="18">
        <f t="shared" si="10"/>
        <v>0</v>
      </c>
      <c r="AE33" s="18"/>
      <c r="AF33" s="18"/>
      <c r="AG33" s="18">
        <f t="shared" si="11"/>
        <v>0</v>
      </c>
      <c r="AH33" s="86" t="s">
        <v>1</v>
      </c>
      <c r="AI33" s="80"/>
      <c r="AJ33" s="18"/>
      <c r="AK33" s="18"/>
      <c r="AL33" s="18">
        <f t="shared" si="12"/>
        <v>0</v>
      </c>
      <c r="AM33" s="18"/>
      <c r="AN33" s="18"/>
      <c r="AO33" s="18">
        <f t="shared" si="13"/>
        <v>0</v>
      </c>
      <c r="AP33" s="86" t="s">
        <v>1</v>
      </c>
      <c r="AQ33" s="80"/>
      <c r="AR33" s="18"/>
      <c r="AS33" s="18"/>
      <c r="AT33" s="18">
        <f t="shared" si="14"/>
        <v>0</v>
      </c>
      <c r="AU33" s="18"/>
      <c r="AV33" s="18"/>
      <c r="AW33" s="18">
        <f t="shared" si="15"/>
        <v>0</v>
      </c>
      <c r="AX33" s="86" t="s">
        <v>1</v>
      </c>
      <c r="AY33" s="80"/>
      <c r="AZ33" s="18"/>
      <c r="BA33" s="18"/>
      <c r="BB33" s="18">
        <f t="shared" si="16"/>
        <v>0</v>
      </c>
      <c r="BC33" s="18"/>
      <c r="BD33" s="18"/>
      <c r="BE33" s="18">
        <f t="shared" si="17"/>
        <v>0</v>
      </c>
    </row>
    <row r="34" spans="1:57" ht="13.5">
      <c r="A34" s="82" t="s">
        <v>77</v>
      </c>
      <c r="B34" s="76" t="s">
        <v>130</v>
      </c>
      <c r="C34" s="77" t="s">
        <v>131</v>
      </c>
      <c r="D34" s="18">
        <f t="shared" si="18"/>
        <v>430</v>
      </c>
      <c r="E34" s="18">
        <f t="shared" si="19"/>
        <v>22845</v>
      </c>
      <c r="F34" s="18">
        <f t="shared" si="20"/>
        <v>23275</v>
      </c>
      <c r="G34" s="18">
        <f t="shared" si="21"/>
        <v>0</v>
      </c>
      <c r="H34" s="18">
        <f t="shared" si="22"/>
        <v>7211</v>
      </c>
      <c r="I34" s="18">
        <f t="shared" si="23"/>
        <v>7211</v>
      </c>
      <c r="J34" s="86" t="s">
        <v>156</v>
      </c>
      <c r="K34" s="80" t="s">
        <v>157</v>
      </c>
      <c r="L34" s="18">
        <v>430</v>
      </c>
      <c r="M34" s="18">
        <v>22845</v>
      </c>
      <c r="N34" s="18">
        <f t="shared" si="24"/>
        <v>23275</v>
      </c>
      <c r="O34" s="18"/>
      <c r="P34" s="18"/>
      <c r="Q34" s="18">
        <f t="shared" si="25"/>
        <v>0</v>
      </c>
      <c r="R34" s="86" t="s">
        <v>145</v>
      </c>
      <c r="S34" s="80" t="s">
        <v>146</v>
      </c>
      <c r="T34" s="18"/>
      <c r="U34" s="18"/>
      <c r="V34" s="18">
        <f t="shared" si="8"/>
        <v>0</v>
      </c>
      <c r="W34" s="18"/>
      <c r="X34" s="18">
        <v>7211</v>
      </c>
      <c r="Y34" s="18">
        <f t="shared" si="9"/>
        <v>7211</v>
      </c>
      <c r="Z34" s="86" t="s">
        <v>1</v>
      </c>
      <c r="AA34" s="80"/>
      <c r="AB34" s="18"/>
      <c r="AC34" s="18"/>
      <c r="AD34" s="18">
        <f t="shared" si="10"/>
        <v>0</v>
      </c>
      <c r="AE34" s="18"/>
      <c r="AF34" s="18"/>
      <c r="AG34" s="18">
        <f t="shared" si="11"/>
        <v>0</v>
      </c>
      <c r="AH34" s="86" t="s">
        <v>1</v>
      </c>
      <c r="AI34" s="80"/>
      <c r="AJ34" s="18"/>
      <c r="AK34" s="18"/>
      <c r="AL34" s="18">
        <f t="shared" si="12"/>
        <v>0</v>
      </c>
      <c r="AM34" s="18"/>
      <c r="AN34" s="18"/>
      <c r="AO34" s="18">
        <f t="shared" si="13"/>
        <v>0</v>
      </c>
      <c r="AP34" s="86" t="s">
        <v>1</v>
      </c>
      <c r="AQ34" s="80"/>
      <c r="AR34" s="18"/>
      <c r="AS34" s="18"/>
      <c r="AT34" s="18">
        <f t="shared" si="14"/>
        <v>0</v>
      </c>
      <c r="AU34" s="18"/>
      <c r="AV34" s="18"/>
      <c r="AW34" s="18">
        <f t="shared" si="15"/>
        <v>0</v>
      </c>
      <c r="AX34" s="86" t="s">
        <v>1</v>
      </c>
      <c r="AY34" s="80"/>
      <c r="AZ34" s="18"/>
      <c r="BA34" s="18"/>
      <c r="BB34" s="18">
        <f t="shared" si="16"/>
        <v>0</v>
      </c>
      <c r="BC34" s="18"/>
      <c r="BD34" s="18"/>
      <c r="BE34" s="18">
        <f t="shared" si="17"/>
        <v>0</v>
      </c>
    </row>
    <row r="35" spans="1:57" ht="13.5">
      <c r="A35" s="82" t="s">
        <v>77</v>
      </c>
      <c r="B35" s="76" t="s">
        <v>132</v>
      </c>
      <c r="C35" s="77" t="s">
        <v>186</v>
      </c>
      <c r="D35" s="18">
        <f t="shared" si="18"/>
        <v>842</v>
      </c>
      <c r="E35" s="18">
        <f t="shared" si="19"/>
        <v>44798</v>
      </c>
      <c r="F35" s="18">
        <f t="shared" si="20"/>
        <v>45640</v>
      </c>
      <c r="G35" s="18">
        <f t="shared" si="21"/>
        <v>0</v>
      </c>
      <c r="H35" s="18">
        <f t="shared" si="22"/>
        <v>7915</v>
      </c>
      <c r="I35" s="18">
        <f t="shared" si="23"/>
        <v>7915</v>
      </c>
      <c r="J35" s="86" t="s">
        <v>156</v>
      </c>
      <c r="K35" s="80" t="s">
        <v>157</v>
      </c>
      <c r="L35" s="18">
        <v>842</v>
      </c>
      <c r="M35" s="18">
        <v>44798</v>
      </c>
      <c r="N35" s="18">
        <f t="shared" si="24"/>
        <v>45640</v>
      </c>
      <c r="O35" s="18"/>
      <c r="P35" s="18"/>
      <c r="Q35" s="18">
        <f t="shared" si="25"/>
        <v>0</v>
      </c>
      <c r="R35" s="86" t="s">
        <v>145</v>
      </c>
      <c r="S35" s="80" t="s">
        <v>146</v>
      </c>
      <c r="T35" s="18"/>
      <c r="U35" s="18"/>
      <c r="V35" s="18">
        <f t="shared" si="8"/>
        <v>0</v>
      </c>
      <c r="W35" s="18"/>
      <c r="X35" s="18">
        <v>7915</v>
      </c>
      <c r="Y35" s="18">
        <f t="shared" si="9"/>
        <v>7915</v>
      </c>
      <c r="Z35" s="86" t="s">
        <v>1</v>
      </c>
      <c r="AA35" s="80"/>
      <c r="AB35" s="18"/>
      <c r="AC35" s="18"/>
      <c r="AD35" s="18">
        <f t="shared" si="10"/>
        <v>0</v>
      </c>
      <c r="AE35" s="18"/>
      <c r="AF35" s="18"/>
      <c r="AG35" s="18">
        <f t="shared" si="11"/>
        <v>0</v>
      </c>
      <c r="AH35" s="86" t="s">
        <v>1</v>
      </c>
      <c r="AI35" s="80"/>
      <c r="AJ35" s="18"/>
      <c r="AK35" s="18"/>
      <c r="AL35" s="18">
        <f t="shared" si="12"/>
        <v>0</v>
      </c>
      <c r="AM35" s="18"/>
      <c r="AN35" s="18"/>
      <c r="AO35" s="18">
        <f t="shared" si="13"/>
        <v>0</v>
      </c>
      <c r="AP35" s="86" t="s">
        <v>1</v>
      </c>
      <c r="AQ35" s="80"/>
      <c r="AR35" s="18"/>
      <c r="AS35" s="18"/>
      <c r="AT35" s="18">
        <f t="shared" si="14"/>
        <v>0</v>
      </c>
      <c r="AU35" s="18"/>
      <c r="AV35" s="18"/>
      <c r="AW35" s="18">
        <f t="shared" si="15"/>
        <v>0</v>
      </c>
      <c r="AX35" s="86" t="s">
        <v>1</v>
      </c>
      <c r="AY35" s="80"/>
      <c r="AZ35" s="18"/>
      <c r="BA35" s="18"/>
      <c r="BB35" s="18">
        <f t="shared" si="16"/>
        <v>0</v>
      </c>
      <c r="BC35" s="18"/>
      <c r="BD35" s="18"/>
      <c r="BE35" s="18">
        <f t="shared" si="17"/>
        <v>0</v>
      </c>
    </row>
    <row r="36" spans="1:57" ht="13.5">
      <c r="A36" s="82" t="s">
        <v>77</v>
      </c>
      <c r="B36" s="76" t="s">
        <v>133</v>
      </c>
      <c r="C36" s="77" t="s">
        <v>134</v>
      </c>
      <c r="D36" s="18">
        <f t="shared" si="18"/>
        <v>32129</v>
      </c>
      <c r="E36" s="18">
        <f t="shared" si="19"/>
        <v>47655</v>
      </c>
      <c r="F36" s="18">
        <f t="shared" si="20"/>
        <v>79784</v>
      </c>
      <c r="G36" s="18">
        <f t="shared" si="21"/>
        <v>0</v>
      </c>
      <c r="H36" s="18">
        <f t="shared" si="22"/>
        <v>49054</v>
      </c>
      <c r="I36" s="18">
        <f t="shared" si="23"/>
        <v>49054</v>
      </c>
      <c r="J36" s="86" t="s">
        <v>147</v>
      </c>
      <c r="K36" s="80" t="s">
        <v>148</v>
      </c>
      <c r="L36" s="18">
        <v>32129</v>
      </c>
      <c r="M36" s="18">
        <v>47655</v>
      </c>
      <c r="N36" s="18">
        <f t="shared" si="24"/>
        <v>79784</v>
      </c>
      <c r="O36" s="18">
        <v>0</v>
      </c>
      <c r="P36" s="18">
        <v>49054</v>
      </c>
      <c r="Q36" s="18">
        <f t="shared" si="25"/>
        <v>49054</v>
      </c>
      <c r="R36" s="86" t="s">
        <v>1</v>
      </c>
      <c r="S36" s="80"/>
      <c r="T36" s="18"/>
      <c r="U36" s="18"/>
      <c r="V36" s="18">
        <f t="shared" si="8"/>
        <v>0</v>
      </c>
      <c r="W36" s="18"/>
      <c r="X36" s="18"/>
      <c r="Y36" s="18">
        <f t="shared" si="9"/>
        <v>0</v>
      </c>
      <c r="Z36" s="86" t="s">
        <v>1</v>
      </c>
      <c r="AA36" s="80"/>
      <c r="AB36" s="18"/>
      <c r="AC36" s="18"/>
      <c r="AD36" s="18">
        <f t="shared" si="10"/>
        <v>0</v>
      </c>
      <c r="AE36" s="18"/>
      <c r="AF36" s="18"/>
      <c r="AG36" s="18">
        <f t="shared" si="11"/>
        <v>0</v>
      </c>
      <c r="AH36" s="86" t="s">
        <v>1</v>
      </c>
      <c r="AI36" s="80"/>
      <c r="AJ36" s="18"/>
      <c r="AK36" s="18"/>
      <c r="AL36" s="18">
        <f t="shared" si="12"/>
        <v>0</v>
      </c>
      <c r="AM36" s="18"/>
      <c r="AN36" s="18"/>
      <c r="AO36" s="18">
        <f t="shared" si="13"/>
        <v>0</v>
      </c>
      <c r="AP36" s="86" t="s">
        <v>1</v>
      </c>
      <c r="AQ36" s="80"/>
      <c r="AR36" s="18"/>
      <c r="AS36" s="18"/>
      <c r="AT36" s="18">
        <f t="shared" si="14"/>
        <v>0</v>
      </c>
      <c r="AU36" s="18"/>
      <c r="AV36" s="18"/>
      <c r="AW36" s="18">
        <f t="shared" si="15"/>
        <v>0</v>
      </c>
      <c r="AX36" s="86" t="s">
        <v>1</v>
      </c>
      <c r="AY36" s="80"/>
      <c r="AZ36" s="18"/>
      <c r="BA36" s="18"/>
      <c r="BB36" s="18">
        <f t="shared" si="16"/>
        <v>0</v>
      </c>
      <c r="BC36" s="18"/>
      <c r="BD36" s="18"/>
      <c r="BE36" s="18">
        <f t="shared" si="17"/>
        <v>0</v>
      </c>
    </row>
    <row r="37" spans="1:57" ht="13.5">
      <c r="A37" s="82" t="s">
        <v>77</v>
      </c>
      <c r="B37" s="76" t="s">
        <v>135</v>
      </c>
      <c r="C37" s="77" t="s">
        <v>136</v>
      </c>
      <c r="D37" s="18">
        <f t="shared" si="18"/>
        <v>0</v>
      </c>
      <c r="E37" s="18">
        <f t="shared" si="19"/>
        <v>99507</v>
      </c>
      <c r="F37" s="18">
        <f t="shared" si="20"/>
        <v>99507</v>
      </c>
      <c r="G37" s="18">
        <f t="shared" si="21"/>
        <v>0</v>
      </c>
      <c r="H37" s="18">
        <f t="shared" si="22"/>
        <v>61180</v>
      </c>
      <c r="I37" s="18">
        <f t="shared" si="23"/>
        <v>61180</v>
      </c>
      <c r="J37" s="86" t="s">
        <v>147</v>
      </c>
      <c r="K37" s="80" t="s">
        <v>148</v>
      </c>
      <c r="L37" s="18">
        <v>0</v>
      </c>
      <c r="M37" s="18">
        <v>99507</v>
      </c>
      <c r="N37" s="18">
        <f t="shared" si="24"/>
        <v>99507</v>
      </c>
      <c r="O37" s="18">
        <v>0</v>
      </c>
      <c r="P37" s="18">
        <v>61180</v>
      </c>
      <c r="Q37" s="18">
        <f t="shared" si="25"/>
        <v>61180</v>
      </c>
      <c r="R37" s="86" t="s">
        <v>1</v>
      </c>
      <c r="S37" s="80"/>
      <c r="T37" s="18"/>
      <c r="U37" s="18"/>
      <c r="V37" s="18">
        <f t="shared" si="8"/>
        <v>0</v>
      </c>
      <c r="W37" s="18"/>
      <c r="X37" s="18"/>
      <c r="Y37" s="18">
        <f t="shared" si="9"/>
        <v>0</v>
      </c>
      <c r="Z37" s="86" t="s">
        <v>1</v>
      </c>
      <c r="AA37" s="80"/>
      <c r="AB37" s="18"/>
      <c r="AC37" s="18"/>
      <c r="AD37" s="18">
        <f t="shared" si="10"/>
        <v>0</v>
      </c>
      <c r="AE37" s="18"/>
      <c r="AF37" s="18"/>
      <c r="AG37" s="18">
        <f t="shared" si="11"/>
        <v>0</v>
      </c>
      <c r="AH37" s="86" t="s">
        <v>1</v>
      </c>
      <c r="AI37" s="80"/>
      <c r="AJ37" s="18"/>
      <c r="AK37" s="18"/>
      <c r="AL37" s="18">
        <f t="shared" si="12"/>
        <v>0</v>
      </c>
      <c r="AM37" s="18"/>
      <c r="AN37" s="18"/>
      <c r="AO37" s="18">
        <f t="shared" si="13"/>
        <v>0</v>
      </c>
      <c r="AP37" s="86" t="s">
        <v>1</v>
      </c>
      <c r="AQ37" s="80"/>
      <c r="AR37" s="18"/>
      <c r="AS37" s="18"/>
      <c r="AT37" s="18">
        <f t="shared" si="14"/>
        <v>0</v>
      </c>
      <c r="AU37" s="18"/>
      <c r="AV37" s="18"/>
      <c r="AW37" s="18">
        <f t="shared" si="15"/>
        <v>0</v>
      </c>
      <c r="AX37" s="86" t="s">
        <v>1</v>
      </c>
      <c r="AY37" s="80"/>
      <c r="AZ37" s="18"/>
      <c r="BA37" s="18"/>
      <c r="BB37" s="18">
        <f t="shared" si="16"/>
        <v>0</v>
      </c>
      <c r="BC37" s="18"/>
      <c r="BD37" s="18"/>
      <c r="BE37" s="18">
        <f t="shared" si="17"/>
        <v>0</v>
      </c>
    </row>
    <row r="38" spans="1:57" ht="13.5">
      <c r="A38" s="82" t="s">
        <v>77</v>
      </c>
      <c r="B38" s="76" t="s">
        <v>137</v>
      </c>
      <c r="C38" s="77" t="s">
        <v>138</v>
      </c>
      <c r="D38" s="18">
        <f t="shared" si="18"/>
        <v>0</v>
      </c>
      <c r="E38" s="18">
        <f t="shared" si="19"/>
        <v>0</v>
      </c>
      <c r="F38" s="18">
        <f t="shared" si="20"/>
        <v>0</v>
      </c>
      <c r="G38" s="18">
        <f t="shared" si="21"/>
        <v>0</v>
      </c>
      <c r="H38" s="18">
        <f t="shared" si="22"/>
        <v>0</v>
      </c>
      <c r="I38" s="18">
        <f t="shared" si="23"/>
        <v>0</v>
      </c>
      <c r="J38" s="86" t="s">
        <v>1</v>
      </c>
      <c r="K38" s="80"/>
      <c r="L38" s="18"/>
      <c r="M38" s="18"/>
      <c r="N38" s="18">
        <f t="shared" si="24"/>
        <v>0</v>
      </c>
      <c r="O38" s="18"/>
      <c r="P38" s="18"/>
      <c r="Q38" s="18">
        <f t="shared" si="25"/>
        <v>0</v>
      </c>
      <c r="R38" s="86" t="s">
        <v>1</v>
      </c>
      <c r="S38" s="80"/>
      <c r="T38" s="18"/>
      <c r="U38" s="18"/>
      <c r="V38" s="18">
        <f t="shared" si="8"/>
        <v>0</v>
      </c>
      <c r="W38" s="18"/>
      <c r="X38" s="18"/>
      <c r="Y38" s="18">
        <f t="shared" si="9"/>
        <v>0</v>
      </c>
      <c r="Z38" s="86" t="s">
        <v>1</v>
      </c>
      <c r="AA38" s="80"/>
      <c r="AB38" s="18"/>
      <c r="AC38" s="18"/>
      <c r="AD38" s="18">
        <f t="shared" si="10"/>
        <v>0</v>
      </c>
      <c r="AE38" s="18"/>
      <c r="AF38" s="18"/>
      <c r="AG38" s="18">
        <f t="shared" si="11"/>
        <v>0</v>
      </c>
      <c r="AH38" s="86" t="s">
        <v>1</v>
      </c>
      <c r="AI38" s="80"/>
      <c r="AJ38" s="18"/>
      <c r="AK38" s="18"/>
      <c r="AL38" s="18">
        <f t="shared" si="12"/>
        <v>0</v>
      </c>
      <c r="AM38" s="18"/>
      <c r="AN38" s="18"/>
      <c r="AO38" s="18">
        <f t="shared" si="13"/>
        <v>0</v>
      </c>
      <c r="AP38" s="86" t="s">
        <v>1</v>
      </c>
      <c r="AQ38" s="80"/>
      <c r="AR38" s="18"/>
      <c r="AS38" s="18"/>
      <c r="AT38" s="18">
        <f t="shared" si="14"/>
        <v>0</v>
      </c>
      <c r="AU38" s="18"/>
      <c r="AV38" s="18"/>
      <c r="AW38" s="18">
        <f t="shared" si="15"/>
        <v>0</v>
      </c>
      <c r="AX38" s="86" t="s">
        <v>1</v>
      </c>
      <c r="AY38" s="80"/>
      <c r="AZ38" s="18"/>
      <c r="BA38" s="18"/>
      <c r="BB38" s="18">
        <f t="shared" si="16"/>
        <v>0</v>
      </c>
      <c r="BC38" s="18"/>
      <c r="BD38" s="18"/>
      <c r="BE38" s="18">
        <f t="shared" si="17"/>
        <v>0</v>
      </c>
    </row>
    <row r="39" spans="1:57" ht="13.5">
      <c r="A39" s="82" t="s">
        <v>77</v>
      </c>
      <c r="B39" s="76" t="s">
        <v>139</v>
      </c>
      <c r="C39" s="77" t="s">
        <v>140</v>
      </c>
      <c r="D39" s="18">
        <f t="shared" si="18"/>
        <v>0</v>
      </c>
      <c r="E39" s="18">
        <f t="shared" si="19"/>
        <v>0</v>
      </c>
      <c r="F39" s="18">
        <f t="shared" si="20"/>
        <v>0</v>
      </c>
      <c r="G39" s="18">
        <f t="shared" si="21"/>
        <v>0</v>
      </c>
      <c r="H39" s="18">
        <f t="shared" si="22"/>
        <v>0</v>
      </c>
      <c r="I39" s="18">
        <f t="shared" si="23"/>
        <v>0</v>
      </c>
      <c r="J39" s="86" t="s">
        <v>1</v>
      </c>
      <c r="K39" s="80"/>
      <c r="L39" s="18">
        <v>0</v>
      </c>
      <c r="M39" s="18">
        <v>0</v>
      </c>
      <c r="N39" s="18">
        <f t="shared" si="24"/>
        <v>0</v>
      </c>
      <c r="O39" s="18">
        <v>0</v>
      </c>
      <c r="P39" s="18">
        <v>0</v>
      </c>
      <c r="Q39" s="18">
        <f t="shared" si="25"/>
        <v>0</v>
      </c>
      <c r="R39" s="86" t="s">
        <v>1</v>
      </c>
      <c r="S39" s="80"/>
      <c r="T39" s="18">
        <v>0</v>
      </c>
      <c r="U39" s="18">
        <v>0</v>
      </c>
      <c r="V39" s="18">
        <f t="shared" si="8"/>
        <v>0</v>
      </c>
      <c r="W39" s="18">
        <v>0</v>
      </c>
      <c r="X39" s="18">
        <v>0</v>
      </c>
      <c r="Y39" s="18">
        <f t="shared" si="9"/>
        <v>0</v>
      </c>
      <c r="Z39" s="86" t="s">
        <v>1</v>
      </c>
      <c r="AA39" s="80"/>
      <c r="AB39" s="18">
        <v>0</v>
      </c>
      <c r="AC39" s="18">
        <v>0</v>
      </c>
      <c r="AD39" s="18">
        <f t="shared" si="10"/>
        <v>0</v>
      </c>
      <c r="AE39" s="18">
        <v>0</v>
      </c>
      <c r="AF39" s="18">
        <v>0</v>
      </c>
      <c r="AG39" s="18">
        <f t="shared" si="11"/>
        <v>0</v>
      </c>
      <c r="AH39" s="86" t="s">
        <v>1</v>
      </c>
      <c r="AI39" s="80"/>
      <c r="AJ39" s="18">
        <v>0</v>
      </c>
      <c r="AK39" s="18">
        <v>0</v>
      </c>
      <c r="AL39" s="18">
        <f t="shared" si="12"/>
        <v>0</v>
      </c>
      <c r="AM39" s="18">
        <v>0</v>
      </c>
      <c r="AN39" s="18">
        <v>0</v>
      </c>
      <c r="AO39" s="18">
        <f t="shared" si="13"/>
        <v>0</v>
      </c>
      <c r="AP39" s="86" t="s">
        <v>1</v>
      </c>
      <c r="AQ39" s="80"/>
      <c r="AR39" s="18">
        <v>0</v>
      </c>
      <c r="AS39" s="18">
        <v>0</v>
      </c>
      <c r="AT39" s="18">
        <f t="shared" si="14"/>
        <v>0</v>
      </c>
      <c r="AU39" s="18">
        <v>0</v>
      </c>
      <c r="AV39" s="18">
        <v>0</v>
      </c>
      <c r="AW39" s="18">
        <f t="shared" si="15"/>
        <v>0</v>
      </c>
      <c r="AX39" s="86" t="s">
        <v>1</v>
      </c>
      <c r="AY39" s="80"/>
      <c r="AZ39" s="18">
        <v>0</v>
      </c>
      <c r="BA39" s="18">
        <v>0</v>
      </c>
      <c r="BB39" s="18">
        <f t="shared" si="16"/>
        <v>0</v>
      </c>
      <c r="BC39" s="18">
        <v>0</v>
      </c>
      <c r="BD39" s="18">
        <v>0</v>
      </c>
      <c r="BE39" s="18">
        <f t="shared" si="17"/>
        <v>0</v>
      </c>
    </row>
    <row r="40" spans="1:57" ht="13.5">
      <c r="A40" s="82" t="s">
        <v>77</v>
      </c>
      <c r="B40" s="76" t="s">
        <v>141</v>
      </c>
      <c r="C40" s="77" t="s">
        <v>142</v>
      </c>
      <c r="D40" s="18">
        <f t="shared" si="18"/>
        <v>0</v>
      </c>
      <c r="E40" s="18">
        <f t="shared" si="19"/>
        <v>0</v>
      </c>
      <c r="F40" s="18">
        <f t="shared" si="20"/>
        <v>0</v>
      </c>
      <c r="G40" s="18">
        <f t="shared" si="21"/>
        <v>0</v>
      </c>
      <c r="H40" s="18">
        <f t="shared" si="22"/>
        <v>0</v>
      </c>
      <c r="I40" s="18">
        <f t="shared" si="23"/>
        <v>0</v>
      </c>
      <c r="J40" s="86" t="s">
        <v>1</v>
      </c>
      <c r="K40" s="80"/>
      <c r="L40" s="18">
        <v>0</v>
      </c>
      <c r="M40" s="18">
        <v>0</v>
      </c>
      <c r="N40" s="18">
        <f t="shared" si="24"/>
        <v>0</v>
      </c>
      <c r="O40" s="18">
        <v>0</v>
      </c>
      <c r="P40" s="18">
        <v>0</v>
      </c>
      <c r="Q40" s="18">
        <f t="shared" si="25"/>
        <v>0</v>
      </c>
      <c r="R40" s="86" t="s">
        <v>1</v>
      </c>
      <c r="S40" s="80"/>
      <c r="T40" s="18">
        <v>0</v>
      </c>
      <c r="U40" s="18">
        <v>0</v>
      </c>
      <c r="V40" s="18">
        <f t="shared" si="8"/>
        <v>0</v>
      </c>
      <c r="W40" s="18">
        <v>0</v>
      </c>
      <c r="X40" s="18">
        <v>0</v>
      </c>
      <c r="Y40" s="18">
        <f t="shared" si="9"/>
        <v>0</v>
      </c>
      <c r="Z40" s="86" t="s">
        <v>1</v>
      </c>
      <c r="AA40" s="80"/>
      <c r="AB40" s="18">
        <v>0</v>
      </c>
      <c r="AC40" s="18">
        <v>0</v>
      </c>
      <c r="AD40" s="18">
        <f t="shared" si="10"/>
        <v>0</v>
      </c>
      <c r="AE40" s="18">
        <v>0</v>
      </c>
      <c r="AF40" s="18">
        <v>0</v>
      </c>
      <c r="AG40" s="18">
        <f t="shared" si="11"/>
        <v>0</v>
      </c>
      <c r="AH40" s="86" t="s">
        <v>1</v>
      </c>
      <c r="AI40" s="80"/>
      <c r="AJ40" s="18">
        <v>0</v>
      </c>
      <c r="AK40" s="18">
        <v>0</v>
      </c>
      <c r="AL40" s="18">
        <f t="shared" si="12"/>
        <v>0</v>
      </c>
      <c r="AM40" s="18">
        <v>0</v>
      </c>
      <c r="AN40" s="18">
        <v>0</v>
      </c>
      <c r="AO40" s="18">
        <f t="shared" si="13"/>
        <v>0</v>
      </c>
      <c r="AP40" s="86" t="s">
        <v>1</v>
      </c>
      <c r="AQ40" s="80"/>
      <c r="AR40" s="18">
        <v>0</v>
      </c>
      <c r="AS40" s="18">
        <v>0</v>
      </c>
      <c r="AT40" s="18">
        <f t="shared" si="14"/>
        <v>0</v>
      </c>
      <c r="AU40" s="18">
        <v>0</v>
      </c>
      <c r="AV40" s="18">
        <v>0</v>
      </c>
      <c r="AW40" s="18">
        <f t="shared" si="15"/>
        <v>0</v>
      </c>
      <c r="AX40" s="86" t="s">
        <v>1</v>
      </c>
      <c r="AY40" s="80"/>
      <c r="AZ40" s="18">
        <v>0</v>
      </c>
      <c r="BA40" s="18">
        <v>0</v>
      </c>
      <c r="BB40" s="18">
        <f t="shared" si="16"/>
        <v>0</v>
      </c>
      <c r="BC40" s="18">
        <v>0</v>
      </c>
      <c r="BD40" s="18">
        <v>0</v>
      </c>
      <c r="BE40" s="18">
        <f t="shared" si="17"/>
        <v>0</v>
      </c>
    </row>
    <row r="41" spans="1:57" ht="13.5">
      <c r="A41" s="82" t="s">
        <v>77</v>
      </c>
      <c r="B41" s="76" t="s">
        <v>143</v>
      </c>
      <c r="C41" s="77" t="s">
        <v>144</v>
      </c>
      <c r="D41" s="18">
        <f t="shared" si="18"/>
        <v>0</v>
      </c>
      <c r="E41" s="18">
        <f t="shared" si="19"/>
        <v>0</v>
      </c>
      <c r="F41" s="18">
        <f t="shared" si="20"/>
        <v>0</v>
      </c>
      <c r="G41" s="18">
        <f t="shared" si="21"/>
        <v>0</v>
      </c>
      <c r="H41" s="18">
        <f t="shared" si="22"/>
        <v>0</v>
      </c>
      <c r="I41" s="18">
        <f t="shared" si="23"/>
        <v>0</v>
      </c>
      <c r="J41" s="86" t="s">
        <v>1</v>
      </c>
      <c r="K41" s="80"/>
      <c r="L41" s="18"/>
      <c r="M41" s="18"/>
      <c r="N41" s="18">
        <f t="shared" si="24"/>
        <v>0</v>
      </c>
      <c r="O41" s="18"/>
      <c r="P41" s="18"/>
      <c r="Q41" s="18">
        <f t="shared" si="25"/>
        <v>0</v>
      </c>
      <c r="R41" s="86" t="s">
        <v>1</v>
      </c>
      <c r="S41" s="80"/>
      <c r="T41" s="18"/>
      <c r="U41" s="18"/>
      <c r="V41" s="18">
        <f t="shared" si="8"/>
        <v>0</v>
      </c>
      <c r="W41" s="18"/>
      <c r="X41" s="18"/>
      <c r="Y41" s="18">
        <f t="shared" si="9"/>
        <v>0</v>
      </c>
      <c r="Z41" s="86" t="s">
        <v>1</v>
      </c>
      <c r="AA41" s="80"/>
      <c r="AB41" s="18"/>
      <c r="AC41" s="18"/>
      <c r="AD41" s="18">
        <f t="shared" si="10"/>
        <v>0</v>
      </c>
      <c r="AE41" s="18"/>
      <c r="AF41" s="18"/>
      <c r="AG41" s="18">
        <f t="shared" si="11"/>
        <v>0</v>
      </c>
      <c r="AH41" s="86" t="s">
        <v>1</v>
      </c>
      <c r="AI41" s="80"/>
      <c r="AJ41" s="18"/>
      <c r="AK41" s="18"/>
      <c r="AL41" s="18">
        <f t="shared" si="12"/>
        <v>0</v>
      </c>
      <c r="AM41" s="18"/>
      <c r="AN41" s="18"/>
      <c r="AO41" s="18">
        <f t="shared" si="13"/>
        <v>0</v>
      </c>
      <c r="AP41" s="86" t="s">
        <v>1</v>
      </c>
      <c r="AQ41" s="80"/>
      <c r="AR41" s="18"/>
      <c r="AS41" s="18"/>
      <c r="AT41" s="18">
        <f t="shared" si="14"/>
        <v>0</v>
      </c>
      <c r="AU41" s="18"/>
      <c r="AV41" s="18"/>
      <c r="AW41" s="18">
        <f t="shared" si="15"/>
        <v>0</v>
      </c>
      <c r="AX41" s="86" t="s">
        <v>1</v>
      </c>
      <c r="AY41" s="80"/>
      <c r="AZ41" s="18"/>
      <c r="BA41" s="18"/>
      <c r="BB41" s="18">
        <f t="shared" si="16"/>
        <v>0</v>
      </c>
      <c r="BC41" s="18"/>
      <c r="BD41" s="18"/>
      <c r="BE41" s="18">
        <f t="shared" si="17"/>
        <v>0</v>
      </c>
    </row>
    <row r="42" spans="1:57" ht="13.5">
      <c r="A42" s="111" t="s">
        <v>179</v>
      </c>
      <c r="B42" s="112"/>
      <c r="C42" s="113"/>
      <c r="D42" s="18">
        <f aca="true" t="shared" si="26" ref="D42:I42">SUM(D7:D41)</f>
        <v>251511</v>
      </c>
      <c r="E42" s="18">
        <f t="shared" si="26"/>
        <v>2847117</v>
      </c>
      <c r="F42" s="18">
        <f t="shared" si="26"/>
        <v>3098628</v>
      </c>
      <c r="G42" s="18">
        <f t="shared" si="26"/>
        <v>3788</v>
      </c>
      <c r="H42" s="18">
        <f t="shared" si="26"/>
        <v>831256</v>
      </c>
      <c r="I42" s="18">
        <f t="shared" si="26"/>
        <v>835044</v>
      </c>
      <c r="J42" s="85" t="s">
        <v>180</v>
      </c>
      <c r="K42" s="53" t="s">
        <v>180</v>
      </c>
      <c r="L42" s="18">
        <f aca="true" t="shared" si="27" ref="L42:Q42">SUM(L7:L41)</f>
        <v>244676</v>
      </c>
      <c r="M42" s="18">
        <f t="shared" si="27"/>
        <v>2800409</v>
      </c>
      <c r="N42" s="18">
        <f t="shared" si="27"/>
        <v>3045085</v>
      </c>
      <c r="O42" s="18">
        <f t="shared" si="27"/>
        <v>2812</v>
      </c>
      <c r="P42" s="18">
        <f t="shared" si="27"/>
        <v>561870</v>
      </c>
      <c r="Q42" s="18">
        <f t="shared" si="27"/>
        <v>564682</v>
      </c>
      <c r="R42" s="85" t="s">
        <v>180</v>
      </c>
      <c r="S42" s="53" t="s">
        <v>180</v>
      </c>
      <c r="T42" s="18">
        <f aca="true" t="shared" si="28" ref="T42:Y42">SUM(T7:T41)</f>
        <v>6835</v>
      </c>
      <c r="U42" s="18">
        <f t="shared" si="28"/>
        <v>46708</v>
      </c>
      <c r="V42" s="18">
        <f t="shared" si="28"/>
        <v>53543</v>
      </c>
      <c r="W42" s="18">
        <f t="shared" si="28"/>
        <v>976</v>
      </c>
      <c r="X42" s="18">
        <f t="shared" si="28"/>
        <v>269386</v>
      </c>
      <c r="Y42" s="18">
        <f t="shared" si="28"/>
        <v>270362</v>
      </c>
      <c r="Z42" s="85" t="s">
        <v>180</v>
      </c>
      <c r="AA42" s="53" t="s">
        <v>180</v>
      </c>
      <c r="AB42" s="18">
        <f aca="true" t="shared" si="29" ref="AB42:AG42">SUM(AB7:AB41)</f>
        <v>0</v>
      </c>
      <c r="AC42" s="18">
        <f t="shared" si="29"/>
        <v>0</v>
      </c>
      <c r="AD42" s="18">
        <f t="shared" si="29"/>
        <v>0</v>
      </c>
      <c r="AE42" s="18">
        <f t="shared" si="29"/>
        <v>0</v>
      </c>
      <c r="AF42" s="18">
        <f t="shared" si="29"/>
        <v>0</v>
      </c>
      <c r="AG42" s="18">
        <f t="shared" si="29"/>
        <v>0</v>
      </c>
      <c r="AH42" s="85" t="s">
        <v>180</v>
      </c>
      <c r="AI42" s="53" t="s">
        <v>180</v>
      </c>
      <c r="AJ42" s="18">
        <f aca="true" t="shared" si="30" ref="AJ42:AO42">SUM(AJ7:AJ41)</f>
        <v>0</v>
      </c>
      <c r="AK42" s="18">
        <f t="shared" si="30"/>
        <v>0</v>
      </c>
      <c r="AL42" s="18">
        <f t="shared" si="30"/>
        <v>0</v>
      </c>
      <c r="AM42" s="18">
        <f t="shared" si="30"/>
        <v>0</v>
      </c>
      <c r="AN42" s="18">
        <f t="shared" si="30"/>
        <v>0</v>
      </c>
      <c r="AO42" s="18">
        <f t="shared" si="30"/>
        <v>0</v>
      </c>
      <c r="AP42" s="85" t="s">
        <v>180</v>
      </c>
      <c r="AQ42" s="53" t="s">
        <v>180</v>
      </c>
      <c r="AR42" s="18">
        <f aca="true" t="shared" si="31" ref="AR42:AW42">SUM(AR7:AR41)</f>
        <v>0</v>
      </c>
      <c r="AS42" s="18">
        <f t="shared" si="31"/>
        <v>0</v>
      </c>
      <c r="AT42" s="18">
        <f t="shared" si="31"/>
        <v>0</v>
      </c>
      <c r="AU42" s="18">
        <f t="shared" si="31"/>
        <v>0</v>
      </c>
      <c r="AV42" s="18">
        <f t="shared" si="31"/>
        <v>0</v>
      </c>
      <c r="AW42" s="18">
        <f t="shared" si="31"/>
        <v>0</v>
      </c>
      <c r="AX42" s="85" t="s">
        <v>180</v>
      </c>
      <c r="AY42" s="53" t="s">
        <v>180</v>
      </c>
      <c r="AZ42" s="18">
        <f aca="true" t="shared" si="32" ref="AZ42:BE42">SUM(AZ7:AZ41)</f>
        <v>0</v>
      </c>
      <c r="BA42" s="18">
        <f t="shared" si="32"/>
        <v>0</v>
      </c>
      <c r="BB42" s="18">
        <f t="shared" si="32"/>
        <v>0</v>
      </c>
      <c r="BC42" s="18">
        <f t="shared" si="32"/>
        <v>0</v>
      </c>
      <c r="BD42" s="18">
        <f t="shared" si="32"/>
        <v>0</v>
      </c>
      <c r="BE42" s="18">
        <f t="shared" si="32"/>
        <v>0</v>
      </c>
    </row>
  </sheetData>
  <mergeCells count="16">
    <mergeCell ref="AQ4:AQ6"/>
    <mergeCell ref="Z4:Z6"/>
    <mergeCell ref="A2:A6"/>
    <mergeCell ref="B2:B6"/>
    <mergeCell ref="C2:C6"/>
    <mergeCell ref="J4:J6"/>
    <mergeCell ref="AX4:AX6"/>
    <mergeCell ref="AY4:AY6"/>
    <mergeCell ref="AA4:AA6"/>
    <mergeCell ref="AH4:AH6"/>
    <mergeCell ref="AI4:AI6"/>
    <mergeCell ref="AP4:AP6"/>
    <mergeCell ref="K4:K6"/>
    <mergeCell ref="R4:R6"/>
    <mergeCell ref="S4:S6"/>
    <mergeCell ref="A42:C42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&amp;L&amp;16廃棄物処理事業経費【組合分担金】（平成１３年度実績）&amp;R&amp;D　　&amp;T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DU14"/>
  <sheetViews>
    <sheetView showGridLines="0" workbookViewId="0" topLeftCell="A1">
      <pane xSplit="3" ySplit="6" topLeftCell="D7" activePane="bottomRight" state="frozen"/>
      <selection pane="topLeft" activeCell="D57" sqref="D57"/>
      <selection pane="topRight" activeCell="D57" sqref="D57"/>
      <selection pane="bottomLeft" activeCell="D57" sqref="D57"/>
      <selection pane="bottomRight" activeCell="D7" sqref="D7"/>
    </sheetView>
  </sheetViews>
  <sheetFormatPr defaultColWidth="9.00390625" defaultRowHeight="13.5"/>
  <cols>
    <col min="1" max="1" width="9.00390625" style="57" customWidth="1"/>
    <col min="2" max="2" width="6.625" style="57" customWidth="1"/>
    <col min="3" max="3" width="35.625" style="57" customWidth="1"/>
    <col min="4" max="5" width="14.625" style="57" customWidth="1"/>
    <col min="6" max="6" width="6.625" style="41" customWidth="1"/>
    <col min="7" max="7" width="12.625" style="41" customWidth="1"/>
    <col min="8" max="9" width="10.625" style="42" customWidth="1"/>
    <col min="10" max="10" width="6.625" style="41" customWidth="1"/>
    <col min="11" max="11" width="12.625" style="41" customWidth="1"/>
    <col min="12" max="13" width="10.625" style="42" customWidth="1"/>
    <col min="14" max="14" width="6.625" style="41" customWidth="1"/>
    <col min="15" max="15" width="12.625" style="41" customWidth="1"/>
    <col min="16" max="17" width="10.625" style="42" customWidth="1"/>
    <col min="18" max="18" width="6.625" style="41" customWidth="1"/>
    <col min="19" max="19" width="12.625" style="41" customWidth="1"/>
    <col min="20" max="21" width="10.625" style="42" customWidth="1"/>
    <col min="22" max="22" width="6.625" style="41" customWidth="1"/>
    <col min="23" max="23" width="12.625" style="41" customWidth="1"/>
    <col min="24" max="25" width="10.625" style="42" customWidth="1"/>
    <col min="26" max="26" width="6.625" style="41" customWidth="1"/>
    <col min="27" max="27" width="12.625" style="41" customWidth="1"/>
    <col min="28" max="29" width="10.625" style="42" customWidth="1"/>
    <col min="30" max="30" width="6.625" style="41" customWidth="1"/>
    <col min="31" max="31" width="12.625" style="41" customWidth="1"/>
    <col min="32" max="33" width="10.625" style="42" customWidth="1"/>
    <col min="34" max="34" width="6.625" style="41" customWidth="1"/>
    <col min="35" max="35" width="12.625" style="41" customWidth="1"/>
    <col min="36" max="37" width="10.625" style="42" customWidth="1"/>
    <col min="38" max="38" width="6.625" style="41" customWidth="1"/>
    <col min="39" max="39" width="12.625" style="41" customWidth="1"/>
    <col min="40" max="41" width="10.625" style="42" customWidth="1"/>
    <col min="42" max="42" width="6.625" style="41" customWidth="1"/>
    <col min="43" max="43" width="12.625" style="41" customWidth="1"/>
    <col min="44" max="45" width="10.625" style="42" customWidth="1"/>
    <col min="46" max="46" width="6.625" style="41" customWidth="1"/>
    <col min="47" max="47" width="12.625" style="41" customWidth="1"/>
    <col min="48" max="49" width="10.625" style="42" customWidth="1"/>
    <col min="50" max="50" width="6.625" style="41" customWidth="1"/>
    <col min="51" max="51" width="12.625" style="41" customWidth="1"/>
    <col min="52" max="53" width="10.625" style="42" customWidth="1"/>
    <col min="54" max="54" width="6.625" style="41" customWidth="1"/>
    <col min="55" max="55" width="12.625" style="41" customWidth="1"/>
    <col min="56" max="57" width="10.625" style="42" customWidth="1"/>
    <col min="58" max="58" width="6.625" style="41" customWidth="1"/>
    <col min="59" max="59" width="12.625" style="41" customWidth="1"/>
    <col min="60" max="61" width="10.625" style="42" customWidth="1"/>
    <col min="62" max="62" width="6.625" style="41" customWidth="1"/>
    <col min="63" max="63" width="12.625" style="41" customWidth="1"/>
    <col min="64" max="65" width="10.625" style="42" customWidth="1"/>
    <col min="66" max="66" width="6.625" style="41" customWidth="1"/>
    <col min="67" max="67" width="12.625" style="41" customWidth="1"/>
    <col min="68" max="69" width="10.625" style="42" customWidth="1"/>
    <col min="70" max="70" width="6.625" style="41" customWidth="1"/>
    <col min="71" max="71" width="12.625" style="41" customWidth="1"/>
    <col min="72" max="73" width="10.625" style="42" customWidth="1"/>
    <col min="74" max="74" width="6.625" style="41" customWidth="1"/>
    <col min="75" max="75" width="12.625" style="41" customWidth="1"/>
    <col min="76" max="77" width="10.625" style="42" customWidth="1"/>
    <col min="78" max="78" width="6.625" style="41" customWidth="1"/>
    <col min="79" max="79" width="12.625" style="41" customWidth="1"/>
    <col min="80" max="81" width="10.625" style="42" customWidth="1"/>
    <col min="82" max="82" width="6.625" style="41" customWidth="1"/>
    <col min="83" max="83" width="12.625" style="41" customWidth="1"/>
    <col min="84" max="85" width="10.625" style="42" customWidth="1"/>
    <col min="86" max="86" width="6.625" style="41" customWidth="1"/>
    <col min="87" max="87" width="12.625" style="41" customWidth="1"/>
    <col min="88" max="89" width="10.625" style="42" customWidth="1"/>
    <col min="90" max="90" width="6.625" style="41" customWidth="1"/>
    <col min="91" max="91" width="12.625" style="41" customWidth="1"/>
    <col min="92" max="93" width="10.625" style="42" customWidth="1"/>
    <col min="94" max="94" width="6.625" style="41" customWidth="1"/>
    <col min="95" max="95" width="12.625" style="41" customWidth="1"/>
    <col min="96" max="97" width="10.625" style="42" customWidth="1"/>
    <col min="98" max="98" width="6.625" style="41" customWidth="1"/>
    <col min="99" max="99" width="12.625" style="41" customWidth="1"/>
    <col min="100" max="101" width="10.625" style="42" customWidth="1"/>
    <col min="102" max="102" width="6.625" style="41" customWidth="1"/>
    <col min="103" max="103" width="12.625" style="41" customWidth="1"/>
    <col min="104" max="105" width="10.625" style="42" customWidth="1"/>
    <col min="106" max="106" width="6.625" style="41" customWidth="1"/>
    <col min="107" max="107" width="12.625" style="41" customWidth="1"/>
    <col min="108" max="109" width="10.625" style="42" customWidth="1"/>
    <col min="110" max="110" width="6.625" style="41" customWidth="1"/>
    <col min="111" max="111" width="12.625" style="41" customWidth="1"/>
    <col min="112" max="113" width="10.625" style="42" customWidth="1"/>
    <col min="114" max="114" width="6.625" style="41" customWidth="1"/>
    <col min="115" max="115" width="12.625" style="41" customWidth="1"/>
    <col min="116" max="117" width="10.625" style="42" customWidth="1"/>
    <col min="118" max="118" width="6.625" style="41" customWidth="1"/>
    <col min="119" max="119" width="12.625" style="41" customWidth="1"/>
    <col min="120" max="121" width="10.625" style="42" customWidth="1"/>
    <col min="122" max="122" width="6.625" style="41" customWidth="1"/>
    <col min="123" max="123" width="12.625" style="41" customWidth="1"/>
    <col min="124" max="125" width="10.625" style="42" customWidth="1"/>
    <col min="126" max="16384" width="9.00390625" style="71" customWidth="1"/>
  </cols>
  <sheetData>
    <row r="1" spans="1:5" ht="17.25">
      <c r="A1" s="1" t="s">
        <v>188</v>
      </c>
      <c r="B1" s="58"/>
      <c r="C1" s="1"/>
      <c r="D1" s="1"/>
      <c r="E1" s="1"/>
    </row>
    <row r="2" spans="1:125" s="70" customFormat="1" ht="22.5" customHeight="1">
      <c r="A2" s="117" t="s">
        <v>158</v>
      </c>
      <c r="B2" s="114" t="s">
        <v>21</v>
      </c>
      <c r="C2" s="121" t="s">
        <v>183</v>
      </c>
      <c r="D2" s="66" t="s">
        <v>184</v>
      </c>
      <c r="E2" s="67"/>
      <c r="F2" s="66" t="s">
        <v>22</v>
      </c>
      <c r="G2" s="68"/>
      <c r="H2" s="68"/>
      <c r="I2" s="50"/>
      <c r="J2" s="66" t="s">
        <v>23</v>
      </c>
      <c r="K2" s="68"/>
      <c r="L2" s="68"/>
      <c r="M2" s="50"/>
      <c r="N2" s="66" t="s">
        <v>24</v>
      </c>
      <c r="O2" s="68"/>
      <c r="P2" s="68"/>
      <c r="Q2" s="50"/>
      <c r="R2" s="66" t="s">
        <v>25</v>
      </c>
      <c r="S2" s="68"/>
      <c r="T2" s="68"/>
      <c r="U2" s="50"/>
      <c r="V2" s="66" t="s">
        <v>26</v>
      </c>
      <c r="W2" s="68"/>
      <c r="X2" s="68"/>
      <c r="Y2" s="50"/>
      <c r="Z2" s="66" t="s">
        <v>27</v>
      </c>
      <c r="AA2" s="68"/>
      <c r="AB2" s="68"/>
      <c r="AC2" s="50"/>
      <c r="AD2" s="66" t="s">
        <v>28</v>
      </c>
      <c r="AE2" s="68"/>
      <c r="AF2" s="68"/>
      <c r="AG2" s="50"/>
      <c r="AH2" s="66" t="s">
        <v>29</v>
      </c>
      <c r="AI2" s="68"/>
      <c r="AJ2" s="68"/>
      <c r="AK2" s="50"/>
      <c r="AL2" s="66" t="s">
        <v>30</v>
      </c>
      <c r="AM2" s="68"/>
      <c r="AN2" s="68"/>
      <c r="AO2" s="50"/>
      <c r="AP2" s="66" t="s">
        <v>31</v>
      </c>
      <c r="AQ2" s="68"/>
      <c r="AR2" s="68"/>
      <c r="AS2" s="50"/>
      <c r="AT2" s="66" t="s">
        <v>32</v>
      </c>
      <c r="AU2" s="68"/>
      <c r="AV2" s="68"/>
      <c r="AW2" s="50"/>
      <c r="AX2" s="66" t="s">
        <v>33</v>
      </c>
      <c r="AY2" s="68"/>
      <c r="AZ2" s="68"/>
      <c r="BA2" s="50"/>
      <c r="BB2" s="66" t="s">
        <v>34</v>
      </c>
      <c r="BC2" s="68"/>
      <c r="BD2" s="68"/>
      <c r="BE2" s="50"/>
      <c r="BF2" s="66" t="s">
        <v>35</v>
      </c>
      <c r="BG2" s="68"/>
      <c r="BH2" s="68"/>
      <c r="BI2" s="50"/>
      <c r="BJ2" s="66" t="s">
        <v>36</v>
      </c>
      <c r="BK2" s="68"/>
      <c r="BL2" s="68"/>
      <c r="BM2" s="50"/>
      <c r="BN2" s="66" t="s">
        <v>37</v>
      </c>
      <c r="BO2" s="68"/>
      <c r="BP2" s="68"/>
      <c r="BQ2" s="50"/>
      <c r="BR2" s="66" t="s">
        <v>38</v>
      </c>
      <c r="BS2" s="68"/>
      <c r="BT2" s="68"/>
      <c r="BU2" s="50"/>
      <c r="BV2" s="66" t="s">
        <v>39</v>
      </c>
      <c r="BW2" s="68"/>
      <c r="BX2" s="68"/>
      <c r="BY2" s="50"/>
      <c r="BZ2" s="66" t="s">
        <v>40</v>
      </c>
      <c r="CA2" s="68"/>
      <c r="CB2" s="68"/>
      <c r="CC2" s="50"/>
      <c r="CD2" s="66" t="s">
        <v>41</v>
      </c>
      <c r="CE2" s="68"/>
      <c r="CF2" s="68"/>
      <c r="CG2" s="50"/>
      <c r="CH2" s="66" t="s">
        <v>42</v>
      </c>
      <c r="CI2" s="68"/>
      <c r="CJ2" s="68"/>
      <c r="CK2" s="50"/>
      <c r="CL2" s="66" t="s">
        <v>43</v>
      </c>
      <c r="CM2" s="68"/>
      <c r="CN2" s="68"/>
      <c r="CO2" s="50"/>
      <c r="CP2" s="66" t="s">
        <v>44</v>
      </c>
      <c r="CQ2" s="68"/>
      <c r="CR2" s="68"/>
      <c r="CS2" s="50"/>
      <c r="CT2" s="66" t="s">
        <v>45</v>
      </c>
      <c r="CU2" s="68"/>
      <c r="CV2" s="68"/>
      <c r="CW2" s="50"/>
      <c r="CX2" s="66" t="s">
        <v>46</v>
      </c>
      <c r="CY2" s="68"/>
      <c r="CZ2" s="68"/>
      <c r="DA2" s="50"/>
      <c r="DB2" s="66" t="s">
        <v>47</v>
      </c>
      <c r="DC2" s="68"/>
      <c r="DD2" s="68"/>
      <c r="DE2" s="50"/>
      <c r="DF2" s="66" t="s">
        <v>48</v>
      </c>
      <c r="DG2" s="68"/>
      <c r="DH2" s="68"/>
      <c r="DI2" s="50"/>
      <c r="DJ2" s="66" t="s">
        <v>49</v>
      </c>
      <c r="DK2" s="68"/>
      <c r="DL2" s="68"/>
      <c r="DM2" s="50"/>
      <c r="DN2" s="66" t="s">
        <v>50</v>
      </c>
      <c r="DO2" s="68"/>
      <c r="DP2" s="68"/>
      <c r="DQ2" s="50"/>
      <c r="DR2" s="66" t="s">
        <v>51</v>
      </c>
      <c r="DS2" s="68"/>
      <c r="DT2" s="68"/>
      <c r="DU2" s="50"/>
    </row>
    <row r="3" spans="1:125" s="70" customFormat="1" ht="22.5" customHeight="1">
      <c r="A3" s="118"/>
      <c r="B3" s="115"/>
      <c r="C3" s="122"/>
      <c r="D3" s="72"/>
      <c r="E3" s="73"/>
      <c r="F3" s="72"/>
      <c r="G3" s="74"/>
      <c r="H3" s="74"/>
      <c r="I3" s="75"/>
      <c r="J3" s="72"/>
      <c r="K3" s="74"/>
      <c r="L3" s="74"/>
      <c r="M3" s="75"/>
      <c r="N3" s="72"/>
      <c r="O3" s="74"/>
      <c r="P3" s="74"/>
      <c r="Q3" s="75"/>
      <c r="R3" s="72"/>
      <c r="S3" s="74"/>
      <c r="T3" s="74"/>
      <c r="U3" s="75"/>
      <c r="V3" s="72"/>
      <c r="W3" s="74"/>
      <c r="X3" s="74"/>
      <c r="Y3" s="75"/>
      <c r="Z3" s="72"/>
      <c r="AA3" s="74"/>
      <c r="AB3" s="74"/>
      <c r="AC3" s="75"/>
      <c r="AD3" s="72"/>
      <c r="AE3" s="74"/>
      <c r="AF3" s="74"/>
      <c r="AG3" s="75"/>
      <c r="AH3" s="72"/>
      <c r="AI3" s="74"/>
      <c r="AJ3" s="74"/>
      <c r="AK3" s="75"/>
      <c r="AL3" s="72"/>
      <c r="AM3" s="74"/>
      <c r="AN3" s="74"/>
      <c r="AO3" s="75"/>
      <c r="AP3" s="72"/>
      <c r="AQ3" s="74"/>
      <c r="AR3" s="74"/>
      <c r="AS3" s="75"/>
      <c r="AT3" s="72"/>
      <c r="AU3" s="74"/>
      <c r="AV3" s="74"/>
      <c r="AW3" s="75"/>
      <c r="AX3" s="72"/>
      <c r="AY3" s="74"/>
      <c r="AZ3" s="74"/>
      <c r="BA3" s="75"/>
      <c r="BB3" s="72"/>
      <c r="BC3" s="74"/>
      <c r="BD3" s="74"/>
      <c r="BE3" s="75"/>
      <c r="BF3" s="72"/>
      <c r="BG3" s="74"/>
      <c r="BH3" s="74"/>
      <c r="BI3" s="75"/>
      <c r="BJ3" s="72"/>
      <c r="BK3" s="74"/>
      <c r="BL3" s="74"/>
      <c r="BM3" s="75"/>
      <c r="BN3" s="72"/>
      <c r="BO3" s="74"/>
      <c r="BP3" s="74"/>
      <c r="BQ3" s="75"/>
      <c r="BR3" s="72"/>
      <c r="BS3" s="74"/>
      <c r="BT3" s="74"/>
      <c r="BU3" s="75"/>
      <c r="BV3" s="72"/>
      <c r="BW3" s="74"/>
      <c r="BX3" s="74"/>
      <c r="BY3" s="75"/>
      <c r="BZ3" s="72"/>
      <c r="CA3" s="74"/>
      <c r="CB3" s="74"/>
      <c r="CC3" s="75"/>
      <c r="CD3" s="72"/>
      <c r="CE3" s="74"/>
      <c r="CF3" s="74"/>
      <c r="CG3" s="75"/>
      <c r="CH3" s="72"/>
      <c r="CI3" s="74"/>
      <c r="CJ3" s="74"/>
      <c r="CK3" s="75"/>
      <c r="CL3" s="72"/>
      <c r="CM3" s="74"/>
      <c r="CN3" s="74"/>
      <c r="CO3" s="75"/>
      <c r="CP3" s="72"/>
      <c r="CQ3" s="74"/>
      <c r="CR3" s="74"/>
      <c r="CS3" s="75"/>
      <c r="CT3" s="72"/>
      <c r="CU3" s="74"/>
      <c r="CV3" s="74"/>
      <c r="CW3" s="75"/>
      <c r="CX3" s="72"/>
      <c r="CY3" s="74"/>
      <c r="CZ3" s="74"/>
      <c r="DA3" s="75"/>
      <c r="DB3" s="72"/>
      <c r="DC3" s="74"/>
      <c r="DD3" s="74"/>
      <c r="DE3" s="75"/>
      <c r="DF3" s="72"/>
      <c r="DG3" s="74"/>
      <c r="DH3" s="74"/>
      <c r="DI3" s="75"/>
      <c r="DJ3" s="72"/>
      <c r="DK3" s="74"/>
      <c r="DL3" s="74"/>
      <c r="DM3" s="75"/>
      <c r="DN3" s="72"/>
      <c r="DO3" s="74"/>
      <c r="DP3" s="74"/>
      <c r="DQ3" s="75"/>
      <c r="DR3" s="72"/>
      <c r="DS3" s="74"/>
      <c r="DT3" s="74"/>
      <c r="DU3" s="75"/>
    </row>
    <row r="4" spans="1:125" s="70" customFormat="1" ht="22.5" customHeight="1">
      <c r="A4" s="118"/>
      <c r="B4" s="115"/>
      <c r="C4" s="118"/>
      <c r="D4" s="37" t="s">
        <v>52</v>
      </c>
      <c r="E4" s="37" t="s">
        <v>3</v>
      </c>
      <c r="F4" s="123" t="s">
        <v>53</v>
      </c>
      <c r="G4" s="126" t="s">
        <v>185</v>
      </c>
      <c r="H4" s="37" t="s">
        <v>54</v>
      </c>
      <c r="I4" s="37" t="s">
        <v>3</v>
      </c>
      <c r="J4" s="123" t="s">
        <v>53</v>
      </c>
      <c r="K4" s="126" t="s">
        <v>185</v>
      </c>
      <c r="L4" s="37" t="s">
        <v>54</v>
      </c>
      <c r="M4" s="37" t="s">
        <v>3</v>
      </c>
      <c r="N4" s="123" t="s">
        <v>53</v>
      </c>
      <c r="O4" s="126" t="s">
        <v>185</v>
      </c>
      <c r="P4" s="37" t="s">
        <v>54</v>
      </c>
      <c r="Q4" s="37" t="s">
        <v>3</v>
      </c>
      <c r="R4" s="123" t="s">
        <v>53</v>
      </c>
      <c r="S4" s="126" t="s">
        <v>185</v>
      </c>
      <c r="T4" s="37" t="s">
        <v>54</v>
      </c>
      <c r="U4" s="37" t="s">
        <v>3</v>
      </c>
      <c r="V4" s="123" t="s">
        <v>53</v>
      </c>
      <c r="W4" s="126" t="s">
        <v>185</v>
      </c>
      <c r="X4" s="37" t="s">
        <v>54</v>
      </c>
      <c r="Y4" s="37" t="s">
        <v>3</v>
      </c>
      <c r="Z4" s="123" t="s">
        <v>53</v>
      </c>
      <c r="AA4" s="126" t="s">
        <v>185</v>
      </c>
      <c r="AB4" s="37" t="s">
        <v>54</v>
      </c>
      <c r="AC4" s="37" t="s">
        <v>3</v>
      </c>
      <c r="AD4" s="123" t="s">
        <v>53</v>
      </c>
      <c r="AE4" s="126" t="s">
        <v>185</v>
      </c>
      <c r="AF4" s="37" t="s">
        <v>54</v>
      </c>
      <c r="AG4" s="37" t="s">
        <v>3</v>
      </c>
      <c r="AH4" s="123" t="s">
        <v>53</v>
      </c>
      <c r="AI4" s="126" t="s">
        <v>185</v>
      </c>
      <c r="AJ4" s="37" t="s">
        <v>54</v>
      </c>
      <c r="AK4" s="37" t="s">
        <v>3</v>
      </c>
      <c r="AL4" s="123" t="s">
        <v>53</v>
      </c>
      <c r="AM4" s="126" t="s">
        <v>185</v>
      </c>
      <c r="AN4" s="37" t="s">
        <v>54</v>
      </c>
      <c r="AO4" s="37" t="s">
        <v>3</v>
      </c>
      <c r="AP4" s="123" t="s">
        <v>53</v>
      </c>
      <c r="AQ4" s="126" t="s">
        <v>185</v>
      </c>
      <c r="AR4" s="37" t="s">
        <v>54</v>
      </c>
      <c r="AS4" s="37" t="s">
        <v>3</v>
      </c>
      <c r="AT4" s="123" t="s">
        <v>53</v>
      </c>
      <c r="AU4" s="126" t="s">
        <v>185</v>
      </c>
      <c r="AV4" s="37" t="s">
        <v>54</v>
      </c>
      <c r="AW4" s="37" t="s">
        <v>3</v>
      </c>
      <c r="AX4" s="123" t="s">
        <v>53</v>
      </c>
      <c r="AY4" s="126" t="s">
        <v>185</v>
      </c>
      <c r="AZ4" s="37" t="s">
        <v>54</v>
      </c>
      <c r="BA4" s="37" t="s">
        <v>3</v>
      </c>
      <c r="BB4" s="123" t="s">
        <v>53</v>
      </c>
      <c r="BC4" s="126" t="s">
        <v>185</v>
      </c>
      <c r="BD4" s="37" t="s">
        <v>54</v>
      </c>
      <c r="BE4" s="37" t="s">
        <v>3</v>
      </c>
      <c r="BF4" s="123" t="s">
        <v>53</v>
      </c>
      <c r="BG4" s="126" t="s">
        <v>185</v>
      </c>
      <c r="BH4" s="37" t="s">
        <v>54</v>
      </c>
      <c r="BI4" s="37" t="s">
        <v>3</v>
      </c>
      <c r="BJ4" s="123" t="s">
        <v>53</v>
      </c>
      <c r="BK4" s="126" t="s">
        <v>185</v>
      </c>
      <c r="BL4" s="37" t="s">
        <v>54</v>
      </c>
      <c r="BM4" s="37" t="s">
        <v>3</v>
      </c>
      <c r="BN4" s="123" t="s">
        <v>53</v>
      </c>
      <c r="BO4" s="126" t="s">
        <v>185</v>
      </c>
      <c r="BP4" s="37" t="s">
        <v>54</v>
      </c>
      <c r="BQ4" s="37" t="s">
        <v>3</v>
      </c>
      <c r="BR4" s="123" t="s">
        <v>53</v>
      </c>
      <c r="BS4" s="126" t="s">
        <v>185</v>
      </c>
      <c r="BT4" s="37" t="s">
        <v>54</v>
      </c>
      <c r="BU4" s="37" t="s">
        <v>3</v>
      </c>
      <c r="BV4" s="123" t="s">
        <v>53</v>
      </c>
      <c r="BW4" s="126" t="s">
        <v>185</v>
      </c>
      <c r="BX4" s="37" t="s">
        <v>54</v>
      </c>
      <c r="BY4" s="37" t="s">
        <v>3</v>
      </c>
      <c r="BZ4" s="123" t="s">
        <v>53</v>
      </c>
      <c r="CA4" s="126" t="s">
        <v>185</v>
      </c>
      <c r="CB4" s="37" t="s">
        <v>54</v>
      </c>
      <c r="CC4" s="37" t="s">
        <v>3</v>
      </c>
      <c r="CD4" s="123" t="s">
        <v>53</v>
      </c>
      <c r="CE4" s="126" t="s">
        <v>185</v>
      </c>
      <c r="CF4" s="37" t="s">
        <v>54</v>
      </c>
      <c r="CG4" s="37" t="s">
        <v>3</v>
      </c>
      <c r="CH4" s="123" t="s">
        <v>53</v>
      </c>
      <c r="CI4" s="126" t="s">
        <v>185</v>
      </c>
      <c r="CJ4" s="37" t="s">
        <v>54</v>
      </c>
      <c r="CK4" s="37" t="s">
        <v>3</v>
      </c>
      <c r="CL4" s="123" t="s">
        <v>53</v>
      </c>
      <c r="CM4" s="126" t="s">
        <v>185</v>
      </c>
      <c r="CN4" s="37" t="s">
        <v>54</v>
      </c>
      <c r="CO4" s="37" t="s">
        <v>3</v>
      </c>
      <c r="CP4" s="123" t="s">
        <v>53</v>
      </c>
      <c r="CQ4" s="126" t="s">
        <v>185</v>
      </c>
      <c r="CR4" s="37" t="s">
        <v>54</v>
      </c>
      <c r="CS4" s="37" t="s">
        <v>3</v>
      </c>
      <c r="CT4" s="123" t="s">
        <v>53</v>
      </c>
      <c r="CU4" s="126" t="s">
        <v>185</v>
      </c>
      <c r="CV4" s="37" t="s">
        <v>54</v>
      </c>
      <c r="CW4" s="37" t="s">
        <v>3</v>
      </c>
      <c r="CX4" s="123" t="s">
        <v>53</v>
      </c>
      <c r="CY4" s="126" t="s">
        <v>185</v>
      </c>
      <c r="CZ4" s="37" t="s">
        <v>54</v>
      </c>
      <c r="DA4" s="37" t="s">
        <v>3</v>
      </c>
      <c r="DB4" s="123" t="s">
        <v>53</v>
      </c>
      <c r="DC4" s="126" t="s">
        <v>185</v>
      </c>
      <c r="DD4" s="37" t="s">
        <v>54</v>
      </c>
      <c r="DE4" s="37" t="s">
        <v>3</v>
      </c>
      <c r="DF4" s="123" t="s">
        <v>53</v>
      </c>
      <c r="DG4" s="126" t="s">
        <v>185</v>
      </c>
      <c r="DH4" s="37" t="s">
        <v>54</v>
      </c>
      <c r="DI4" s="37" t="s">
        <v>3</v>
      </c>
      <c r="DJ4" s="123" t="s">
        <v>53</v>
      </c>
      <c r="DK4" s="126" t="s">
        <v>185</v>
      </c>
      <c r="DL4" s="37" t="s">
        <v>54</v>
      </c>
      <c r="DM4" s="37" t="s">
        <v>3</v>
      </c>
      <c r="DN4" s="123" t="s">
        <v>53</v>
      </c>
      <c r="DO4" s="126" t="s">
        <v>185</v>
      </c>
      <c r="DP4" s="37" t="s">
        <v>54</v>
      </c>
      <c r="DQ4" s="37" t="s">
        <v>3</v>
      </c>
      <c r="DR4" s="123" t="s">
        <v>53</v>
      </c>
      <c r="DS4" s="126" t="s">
        <v>185</v>
      </c>
      <c r="DT4" s="37" t="s">
        <v>54</v>
      </c>
      <c r="DU4" s="37" t="s">
        <v>3</v>
      </c>
    </row>
    <row r="5" spans="1:125" s="70" customFormat="1" ht="22.5" customHeight="1">
      <c r="A5" s="118"/>
      <c r="B5" s="115"/>
      <c r="C5" s="118"/>
      <c r="D5" s="38"/>
      <c r="E5" s="38"/>
      <c r="F5" s="124"/>
      <c r="G5" s="127"/>
      <c r="H5" s="38"/>
      <c r="I5" s="38"/>
      <c r="J5" s="124"/>
      <c r="K5" s="127"/>
      <c r="L5" s="38"/>
      <c r="M5" s="38"/>
      <c r="N5" s="124"/>
      <c r="O5" s="127"/>
      <c r="P5" s="38"/>
      <c r="Q5" s="38"/>
      <c r="R5" s="124"/>
      <c r="S5" s="127"/>
      <c r="T5" s="38"/>
      <c r="U5" s="38"/>
      <c r="V5" s="124"/>
      <c r="W5" s="127"/>
      <c r="X5" s="38"/>
      <c r="Y5" s="38"/>
      <c r="Z5" s="124"/>
      <c r="AA5" s="127"/>
      <c r="AB5" s="38"/>
      <c r="AC5" s="38"/>
      <c r="AD5" s="124"/>
      <c r="AE5" s="127"/>
      <c r="AF5" s="38"/>
      <c r="AG5" s="38"/>
      <c r="AH5" s="124"/>
      <c r="AI5" s="127"/>
      <c r="AJ5" s="38"/>
      <c r="AK5" s="38"/>
      <c r="AL5" s="124"/>
      <c r="AM5" s="127"/>
      <c r="AN5" s="38"/>
      <c r="AO5" s="38"/>
      <c r="AP5" s="124"/>
      <c r="AQ5" s="127"/>
      <c r="AR5" s="38"/>
      <c r="AS5" s="38"/>
      <c r="AT5" s="124"/>
      <c r="AU5" s="127"/>
      <c r="AV5" s="38"/>
      <c r="AW5" s="38"/>
      <c r="AX5" s="124"/>
      <c r="AY5" s="127"/>
      <c r="AZ5" s="38"/>
      <c r="BA5" s="38"/>
      <c r="BB5" s="124"/>
      <c r="BC5" s="127"/>
      <c r="BD5" s="38"/>
      <c r="BE5" s="38"/>
      <c r="BF5" s="124"/>
      <c r="BG5" s="127"/>
      <c r="BH5" s="38"/>
      <c r="BI5" s="38"/>
      <c r="BJ5" s="124"/>
      <c r="BK5" s="127"/>
      <c r="BL5" s="38"/>
      <c r="BM5" s="38"/>
      <c r="BN5" s="124"/>
      <c r="BO5" s="127"/>
      <c r="BP5" s="38"/>
      <c r="BQ5" s="38"/>
      <c r="BR5" s="124"/>
      <c r="BS5" s="127"/>
      <c r="BT5" s="38"/>
      <c r="BU5" s="38"/>
      <c r="BV5" s="124"/>
      <c r="BW5" s="127"/>
      <c r="BX5" s="38"/>
      <c r="BY5" s="38"/>
      <c r="BZ5" s="124"/>
      <c r="CA5" s="127"/>
      <c r="CB5" s="38"/>
      <c r="CC5" s="38"/>
      <c r="CD5" s="124"/>
      <c r="CE5" s="127"/>
      <c r="CF5" s="38"/>
      <c r="CG5" s="38"/>
      <c r="CH5" s="124"/>
      <c r="CI5" s="127"/>
      <c r="CJ5" s="38"/>
      <c r="CK5" s="38"/>
      <c r="CL5" s="124"/>
      <c r="CM5" s="127"/>
      <c r="CN5" s="38"/>
      <c r="CO5" s="38"/>
      <c r="CP5" s="124"/>
      <c r="CQ5" s="127"/>
      <c r="CR5" s="38"/>
      <c r="CS5" s="38"/>
      <c r="CT5" s="124"/>
      <c r="CU5" s="127"/>
      <c r="CV5" s="38"/>
      <c r="CW5" s="38"/>
      <c r="CX5" s="124"/>
      <c r="CY5" s="127"/>
      <c r="CZ5" s="38"/>
      <c r="DA5" s="38"/>
      <c r="DB5" s="124"/>
      <c r="DC5" s="127"/>
      <c r="DD5" s="38"/>
      <c r="DE5" s="38"/>
      <c r="DF5" s="124"/>
      <c r="DG5" s="127"/>
      <c r="DH5" s="38"/>
      <c r="DI5" s="38"/>
      <c r="DJ5" s="124"/>
      <c r="DK5" s="127"/>
      <c r="DL5" s="38"/>
      <c r="DM5" s="38"/>
      <c r="DN5" s="124"/>
      <c r="DO5" s="127"/>
      <c r="DP5" s="38"/>
      <c r="DQ5" s="38"/>
      <c r="DR5" s="124"/>
      <c r="DS5" s="127"/>
      <c r="DT5" s="38"/>
      <c r="DU5" s="38"/>
    </row>
    <row r="6" spans="1:125" s="70" customFormat="1" ht="22.5" customHeight="1">
      <c r="A6" s="118"/>
      <c r="B6" s="116"/>
      <c r="C6" s="118"/>
      <c r="D6" s="55" t="s">
        <v>8</v>
      </c>
      <c r="E6" s="55" t="s">
        <v>8</v>
      </c>
      <c r="F6" s="125"/>
      <c r="G6" s="128"/>
      <c r="H6" s="55" t="s">
        <v>8</v>
      </c>
      <c r="I6" s="55" t="s">
        <v>8</v>
      </c>
      <c r="J6" s="125"/>
      <c r="K6" s="128"/>
      <c r="L6" s="55" t="s">
        <v>8</v>
      </c>
      <c r="M6" s="55" t="s">
        <v>8</v>
      </c>
      <c r="N6" s="125"/>
      <c r="O6" s="128"/>
      <c r="P6" s="55" t="s">
        <v>8</v>
      </c>
      <c r="Q6" s="55" t="s">
        <v>8</v>
      </c>
      <c r="R6" s="125"/>
      <c r="S6" s="128"/>
      <c r="T6" s="55" t="s">
        <v>8</v>
      </c>
      <c r="U6" s="55" t="s">
        <v>8</v>
      </c>
      <c r="V6" s="125"/>
      <c r="W6" s="128"/>
      <c r="X6" s="55" t="s">
        <v>8</v>
      </c>
      <c r="Y6" s="55" t="s">
        <v>8</v>
      </c>
      <c r="Z6" s="125"/>
      <c r="AA6" s="128"/>
      <c r="AB6" s="55" t="s">
        <v>8</v>
      </c>
      <c r="AC6" s="55" t="s">
        <v>8</v>
      </c>
      <c r="AD6" s="125"/>
      <c r="AE6" s="128"/>
      <c r="AF6" s="55" t="s">
        <v>8</v>
      </c>
      <c r="AG6" s="55" t="s">
        <v>8</v>
      </c>
      <c r="AH6" s="125"/>
      <c r="AI6" s="128"/>
      <c r="AJ6" s="55" t="s">
        <v>8</v>
      </c>
      <c r="AK6" s="55" t="s">
        <v>8</v>
      </c>
      <c r="AL6" s="125"/>
      <c r="AM6" s="128"/>
      <c r="AN6" s="55" t="s">
        <v>8</v>
      </c>
      <c r="AO6" s="55" t="s">
        <v>8</v>
      </c>
      <c r="AP6" s="125"/>
      <c r="AQ6" s="128"/>
      <c r="AR6" s="55" t="s">
        <v>8</v>
      </c>
      <c r="AS6" s="55" t="s">
        <v>8</v>
      </c>
      <c r="AT6" s="125"/>
      <c r="AU6" s="128"/>
      <c r="AV6" s="55" t="s">
        <v>8</v>
      </c>
      <c r="AW6" s="55" t="s">
        <v>8</v>
      </c>
      <c r="AX6" s="125"/>
      <c r="AY6" s="128"/>
      <c r="AZ6" s="55" t="s">
        <v>8</v>
      </c>
      <c r="BA6" s="55" t="s">
        <v>8</v>
      </c>
      <c r="BB6" s="125"/>
      <c r="BC6" s="128"/>
      <c r="BD6" s="55" t="s">
        <v>8</v>
      </c>
      <c r="BE6" s="55" t="s">
        <v>8</v>
      </c>
      <c r="BF6" s="125"/>
      <c r="BG6" s="128"/>
      <c r="BH6" s="55" t="s">
        <v>8</v>
      </c>
      <c r="BI6" s="55" t="s">
        <v>8</v>
      </c>
      <c r="BJ6" s="125"/>
      <c r="BK6" s="128"/>
      <c r="BL6" s="55" t="s">
        <v>8</v>
      </c>
      <c r="BM6" s="55" t="s">
        <v>8</v>
      </c>
      <c r="BN6" s="125"/>
      <c r="BO6" s="128"/>
      <c r="BP6" s="55" t="s">
        <v>8</v>
      </c>
      <c r="BQ6" s="55" t="s">
        <v>8</v>
      </c>
      <c r="BR6" s="125"/>
      <c r="BS6" s="128"/>
      <c r="BT6" s="55" t="s">
        <v>8</v>
      </c>
      <c r="BU6" s="55" t="s">
        <v>8</v>
      </c>
      <c r="BV6" s="125"/>
      <c r="BW6" s="128"/>
      <c r="BX6" s="55" t="s">
        <v>8</v>
      </c>
      <c r="BY6" s="55" t="s">
        <v>8</v>
      </c>
      <c r="BZ6" s="125"/>
      <c r="CA6" s="128"/>
      <c r="CB6" s="55" t="s">
        <v>8</v>
      </c>
      <c r="CC6" s="55" t="s">
        <v>8</v>
      </c>
      <c r="CD6" s="125"/>
      <c r="CE6" s="128"/>
      <c r="CF6" s="55" t="s">
        <v>8</v>
      </c>
      <c r="CG6" s="55" t="s">
        <v>8</v>
      </c>
      <c r="CH6" s="125"/>
      <c r="CI6" s="128"/>
      <c r="CJ6" s="55" t="s">
        <v>8</v>
      </c>
      <c r="CK6" s="55" t="s">
        <v>8</v>
      </c>
      <c r="CL6" s="125"/>
      <c r="CM6" s="128"/>
      <c r="CN6" s="55" t="s">
        <v>8</v>
      </c>
      <c r="CO6" s="55" t="s">
        <v>8</v>
      </c>
      <c r="CP6" s="125"/>
      <c r="CQ6" s="128"/>
      <c r="CR6" s="55" t="s">
        <v>8</v>
      </c>
      <c r="CS6" s="55" t="s">
        <v>8</v>
      </c>
      <c r="CT6" s="125"/>
      <c r="CU6" s="128"/>
      <c r="CV6" s="55" t="s">
        <v>8</v>
      </c>
      <c r="CW6" s="55" t="s">
        <v>8</v>
      </c>
      <c r="CX6" s="125"/>
      <c r="CY6" s="128"/>
      <c r="CZ6" s="55" t="s">
        <v>8</v>
      </c>
      <c r="DA6" s="55" t="s">
        <v>8</v>
      </c>
      <c r="DB6" s="125"/>
      <c r="DC6" s="128"/>
      <c r="DD6" s="55" t="s">
        <v>8</v>
      </c>
      <c r="DE6" s="55" t="s">
        <v>8</v>
      </c>
      <c r="DF6" s="125"/>
      <c r="DG6" s="128"/>
      <c r="DH6" s="55" t="s">
        <v>8</v>
      </c>
      <c r="DI6" s="55" t="s">
        <v>8</v>
      </c>
      <c r="DJ6" s="125"/>
      <c r="DK6" s="128"/>
      <c r="DL6" s="55" t="s">
        <v>8</v>
      </c>
      <c r="DM6" s="55" t="s">
        <v>8</v>
      </c>
      <c r="DN6" s="125"/>
      <c r="DO6" s="128"/>
      <c r="DP6" s="55" t="s">
        <v>8</v>
      </c>
      <c r="DQ6" s="55" t="s">
        <v>8</v>
      </c>
      <c r="DR6" s="125"/>
      <c r="DS6" s="128"/>
      <c r="DT6" s="55" t="s">
        <v>8</v>
      </c>
      <c r="DU6" s="55" t="s">
        <v>8</v>
      </c>
    </row>
    <row r="7" spans="1:125" ht="13.5">
      <c r="A7" s="78" t="s">
        <v>77</v>
      </c>
      <c r="B7" s="78" t="s">
        <v>145</v>
      </c>
      <c r="C7" s="79" t="s">
        <v>146</v>
      </c>
      <c r="D7" s="18">
        <f aca="true" t="shared" si="0" ref="D7:D13">H7+L7+P7+T7+X7+AB7+AF7+AJ7+AN7+AR7+AV7+AZ7+BD7+BH7+BL7+BP7+BT7+BX7+CB7+CF7+CJ7+CN7+CR7+CV7+CZ7+DD7+DH7+DL7+DP7+DT7</f>
        <v>0</v>
      </c>
      <c r="E7" s="18">
        <f aca="true" t="shared" si="1" ref="E7:E13">I7+M7+Q7+U7+Y7+AC7+AG7+AK7+AO7+AS7+AW7+BA7+BE7+BI7+BM7+BQ7+BU7+BY7+CC7+CG7+CK7+CO7+CS7+CW7+DA7+DE7+DI7+DM7+DQ7+DU7</f>
        <v>48100</v>
      </c>
      <c r="F7" s="84" t="s">
        <v>123</v>
      </c>
      <c r="G7" s="81" t="s">
        <v>182</v>
      </c>
      <c r="H7" s="18"/>
      <c r="I7" s="18">
        <v>9418</v>
      </c>
      <c r="J7" s="84" t="s">
        <v>124</v>
      </c>
      <c r="K7" s="81" t="s">
        <v>125</v>
      </c>
      <c r="L7" s="18"/>
      <c r="M7" s="18">
        <v>4634</v>
      </c>
      <c r="N7" s="84" t="s">
        <v>126</v>
      </c>
      <c r="O7" s="81" t="s">
        <v>127</v>
      </c>
      <c r="P7" s="18"/>
      <c r="Q7" s="18">
        <v>14437</v>
      </c>
      <c r="R7" s="84" t="s">
        <v>128</v>
      </c>
      <c r="S7" s="81" t="s">
        <v>129</v>
      </c>
      <c r="T7" s="18"/>
      <c r="U7" s="18">
        <v>4485</v>
      </c>
      <c r="V7" s="84" t="s">
        <v>130</v>
      </c>
      <c r="W7" s="81" t="s">
        <v>131</v>
      </c>
      <c r="X7" s="18"/>
      <c r="Y7" s="18">
        <v>7211</v>
      </c>
      <c r="Z7" s="84" t="s">
        <v>132</v>
      </c>
      <c r="AA7" s="81" t="s">
        <v>186</v>
      </c>
      <c r="AB7" s="18"/>
      <c r="AC7" s="18">
        <v>7915</v>
      </c>
      <c r="AD7" s="83"/>
      <c r="AE7" s="81"/>
      <c r="AF7" s="18"/>
      <c r="AG7" s="18"/>
      <c r="AH7" s="83"/>
      <c r="AI7" s="81"/>
      <c r="AJ7" s="18"/>
      <c r="AK7" s="18"/>
      <c r="AL7" s="83"/>
      <c r="AM7" s="81"/>
      <c r="AN7" s="18"/>
      <c r="AO7" s="18"/>
      <c r="AP7" s="83"/>
      <c r="AQ7" s="81"/>
      <c r="AR7" s="18"/>
      <c r="AS7" s="18"/>
      <c r="AT7" s="83"/>
      <c r="AU7" s="81"/>
      <c r="AV7" s="18"/>
      <c r="AW7" s="18"/>
      <c r="AX7" s="83"/>
      <c r="AY7" s="81"/>
      <c r="AZ7" s="18"/>
      <c r="BA7" s="18"/>
      <c r="BB7" s="83"/>
      <c r="BC7" s="81"/>
      <c r="BD7" s="18"/>
      <c r="BE7" s="18"/>
      <c r="BF7" s="83"/>
      <c r="BG7" s="81"/>
      <c r="BH7" s="18"/>
      <c r="BI7" s="18"/>
      <c r="BJ7" s="83"/>
      <c r="BK7" s="81"/>
      <c r="BL7" s="18"/>
      <c r="BM7" s="18"/>
      <c r="BN7" s="83"/>
      <c r="BO7" s="81"/>
      <c r="BP7" s="18"/>
      <c r="BQ7" s="18"/>
      <c r="BR7" s="83"/>
      <c r="BS7" s="81"/>
      <c r="BT7" s="18"/>
      <c r="BU7" s="18"/>
      <c r="BV7" s="83"/>
      <c r="BW7" s="81"/>
      <c r="BX7" s="18"/>
      <c r="BY7" s="18"/>
      <c r="BZ7" s="83"/>
      <c r="CA7" s="81"/>
      <c r="CB7" s="18"/>
      <c r="CC7" s="18"/>
      <c r="CD7" s="83"/>
      <c r="CE7" s="81"/>
      <c r="CF7" s="18"/>
      <c r="CG7" s="18"/>
      <c r="CH7" s="83"/>
      <c r="CI7" s="81"/>
      <c r="CJ7" s="18"/>
      <c r="CK7" s="18"/>
      <c r="CL7" s="83"/>
      <c r="CM7" s="81"/>
      <c r="CN7" s="18"/>
      <c r="CO7" s="18"/>
      <c r="CP7" s="83"/>
      <c r="CQ7" s="81"/>
      <c r="CR7" s="18"/>
      <c r="CS7" s="18"/>
      <c r="CT7" s="83"/>
      <c r="CU7" s="81"/>
      <c r="CV7" s="18"/>
      <c r="CW7" s="18"/>
      <c r="CX7" s="83"/>
      <c r="CY7" s="81"/>
      <c r="CZ7" s="18"/>
      <c r="DA7" s="18"/>
      <c r="DB7" s="83"/>
      <c r="DC7" s="81"/>
      <c r="DD7" s="18"/>
      <c r="DE7" s="18"/>
      <c r="DF7" s="83"/>
      <c r="DG7" s="81"/>
      <c r="DH7" s="18"/>
      <c r="DI7" s="18"/>
      <c r="DJ7" s="83"/>
      <c r="DK7" s="81"/>
      <c r="DL7" s="18"/>
      <c r="DM7" s="18"/>
      <c r="DN7" s="83"/>
      <c r="DO7" s="81"/>
      <c r="DP7" s="18"/>
      <c r="DQ7" s="18"/>
      <c r="DR7" s="83"/>
      <c r="DS7" s="81"/>
      <c r="DT7" s="18"/>
      <c r="DU7" s="18"/>
    </row>
    <row r="8" spans="1:125" ht="13.5">
      <c r="A8" s="78" t="s">
        <v>77</v>
      </c>
      <c r="B8" s="78" t="s">
        <v>147</v>
      </c>
      <c r="C8" s="79" t="s">
        <v>148</v>
      </c>
      <c r="D8" s="18">
        <f t="shared" si="0"/>
        <v>179291</v>
      </c>
      <c r="E8" s="18">
        <f t="shared" si="1"/>
        <v>110234</v>
      </c>
      <c r="F8" s="84" t="s">
        <v>133</v>
      </c>
      <c r="G8" s="81" t="s">
        <v>134</v>
      </c>
      <c r="H8" s="18">
        <v>79784</v>
      </c>
      <c r="I8" s="18">
        <v>49054</v>
      </c>
      <c r="J8" s="84" t="s">
        <v>135</v>
      </c>
      <c r="K8" s="81" t="s">
        <v>136</v>
      </c>
      <c r="L8" s="18">
        <v>99507</v>
      </c>
      <c r="M8" s="18">
        <v>61180</v>
      </c>
      <c r="N8" s="83"/>
      <c r="O8" s="81"/>
      <c r="P8" s="18"/>
      <c r="Q8" s="18"/>
      <c r="R8" s="83"/>
      <c r="S8" s="81"/>
      <c r="T8" s="18"/>
      <c r="U8" s="18"/>
      <c r="V8" s="83"/>
      <c r="W8" s="81"/>
      <c r="X8" s="18"/>
      <c r="Y8" s="18"/>
      <c r="Z8" s="83"/>
      <c r="AA8" s="81"/>
      <c r="AB8" s="18"/>
      <c r="AC8" s="18"/>
      <c r="AD8" s="83"/>
      <c r="AE8" s="81"/>
      <c r="AF8" s="18"/>
      <c r="AG8" s="18"/>
      <c r="AH8" s="83"/>
      <c r="AI8" s="81"/>
      <c r="AJ8" s="18"/>
      <c r="AK8" s="18"/>
      <c r="AL8" s="83"/>
      <c r="AM8" s="81"/>
      <c r="AN8" s="18"/>
      <c r="AO8" s="18"/>
      <c r="AP8" s="83"/>
      <c r="AQ8" s="81"/>
      <c r="AR8" s="18"/>
      <c r="AS8" s="18"/>
      <c r="AT8" s="83"/>
      <c r="AU8" s="81"/>
      <c r="AV8" s="18"/>
      <c r="AW8" s="18"/>
      <c r="AX8" s="83"/>
      <c r="AY8" s="81"/>
      <c r="AZ8" s="18"/>
      <c r="BA8" s="18"/>
      <c r="BB8" s="83"/>
      <c r="BC8" s="81"/>
      <c r="BD8" s="18"/>
      <c r="BE8" s="18"/>
      <c r="BF8" s="83"/>
      <c r="BG8" s="81"/>
      <c r="BH8" s="18"/>
      <c r="BI8" s="18"/>
      <c r="BJ8" s="83"/>
      <c r="BK8" s="81"/>
      <c r="BL8" s="18"/>
      <c r="BM8" s="18"/>
      <c r="BN8" s="83"/>
      <c r="BO8" s="81"/>
      <c r="BP8" s="18"/>
      <c r="BQ8" s="18"/>
      <c r="BR8" s="83"/>
      <c r="BS8" s="81"/>
      <c r="BT8" s="18"/>
      <c r="BU8" s="18"/>
      <c r="BV8" s="83"/>
      <c r="BW8" s="81"/>
      <c r="BX8" s="18"/>
      <c r="BY8" s="18"/>
      <c r="BZ8" s="83"/>
      <c r="CA8" s="81"/>
      <c r="CB8" s="18"/>
      <c r="CC8" s="18"/>
      <c r="CD8" s="83"/>
      <c r="CE8" s="81"/>
      <c r="CF8" s="18"/>
      <c r="CG8" s="18"/>
      <c r="CH8" s="83"/>
      <c r="CI8" s="81"/>
      <c r="CJ8" s="18"/>
      <c r="CK8" s="18"/>
      <c r="CL8" s="83"/>
      <c r="CM8" s="81"/>
      <c r="CN8" s="18"/>
      <c r="CO8" s="18"/>
      <c r="CP8" s="83"/>
      <c r="CQ8" s="81"/>
      <c r="CR8" s="18"/>
      <c r="CS8" s="18"/>
      <c r="CT8" s="83"/>
      <c r="CU8" s="81"/>
      <c r="CV8" s="18"/>
      <c r="CW8" s="18"/>
      <c r="CX8" s="83"/>
      <c r="CY8" s="81"/>
      <c r="CZ8" s="18"/>
      <c r="DA8" s="18"/>
      <c r="DB8" s="83"/>
      <c r="DC8" s="81"/>
      <c r="DD8" s="18"/>
      <c r="DE8" s="18"/>
      <c r="DF8" s="83"/>
      <c r="DG8" s="81"/>
      <c r="DH8" s="18"/>
      <c r="DI8" s="18"/>
      <c r="DJ8" s="83"/>
      <c r="DK8" s="81"/>
      <c r="DL8" s="18"/>
      <c r="DM8" s="18"/>
      <c r="DN8" s="83"/>
      <c r="DO8" s="81"/>
      <c r="DP8" s="18"/>
      <c r="DQ8" s="18"/>
      <c r="DR8" s="83"/>
      <c r="DS8" s="81"/>
      <c r="DT8" s="18"/>
      <c r="DU8" s="18"/>
    </row>
    <row r="9" spans="1:125" ht="13.5">
      <c r="A9" s="78" t="s">
        <v>77</v>
      </c>
      <c r="B9" s="78" t="s">
        <v>149</v>
      </c>
      <c r="C9" s="79" t="s">
        <v>165</v>
      </c>
      <c r="D9" s="18">
        <f t="shared" si="0"/>
        <v>949047</v>
      </c>
      <c r="E9" s="18">
        <f t="shared" si="1"/>
        <v>0</v>
      </c>
      <c r="F9" s="84" t="s">
        <v>78</v>
      </c>
      <c r="G9" s="81" t="s">
        <v>79</v>
      </c>
      <c r="H9" s="18">
        <v>328856</v>
      </c>
      <c r="I9" s="18">
        <v>0</v>
      </c>
      <c r="J9" s="84" t="s">
        <v>92</v>
      </c>
      <c r="K9" s="81" t="s">
        <v>93</v>
      </c>
      <c r="L9" s="18">
        <v>20702</v>
      </c>
      <c r="M9" s="18">
        <v>0</v>
      </c>
      <c r="N9" s="84" t="s">
        <v>94</v>
      </c>
      <c r="O9" s="81" t="s">
        <v>95</v>
      </c>
      <c r="P9" s="18">
        <v>43727</v>
      </c>
      <c r="Q9" s="18">
        <v>0</v>
      </c>
      <c r="R9" s="84" t="s">
        <v>96</v>
      </c>
      <c r="S9" s="81" t="s">
        <v>97</v>
      </c>
      <c r="T9" s="18">
        <v>26172</v>
      </c>
      <c r="U9" s="18">
        <v>0</v>
      </c>
      <c r="V9" s="84" t="s">
        <v>98</v>
      </c>
      <c r="W9" s="81" t="s">
        <v>99</v>
      </c>
      <c r="X9" s="18">
        <v>16668</v>
      </c>
      <c r="Y9" s="18">
        <v>0</v>
      </c>
      <c r="Z9" s="84" t="s">
        <v>102</v>
      </c>
      <c r="AA9" s="81" t="s">
        <v>103</v>
      </c>
      <c r="AB9" s="18">
        <v>104048</v>
      </c>
      <c r="AC9" s="18">
        <v>0</v>
      </c>
      <c r="AD9" s="84" t="s">
        <v>104</v>
      </c>
      <c r="AE9" s="81" t="s">
        <v>105</v>
      </c>
      <c r="AF9" s="18">
        <v>69585</v>
      </c>
      <c r="AG9" s="18">
        <v>0</v>
      </c>
      <c r="AH9" s="84" t="s">
        <v>106</v>
      </c>
      <c r="AI9" s="81" t="s">
        <v>107</v>
      </c>
      <c r="AJ9" s="18">
        <v>80486</v>
      </c>
      <c r="AK9" s="18">
        <v>0</v>
      </c>
      <c r="AL9" s="84" t="s">
        <v>108</v>
      </c>
      <c r="AM9" s="81" t="s">
        <v>109</v>
      </c>
      <c r="AN9" s="18">
        <v>120273</v>
      </c>
      <c r="AO9" s="18">
        <v>0</v>
      </c>
      <c r="AP9" s="84" t="s">
        <v>110</v>
      </c>
      <c r="AQ9" s="81" t="s">
        <v>111</v>
      </c>
      <c r="AR9" s="18">
        <v>95698</v>
      </c>
      <c r="AS9" s="18">
        <v>0</v>
      </c>
      <c r="AT9" s="84" t="s">
        <v>112</v>
      </c>
      <c r="AU9" s="81" t="s">
        <v>113</v>
      </c>
      <c r="AV9" s="18">
        <v>42832</v>
      </c>
      <c r="AW9" s="18">
        <v>0</v>
      </c>
      <c r="AX9" s="83"/>
      <c r="AY9" s="81"/>
      <c r="AZ9" s="18"/>
      <c r="BA9" s="18"/>
      <c r="BB9" s="83"/>
      <c r="BC9" s="81"/>
      <c r="BD9" s="18"/>
      <c r="BE9" s="18"/>
      <c r="BF9" s="83"/>
      <c r="BG9" s="81"/>
      <c r="BH9" s="18"/>
      <c r="BI9" s="18"/>
      <c r="BJ9" s="83"/>
      <c r="BK9" s="81"/>
      <c r="BL9" s="18"/>
      <c r="BM9" s="18"/>
      <c r="BN9" s="83"/>
      <c r="BO9" s="81"/>
      <c r="BP9" s="18"/>
      <c r="BQ9" s="18"/>
      <c r="BR9" s="83"/>
      <c r="BS9" s="81"/>
      <c r="BT9" s="18"/>
      <c r="BU9" s="18"/>
      <c r="BV9" s="83"/>
      <c r="BW9" s="81"/>
      <c r="BX9" s="18"/>
      <c r="BY9" s="18"/>
      <c r="BZ9" s="83"/>
      <c r="CA9" s="81"/>
      <c r="CB9" s="18"/>
      <c r="CC9" s="18"/>
      <c r="CD9" s="83"/>
      <c r="CE9" s="81"/>
      <c r="CF9" s="18"/>
      <c r="CG9" s="18"/>
      <c r="CH9" s="83"/>
      <c r="CI9" s="81"/>
      <c r="CJ9" s="18"/>
      <c r="CK9" s="18"/>
      <c r="CL9" s="83"/>
      <c r="CM9" s="81"/>
      <c r="CN9" s="18"/>
      <c r="CO9" s="18"/>
      <c r="CP9" s="83"/>
      <c r="CQ9" s="81"/>
      <c r="CR9" s="18"/>
      <c r="CS9" s="18"/>
      <c r="CT9" s="83"/>
      <c r="CU9" s="81"/>
      <c r="CV9" s="18"/>
      <c r="CW9" s="18"/>
      <c r="CX9" s="83"/>
      <c r="CY9" s="81"/>
      <c r="CZ9" s="18"/>
      <c r="DA9" s="18"/>
      <c r="DB9" s="83"/>
      <c r="DC9" s="81"/>
      <c r="DD9" s="18"/>
      <c r="DE9" s="18"/>
      <c r="DF9" s="83"/>
      <c r="DG9" s="81"/>
      <c r="DH9" s="18"/>
      <c r="DI9" s="18"/>
      <c r="DJ9" s="83"/>
      <c r="DK9" s="81"/>
      <c r="DL9" s="18"/>
      <c r="DM9" s="18"/>
      <c r="DN9" s="83"/>
      <c r="DO9" s="81"/>
      <c r="DP9" s="18"/>
      <c r="DQ9" s="18"/>
      <c r="DR9" s="83"/>
      <c r="DS9" s="81"/>
      <c r="DT9" s="18"/>
      <c r="DU9" s="18"/>
    </row>
    <row r="10" spans="1:125" ht="13.5">
      <c r="A10" s="78" t="s">
        <v>77</v>
      </c>
      <c r="B10" s="78" t="s">
        <v>150</v>
      </c>
      <c r="C10" s="79" t="s">
        <v>151</v>
      </c>
      <c r="D10" s="18">
        <f t="shared" si="0"/>
        <v>1217420</v>
      </c>
      <c r="E10" s="18">
        <f t="shared" si="1"/>
        <v>181259</v>
      </c>
      <c r="F10" s="84" t="s">
        <v>82</v>
      </c>
      <c r="G10" s="81" t="s">
        <v>83</v>
      </c>
      <c r="H10" s="18">
        <v>827930</v>
      </c>
      <c r="I10" s="18">
        <v>155074</v>
      </c>
      <c r="J10" s="84" t="s">
        <v>117</v>
      </c>
      <c r="K10" s="81" t="s">
        <v>118</v>
      </c>
      <c r="L10" s="18">
        <v>62447</v>
      </c>
      <c r="M10" s="18">
        <v>11391</v>
      </c>
      <c r="N10" s="84" t="s">
        <v>119</v>
      </c>
      <c r="O10" s="81" t="s">
        <v>120</v>
      </c>
      <c r="P10" s="18">
        <v>73451</v>
      </c>
      <c r="Q10" s="18">
        <v>9832</v>
      </c>
      <c r="R10" s="84" t="s">
        <v>121</v>
      </c>
      <c r="S10" s="81" t="s">
        <v>122</v>
      </c>
      <c r="T10" s="18">
        <v>42660</v>
      </c>
      <c r="U10" s="18">
        <v>4962</v>
      </c>
      <c r="V10" s="84" t="s">
        <v>114</v>
      </c>
      <c r="W10" s="81" t="s">
        <v>115</v>
      </c>
      <c r="X10" s="18">
        <v>156542</v>
      </c>
      <c r="Y10" s="18"/>
      <c r="Z10" s="84" t="s">
        <v>116</v>
      </c>
      <c r="AA10" s="81" t="s">
        <v>0</v>
      </c>
      <c r="AB10" s="18">
        <v>54390</v>
      </c>
      <c r="AC10" s="18"/>
      <c r="AD10" s="83"/>
      <c r="AE10" s="81"/>
      <c r="AF10" s="18"/>
      <c r="AG10" s="18"/>
      <c r="AH10" s="83"/>
      <c r="AI10" s="81"/>
      <c r="AJ10" s="18"/>
      <c r="AK10" s="18"/>
      <c r="AL10" s="83"/>
      <c r="AM10" s="81"/>
      <c r="AN10" s="18"/>
      <c r="AO10" s="18"/>
      <c r="AP10" s="83"/>
      <c r="AQ10" s="81"/>
      <c r="AR10" s="18"/>
      <c r="AS10" s="18"/>
      <c r="AT10" s="83"/>
      <c r="AU10" s="81"/>
      <c r="AV10" s="18"/>
      <c r="AW10" s="18"/>
      <c r="AX10" s="83"/>
      <c r="AY10" s="81"/>
      <c r="AZ10" s="18"/>
      <c r="BA10" s="18"/>
      <c r="BB10" s="83"/>
      <c r="BC10" s="81"/>
      <c r="BD10" s="18"/>
      <c r="BE10" s="18"/>
      <c r="BF10" s="83"/>
      <c r="BG10" s="81"/>
      <c r="BH10" s="18"/>
      <c r="BI10" s="18"/>
      <c r="BJ10" s="83"/>
      <c r="BK10" s="81"/>
      <c r="BL10" s="18"/>
      <c r="BM10" s="18"/>
      <c r="BN10" s="83"/>
      <c r="BO10" s="81"/>
      <c r="BP10" s="18"/>
      <c r="BQ10" s="18"/>
      <c r="BR10" s="83"/>
      <c r="BS10" s="81"/>
      <c r="BT10" s="18"/>
      <c r="BU10" s="18"/>
      <c r="BV10" s="83"/>
      <c r="BW10" s="81"/>
      <c r="BX10" s="18"/>
      <c r="BY10" s="18"/>
      <c r="BZ10" s="83"/>
      <c r="CA10" s="81"/>
      <c r="CB10" s="18"/>
      <c r="CC10" s="18"/>
      <c r="CD10" s="83"/>
      <c r="CE10" s="81"/>
      <c r="CF10" s="18"/>
      <c r="CG10" s="18"/>
      <c r="CH10" s="83"/>
      <c r="CI10" s="81"/>
      <c r="CJ10" s="18"/>
      <c r="CK10" s="18"/>
      <c r="CL10" s="83"/>
      <c r="CM10" s="81"/>
      <c r="CN10" s="18"/>
      <c r="CO10" s="18"/>
      <c r="CP10" s="83"/>
      <c r="CQ10" s="81"/>
      <c r="CR10" s="18"/>
      <c r="CS10" s="18"/>
      <c r="CT10" s="83"/>
      <c r="CU10" s="81"/>
      <c r="CV10" s="18"/>
      <c r="CW10" s="18"/>
      <c r="CX10" s="83"/>
      <c r="CY10" s="81"/>
      <c r="CZ10" s="18"/>
      <c r="DA10" s="18"/>
      <c r="DB10" s="83"/>
      <c r="DC10" s="81"/>
      <c r="DD10" s="18"/>
      <c r="DE10" s="18"/>
      <c r="DF10" s="83"/>
      <c r="DG10" s="81"/>
      <c r="DH10" s="18"/>
      <c r="DI10" s="18"/>
      <c r="DJ10" s="83"/>
      <c r="DK10" s="81"/>
      <c r="DL10" s="18"/>
      <c r="DM10" s="18"/>
      <c r="DN10" s="83"/>
      <c r="DO10" s="81"/>
      <c r="DP10" s="18"/>
      <c r="DQ10" s="18"/>
      <c r="DR10" s="83"/>
      <c r="DS10" s="81"/>
      <c r="DT10" s="18"/>
      <c r="DU10" s="18"/>
    </row>
    <row r="11" spans="1:125" ht="13.5">
      <c r="A11" s="78" t="s">
        <v>77</v>
      </c>
      <c r="B11" s="78" t="s">
        <v>152</v>
      </c>
      <c r="C11" s="79" t="s">
        <v>153</v>
      </c>
      <c r="D11" s="18">
        <f t="shared" si="0"/>
        <v>0</v>
      </c>
      <c r="E11" s="18">
        <f t="shared" si="1"/>
        <v>180155</v>
      </c>
      <c r="F11" s="84" t="s">
        <v>102</v>
      </c>
      <c r="G11" s="81" t="s">
        <v>103</v>
      </c>
      <c r="H11" s="18">
        <v>0</v>
      </c>
      <c r="I11" s="18">
        <v>16615</v>
      </c>
      <c r="J11" s="84" t="s">
        <v>104</v>
      </c>
      <c r="K11" s="81" t="s">
        <v>105</v>
      </c>
      <c r="L11" s="18">
        <v>0</v>
      </c>
      <c r="M11" s="18">
        <v>23604</v>
      </c>
      <c r="N11" s="84" t="s">
        <v>106</v>
      </c>
      <c r="O11" s="81" t="s">
        <v>107</v>
      </c>
      <c r="P11" s="18">
        <v>0</v>
      </c>
      <c r="Q11" s="18">
        <v>32587</v>
      </c>
      <c r="R11" s="84" t="s">
        <v>108</v>
      </c>
      <c r="S11" s="81" t="s">
        <v>109</v>
      </c>
      <c r="T11" s="18">
        <v>0</v>
      </c>
      <c r="U11" s="18">
        <v>54287</v>
      </c>
      <c r="V11" s="84" t="s">
        <v>110</v>
      </c>
      <c r="W11" s="81" t="s">
        <v>111</v>
      </c>
      <c r="X11" s="18">
        <v>0</v>
      </c>
      <c r="Y11" s="18">
        <v>28918</v>
      </c>
      <c r="Z11" s="84" t="s">
        <v>112</v>
      </c>
      <c r="AA11" s="81" t="s">
        <v>113</v>
      </c>
      <c r="AB11" s="18">
        <v>0</v>
      </c>
      <c r="AC11" s="18">
        <v>24144</v>
      </c>
      <c r="AD11" s="83"/>
      <c r="AE11" s="81"/>
      <c r="AF11" s="18"/>
      <c r="AG11" s="18"/>
      <c r="AH11" s="83"/>
      <c r="AI11" s="81"/>
      <c r="AJ11" s="18"/>
      <c r="AK11" s="18"/>
      <c r="AL11" s="83"/>
      <c r="AM11" s="81"/>
      <c r="AN11" s="18"/>
      <c r="AO11" s="18"/>
      <c r="AP11" s="83"/>
      <c r="AQ11" s="81"/>
      <c r="AR11" s="18"/>
      <c r="AS11" s="18"/>
      <c r="AT11" s="83"/>
      <c r="AU11" s="81"/>
      <c r="AV11" s="18"/>
      <c r="AW11" s="18"/>
      <c r="AX11" s="83"/>
      <c r="AY11" s="81"/>
      <c r="AZ11" s="18"/>
      <c r="BA11" s="18"/>
      <c r="BB11" s="83"/>
      <c r="BC11" s="81"/>
      <c r="BD11" s="18"/>
      <c r="BE11" s="18"/>
      <c r="BF11" s="83"/>
      <c r="BG11" s="81"/>
      <c r="BH11" s="18"/>
      <c r="BI11" s="18"/>
      <c r="BJ11" s="83"/>
      <c r="BK11" s="81"/>
      <c r="BL11" s="18"/>
      <c r="BM11" s="18"/>
      <c r="BN11" s="83"/>
      <c r="BO11" s="81"/>
      <c r="BP11" s="18"/>
      <c r="BQ11" s="18"/>
      <c r="BR11" s="83"/>
      <c r="BS11" s="81"/>
      <c r="BT11" s="18"/>
      <c r="BU11" s="18"/>
      <c r="BV11" s="83"/>
      <c r="BW11" s="81"/>
      <c r="BX11" s="18"/>
      <c r="BY11" s="18"/>
      <c r="BZ11" s="83"/>
      <c r="CA11" s="81"/>
      <c r="CB11" s="18"/>
      <c r="CC11" s="18"/>
      <c r="CD11" s="83"/>
      <c r="CE11" s="81"/>
      <c r="CF11" s="18"/>
      <c r="CG11" s="18"/>
      <c r="CH11" s="83"/>
      <c r="CI11" s="81"/>
      <c r="CJ11" s="18"/>
      <c r="CK11" s="18"/>
      <c r="CL11" s="83"/>
      <c r="CM11" s="81"/>
      <c r="CN11" s="18"/>
      <c r="CO11" s="18"/>
      <c r="CP11" s="83"/>
      <c r="CQ11" s="81"/>
      <c r="CR11" s="18"/>
      <c r="CS11" s="18"/>
      <c r="CT11" s="83"/>
      <c r="CU11" s="81"/>
      <c r="CV11" s="18"/>
      <c r="CW11" s="18"/>
      <c r="CX11" s="83"/>
      <c r="CY11" s="81"/>
      <c r="CZ11" s="18"/>
      <c r="DA11" s="18"/>
      <c r="DB11" s="83"/>
      <c r="DC11" s="81"/>
      <c r="DD11" s="18"/>
      <c r="DE11" s="18"/>
      <c r="DF11" s="83"/>
      <c r="DG11" s="81"/>
      <c r="DH11" s="18"/>
      <c r="DI11" s="18"/>
      <c r="DJ11" s="83"/>
      <c r="DK11" s="81"/>
      <c r="DL11" s="18"/>
      <c r="DM11" s="18"/>
      <c r="DN11" s="83"/>
      <c r="DO11" s="81"/>
      <c r="DP11" s="18"/>
      <c r="DQ11" s="18"/>
      <c r="DR11" s="83"/>
      <c r="DS11" s="81"/>
      <c r="DT11" s="18"/>
      <c r="DU11" s="18"/>
    </row>
    <row r="12" spans="1:125" ht="13.5">
      <c r="A12" s="78" t="s">
        <v>77</v>
      </c>
      <c r="B12" s="78" t="s">
        <v>154</v>
      </c>
      <c r="C12" s="79" t="s">
        <v>155</v>
      </c>
      <c r="D12" s="18">
        <f t="shared" si="0"/>
        <v>0</v>
      </c>
      <c r="E12" s="18">
        <f t="shared" si="1"/>
        <v>86327</v>
      </c>
      <c r="F12" s="84" t="s">
        <v>88</v>
      </c>
      <c r="G12" s="81" t="s">
        <v>89</v>
      </c>
      <c r="H12" s="18">
        <v>0</v>
      </c>
      <c r="I12" s="18">
        <v>76784</v>
      </c>
      <c r="J12" s="84" t="s">
        <v>98</v>
      </c>
      <c r="K12" s="81" t="s">
        <v>99</v>
      </c>
      <c r="L12" s="18">
        <v>0</v>
      </c>
      <c r="M12" s="18">
        <v>9543</v>
      </c>
      <c r="N12" s="83"/>
      <c r="O12" s="81"/>
      <c r="P12" s="18"/>
      <c r="Q12" s="18"/>
      <c r="R12" s="83"/>
      <c r="S12" s="81"/>
      <c r="T12" s="18"/>
      <c r="U12" s="18"/>
      <c r="V12" s="83"/>
      <c r="W12" s="81"/>
      <c r="X12" s="18"/>
      <c r="Y12" s="18"/>
      <c r="Z12" s="83"/>
      <c r="AA12" s="81"/>
      <c r="AB12" s="18"/>
      <c r="AC12" s="18"/>
      <c r="AD12" s="83"/>
      <c r="AE12" s="81"/>
      <c r="AF12" s="18"/>
      <c r="AG12" s="18"/>
      <c r="AH12" s="83"/>
      <c r="AI12" s="81"/>
      <c r="AJ12" s="18"/>
      <c r="AK12" s="18"/>
      <c r="AL12" s="83"/>
      <c r="AM12" s="81"/>
      <c r="AN12" s="18"/>
      <c r="AO12" s="18"/>
      <c r="AP12" s="83"/>
      <c r="AQ12" s="81"/>
      <c r="AR12" s="18"/>
      <c r="AS12" s="18"/>
      <c r="AT12" s="83"/>
      <c r="AU12" s="81"/>
      <c r="AV12" s="18"/>
      <c r="AW12" s="18"/>
      <c r="AX12" s="83"/>
      <c r="AY12" s="81"/>
      <c r="AZ12" s="18"/>
      <c r="BA12" s="18"/>
      <c r="BB12" s="83"/>
      <c r="BC12" s="81"/>
      <c r="BD12" s="18"/>
      <c r="BE12" s="18"/>
      <c r="BF12" s="83"/>
      <c r="BG12" s="81"/>
      <c r="BH12" s="18"/>
      <c r="BI12" s="18"/>
      <c r="BJ12" s="83"/>
      <c r="BK12" s="81"/>
      <c r="BL12" s="18"/>
      <c r="BM12" s="18"/>
      <c r="BN12" s="83"/>
      <c r="BO12" s="81"/>
      <c r="BP12" s="18"/>
      <c r="BQ12" s="18"/>
      <c r="BR12" s="83"/>
      <c r="BS12" s="81"/>
      <c r="BT12" s="18"/>
      <c r="BU12" s="18"/>
      <c r="BV12" s="83"/>
      <c r="BW12" s="81"/>
      <c r="BX12" s="18"/>
      <c r="BY12" s="18"/>
      <c r="BZ12" s="83"/>
      <c r="CA12" s="81"/>
      <c r="CB12" s="18"/>
      <c r="CC12" s="18"/>
      <c r="CD12" s="83"/>
      <c r="CE12" s="81"/>
      <c r="CF12" s="18"/>
      <c r="CG12" s="18"/>
      <c r="CH12" s="83"/>
      <c r="CI12" s="81"/>
      <c r="CJ12" s="18"/>
      <c r="CK12" s="18"/>
      <c r="CL12" s="83"/>
      <c r="CM12" s="81"/>
      <c r="CN12" s="18"/>
      <c r="CO12" s="18"/>
      <c r="CP12" s="83"/>
      <c r="CQ12" s="81"/>
      <c r="CR12" s="18"/>
      <c r="CS12" s="18"/>
      <c r="CT12" s="83"/>
      <c r="CU12" s="81"/>
      <c r="CV12" s="18"/>
      <c r="CW12" s="18"/>
      <c r="CX12" s="83"/>
      <c r="CY12" s="81"/>
      <c r="CZ12" s="18"/>
      <c r="DA12" s="18"/>
      <c r="DB12" s="83"/>
      <c r="DC12" s="81"/>
      <c r="DD12" s="18"/>
      <c r="DE12" s="18"/>
      <c r="DF12" s="83"/>
      <c r="DG12" s="81"/>
      <c r="DH12" s="18"/>
      <c r="DI12" s="18"/>
      <c r="DJ12" s="83"/>
      <c r="DK12" s="81"/>
      <c r="DL12" s="18"/>
      <c r="DM12" s="18"/>
      <c r="DN12" s="83"/>
      <c r="DO12" s="81"/>
      <c r="DP12" s="18"/>
      <c r="DQ12" s="18"/>
      <c r="DR12" s="83"/>
      <c r="DS12" s="81"/>
      <c r="DT12" s="18"/>
      <c r="DU12" s="18"/>
    </row>
    <row r="13" spans="1:125" ht="13.5">
      <c r="A13" s="78" t="s">
        <v>77</v>
      </c>
      <c r="B13" s="78" t="s">
        <v>156</v>
      </c>
      <c r="C13" s="79" t="s">
        <v>157</v>
      </c>
      <c r="D13" s="18">
        <f t="shared" si="0"/>
        <v>752870</v>
      </c>
      <c r="E13" s="18">
        <f t="shared" si="1"/>
        <v>228969</v>
      </c>
      <c r="F13" s="84" t="s">
        <v>90</v>
      </c>
      <c r="G13" s="81" t="s">
        <v>91</v>
      </c>
      <c r="H13" s="18">
        <v>578040</v>
      </c>
      <c r="I13" s="18">
        <v>167776</v>
      </c>
      <c r="J13" s="84" t="s">
        <v>114</v>
      </c>
      <c r="K13" s="81" t="s">
        <v>115</v>
      </c>
      <c r="L13" s="18">
        <v>0</v>
      </c>
      <c r="M13" s="18">
        <v>47461</v>
      </c>
      <c r="N13" s="84" t="s">
        <v>116</v>
      </c>
      <c r="O13" s="81" t="s">
        <v>0</v>
      </c>
      <c r="P13" s="18">
        <v>0</v>
      </c>
      <c r="Q13" s="18">
        <v>13732</v>
      </c>
      <c r="R13" s="84" t="s">
        <v>123</v>
      </c>
      <c r="S13" s="81" t="s">
        <v>182</v>
      </c>
      <c r="T13" s="18">
        <v>43219</v>
      </c>
      <c r="U13" s="18">
        <v>0</v>
      </c>
      <c r="V13" s="84" t="s">
        <v>124</v>
      </c>
      <c r="W13" s="81" t="s">
        <v>125</v>
      </c>
      <c r="X13" s="18">
        <v>15862</v>
      </c>
      <c r="Y13" s="18">
        <v>0</v>
      </c>
      <c r="Z13" s="84" t="s">
        <v>126</v>
      </c>
      <c r="AA13" s="81" t="s">
        <v>127</v>
      </c>
      <c r="AB13" s="18">
        <v>36123</v>
      </c>
      <c r="AC13" s="18">
        <v>0</v>
      </c>
      <c r="AD13" s="84" t="s">
        <v>128</v>
      </c>
      <c r="AE13" s="81" t="s">
        <v>129</v>
      </c>
      <c r="AF13" s="18">
        <v>10711</v>
      </c>
      <c r="AG13" s="18">
        <v>0</v>
      </c>
      <c r="AH13" s="84" t="s">
        <v>130</v>
      </c>
      <c r="AI13" s="81" t="s">
        <v>131</v>
      </c>
      <c r="AJ13" s="18">
        <v>23275</v>
      </c>
      <c r="AK13" s="18">
        <v>0</v>
      </c>
      <c r="AL13" s="84" t="s">
        <v>132</v>
      </c>
      <c r="AM13" s="81" t="s">
        <v>186</v>
      </c>
      <c r="AN13" s="18">
        <v>45640</v>
      </c>
      <c r="AO13" s="18">
        <v>0</v>
      </c>
      <c r="AP13" s="83"/>
      <c r="AQ13" s="81"/>
      <c r="AR13" s="18"/>
      <c r="AS13" s="18"/>
      <c r="AT13" s="83"/>
      <c r="AU13" s="81"/>
      <c r="AV13" s="18"/>
      <c r="AW13" s="18"/>
      <c r="AX13" s="83"/>
      <c r="AY13" s="81"/>
      <c r="AZ13" s="18"/>
      <c r="BA13" s="18"/>
      <c r="BB13" s="83"/>
      <c r="BC13" s="81"/>
      <c r="BD13" s="18"/>
      <c r="BE13" s="18"/>
      <c r="BF13" s="83"/>
      <c r="BG13" s="81"/>
      <c r="BH13" s="18"/>
      <c r="BI13" s="18"/>
      <c r="BJ13" s="83"/>
      <c r="BK13" s="81"/>
      <c r="BL13" s="18"/>
      <c r="BM13" s="18"/>
      <c r="BN13" s="83"/>
      <c r="BO13" s="81"/>
      <c r="BP13" s="18"/>
      <c r="BQ13" s="18"/>
      <c r="BR13" s="83"/>
      <c r="BS13" s="81"/>
      <c r="BT13" s="18"/>
      <c r="BU13" s="18"/>
      <c r="BV13" s="83"/>
      <c r="BW13" s="81"/>
      <c r="BX13" s="18"/>
      <c r="BY13" s="18"/>
      <c r="BZ13" s="83"/>
      <c r="CA13" s="81"/>
      <c r="CB13" s="18"/>
      <c r="CC13" s="18"/>
      <c r="CD13" s="83"/>
      <c r="CE13" s="81"/>
      <c r="CF13" s="18"/>
      <c r="CG13" s="18"/>
      <c r="CH13" s="83"/>
      <c r="CI13" s="81"/>
      <c r="CJ13" s="18"/>
      <c r="CK13" s="18"/>
      <c r="CL13" s="83"/>
      <c r="CM13" s="81"/>
      <c r="CN13" s="18"/>
      <c r="CO13" s="18"/>
      <c r="CP13" s="83"/>
      <c r="CQ13" s="81"/>
      <c r="CR13" s="18"/>
      <c r="CS13" s="18"/>
      <c r="CT13" s="83"/>
      <c r="CU13" s="81"/>
      <c r="CV13" s="18"/>
      <c r="CW13" s="18"/>
      <c r="CX13" s="83"/>
      <c r="CY13" s="81"/>
      <c r="CZ13" s="18"/>
      <c r="DA13" s="18"/>
      <c r="DB13" s="83"/>
      <c r="DC13" s="81"/>
      <c r="DD13" s="18"/>
      <c r="DE13" s="18"/>
      <c r="DF13" s="83"/>
      <c r="DG13" s="81"/>
      <c r="DH13" s="18"/>
      <c r="DI13" s="18"/>
      <c r="DJ13" s="83"/>
      <c r="DK13" s="81"/>
      <c r="DL13" s="18"/>
      <c r="DM13" s="18"/>
      <c r="DN13" s="83"/>
      <c r="DO13" s="81"/>
      <c r="DP13" s="18"/>
      <c r="DQ13" s="18"/>
      <c r="DR13" s="83"/>
      <c r="DS13" s="81"/>
      <c r="DT13" s="18"/>
      <c r="DU13" s="18"/>
    </row>
    <row r="14" spans="1:125" ht="13.5">
      <c r="A14" s="95" t="s">
        <v>179</v>
      </c>
      <c r="B14" s="96"/>
      <c r="C14" s="97"/>
      <c r="D14" s="18">
        <f>SUM(D7:D13)</f>
        <v>3098628</v>
      </c>
      <c r="E14" s="18">
        <f>SUM(E7:E13)</f>
        <v>835044</v>
      </c>
      <c r="F14" s="84" t="s">
        <v>181</v>
      </c>
      <c r="G14" s="56" t="s">
        <v>181</v>
      </c>
      <c r="H14" s="18">
        <f>SUM(H7:H13)</f>
        <v>1814610</v>
      </c>
      <c r="I14" s="18">
        <f>SUM(I7:I13)</f>
        <v>474721</v>
      </c>
      <c r="J14" s="84" t="s">
        <v>181</v>
      </c>
      <c r="K14" s="56" t="s">
        <v>181</v>
      </c>
      <c r="L14" s="18">
        <f>SUM(L7:L13)</f>
        <v>182656</v>
      </c>
      <c r="M14" s="18">
        <f>SUM(M7:M13)</f>
        <v>157813</v>
      </c>
      <c r="N14" s="84" t="s">
        <v>181</v>
      </c>
      <c r="O14" s="56" t="s">
        <v>181</v>
      </c>
      <c r="P14" s="18">
        <f>SUM(P7:P13)</f>
        <v>117178</v>
      </c>
      <c r="Q14" s="18">
        <f>SUM(Q7:Q13)</f>
        <v>70588</v>
      </c>
      <c r="R14" s="84" t="s">
        <v>181</v>
      </c>
      <c r="S14" s="56" t="s">
        <v>181</v>
      </c>
      <c r="T14" s="18">
        <f>SUM(T7:T13)</f>
        <v>112051</v>
      </c>
      <c r="U14" s="18">
        <f>SUM(U7:U13)</f>
        <v>63734</v>
      </c>
      <c r="V14" s="84" t="s">
        <v>181</v>
      </c>
      <c r="W14" s="56" t="s">
        <v>181</v>
      </c>
      <c r="X14" s="18">
        <f>SUM(X7:X13)</f>
        <v>189072</v>
      </c>
      <c r="Y14" s="18">
        <f>SUM(Y7:Y13)</f>
        <v>36129</v>
      </c>
      <c r="Z14" s="84" t="s">
        <v>181</v>
      </c>
      <c r="AA14" s="56" t="s">
        <v>181</v>
      </c>
      <c r="AB14" s="18">
        <f>SUM(AB7:AB13)</f>
        <v>194561</v>
      </c>
      <c r="AC14" s="18">
        <f>SUM(AC7:AC13)</f>
        <v>32059</v>
      </c>
      <c r="AD14" s="84" t="s">
        <v>181</v>
      </c>
      <c r="AE14" s="56" t="s">
        <v>181</v>
      </c>
      <c r="AF14" s="18">
        <f>SUM(AF7:AF13)</f>
        <v>80296</v>
      </c>
      <c r="AG14" s="18">
        <f>SUM(AG7:AG13)</f>
        <v>0</v>
      </c>
      <c r="AH14" s="84" t="s">
        <v>181</v>
      </c>
      <c r="AI14" s="56" t="s">
        <v>181</v>
      </c>
      <c r="AJ14" s="18">
        <f>SUM(AJ7:AJ13)</f>
        <v>103761</v>
      </c>
      <c r="AK14" s="18">
        <f>SUM(AK7:AK13)</f>
        <v>0</v>
      </c>
      <c r="AL14" s="84" t="s">
        <v>181</v>
      </c>
      <c r="AM14" s="56" t="s">
        <v>181</v>
      </c>
      <c r="AN14" s="18">
        <f>SUM(AN7:AN13)</f>
        <v>165913</v>
      </c>
      <c r="AO14" s="18">
        <f>SUM(AO7:AO13)</f>
        <v>0</v>
      </c>
      <c r="AP14" s="84" t="s">
        <v>181</v>
      </c>
      <c r="AQ14" s="56" t="s">
        <v>181</v>
      </c>
      <c r="AR14" s="18">
        <f>SUM(AR7:AR13)</f>
        <v>95698</v>
      </c>
      <c r="AS14" s="18">
        <f>SUM(AS7:AS13)</f>
        <v>0</v>
      </c>
      <c r="AT14" s="84" t="s">
        <v>181</v>
      </c>
      <c r="AU14" s="56" t="s">
        <v>181</v>
      </c>
      <c r="AV14" s="18">
        <f>SUM(AV7:AV13)</f>
        <v>42832</v>
      </c>
      <c r="AW14" s="18">
        <f>SUM(AW7:AW13)</f>
        <v>0</v>
      </c>
      <c r="AX14" s="84" t="s">
        <v>181</v>
      </c>
      <c r="AY14" s="56" t="s">
        <v>181</v>
      </c>
      <c r="AZ14" s="18">
        <f>SUM(AZ7:AZ13)</f>
        <v>0</v>
      </c>
      <c r="BA14" s="18">
        <f>SUM(BA7:BA13)</f>
        <v>0</v>
      </c>
      <c r="BB14" s="84" t="s">
        <v>181</v>
      </c>
      <c r="BC14" s="56" t="s">
        <v>181</v>
      </c>
      <c r="BD14" s="18">
        <f>SUM(BD7:BD13)</f>
        <v>0</v>
      </c>
      <c r="BE14" s="18">
        <f>SUM(BE7:BE13)</f>
        <v>0</v>
      </c>
      <c r="BF14" s="84" t="s">
        <v>181</v>
      </c>
      <c r="BG14" s="56" t="s">
        <v>181</v>
      </c>
      <c r="BH14" s="18">
        <f>SUM(BH7:BH13)</f>
        <v>0</v>
      </c>
      <c r="BI14" s="18">
        <f>SUM(BI7:BI13)</f>
        <v>0</v>
      </c>
      <c r="BJ14" s="84" t="s">
        <v>181</v>
      </c>
      <c r="BK14" s="56" t="s">
        <v>181</v>
      </c>
      <c r="BL14" s="18">
        <f>SUM(BL7:BL13)</f>
        <v>0</v>
      </c>
      <c r="BM14" s="18">
        <f>SUM(BM7:BM13)</f>
        <v>0</v>
      </c>
      <c r="BN14" s="84" t="s">
        <v>181</v>
      </c>
      <c r="BO14" s="56" t="s">
        <v>181</v>
      </c>
      <c r="BP14" s="18">
        <f>SUM(BP7:BP13)</f>
        <v>0</v>
      </c>
      <c r="BQ14" s="18">
        <f>SUM(BQ7:BQ13)</f>
        <v>0</v>
      </c>
      <c r="BR14" s="84" t="s">
        <v>181</v>
      </c>
      <c r="BS14" s="56" t="s">
        <v>181</v>
      </c>
      <c r="BT14" s="18">
        <f>SUM(BT7:BT13)</f>
        <v>0</v>
      </c>
      <c r="BU14" s="18">
        <f>SUM(BU7:BU13)</f>
        <v>0</v>
      </c>
      <c r="BV14" s="84" t="s">
        <v>181</v>
      </c>
      <c r="BW14" s="56" t="s">
        <v>181</v>
      </c>
      <c r="BX14" s="18">
        <f>SUM(BX7:BX13)</f>
        <v>0</v>
      </c>
      <c r="BY14" s="18">
        <f>SUM(BY7:BY13)</f>
        <v>0</v>
      </c>
      <c r="BZ14" s="84" t="s">
        <v>181</v>
      </c>
      <c r="CA14" s="56" t="s">
        <v>181</v>
      </c>
      <c r="CB14" s="18">
        <f>SUM(CB7:CB13)</f>
        <v>0</v>
      </c>
      <c r="CC14" s="18">
        <f>SUM(CC7:CC13)</f>
        <v>0</v>
      </c>
      <c r="CD14" s="84" t="s">
        <v>181</v>
      </c>
      <c r="CE14" s="56" t="s">
        <v>181</v>
      </c>
      <c r="CF14" s="18">
        <f>SUM(CF7:CF13)</f>
        <v>0</v>
      </c>
      <c r="CG14" s="18">
        <f>SUM(CG7:CG13)</f>
        <v>0</v>
      </c>
      <c r="CH14" s="84" t="s">
        <v>181</v>
      </c>
      <c r="CI14" s="56" t="s">
        <v>181</v>
      </c>
      <c r="CJ14" s="18">
        <f>SUM(CJ7:CJ13)</f>
        <v>0</v>
      </c>
      <c r="CK14" s="18">
        <f>SUM(CK7:CK13)</f>
        <v>0</v>
      </c>
      <c r="CL14" s="84" t="s">
        <v>181</v>
      </c>
      <c r="CM14" s="56" t="s">
        <v>181</v>
      </c>
      <c r="CN14" s="18">
        <f>SUM(CN7:CN13)</f>
        <v>0</v>
      </c>
      <c r="CO14" s="18">
        <f>SUM(CO7:CO13)</f>
        <v>0</v>
      </c>
      <c r="CP14" s="84" t="s">
        <v>181</v>
      </c>
      <c r="CQ14" s="56" t="s">
        <v>181</v>
      </c>
      <c r="CR14" s="18">
        <f>SUM(CR7:CR13)</f>
        <v>0</v>
      </c>
      <c r="CS14" s="18">
        <f>SUM(CS7:CS13)</f>
        <v>0</v>
      </c>
      <c r="CT14" s="84" t="s">
        <v>181</v>
      </c>
      <c r="CU14" s="56" t="s">
        <v>181</v>
      </c>
      <c r="CV14" s="18">
        <f>SUM(CV7:CV13)</f>
        <v>0</v>
      </c>
      <c r="CW14" s="18">
        <f>SUM(CW7:CW13)</f>
        <v>0</v>
      </c>
      <c r="CX14" s="84" t="s">
        <v>181</v>
      </c>
      <c r="CY14" s="56" t="s">
        <v>181</v>
      </c>
      <c r="CZ14" s="18">
        <f>SUM(CZ7:CZ13)</f>
        <v>0</v>
      </c>
      <c r="DA14" s="18">
        <f>SUM(DA7:DA13)</f>
        <v>0</v>
      </c>
      <c r="DB14" s="84" t="s">
        <v>181</v>
      </c>
      <c r="DC14" s="56" t="s">
        <v>181</v>
      </c>
      <c r="DD14" s="18">
        <f>SUM(DD7:DD13)</f>
        <v>0</v>
      </c>
      <c r="DE14" s="18">
        <f>SUM(DE7:DE13)</f>
        <v>0</v>
      </c>
      <c r="DF14" s="84" t="s">
        <v>181</v>
      </c>
      <c r="DG14" s="56" t="s">
        <v>181</v>
      </c>
      <c r="DH14" s="18">
        <f>SUM(DH7:DH13)</f>
        <v>0</v>
      </c>
      <c r="DI14" s="18">
        <f>SUM(DI7:DI13)</f>
        <v>0</v>
      </c>
      <c r="DJ14" s="84" t="s">
        <v>181</v>
      </c>
      <c r="DK14" s="56" t="s">
        <v>181</v>
      </c>
      <c r="DL14" s="18">
        <f>SUM(DL7:DL13)</f>
        <v>0</v>
      </c>
      <c r="DM14" s="18">
        <f>SUM(DM7:DM13)</f>
        <v>0</v>
      </c>
      <c r="DN14" s="84" t="s">
        <v>181</v>
      </c>
      <c r="DO14" s="56" t="s">
        <v>181</v>
      </c>
      <c r="DP14" s="18">
        <f>SUM(DP7:DP13)</f>
        <v>0</v>
      </c>
      <c r="DQ14" s="18">
        <f>SUM(DQ7:DQ13)</f>
        <v>0</v>
      </c>
      <c r="DR14" s="84" t="s">
        <v>181</v>
      </c>
      <c r="DS14" s="56" t="s">
        <v>181</v>
      </c>
      <c r="DT14" s="18">
        <f>SUM(DT7:DT13)</f>
        <v>0</v>
      </c>
      <c r="DU14" s="18">
        <f>SUM(DU7:DU13)</f>
        <v>0</v>
      </c>
    </row>
  </sheetData>
  <mergeCells count="64">
    <mergeCell ref="DO4:DO6"/>
    <mergeCell ref="DR4:DR6"/>
    <mergeCell ref="DS4:DS6"/>
    <mergeCell ref="DG4:DG6"/>
    <mergeCell ref="DJ4:DJ6"/>
    <mergeCell ref="DK4:DK6"/>
    <mergeCell ref="DN4:DN6"/>
    <mergeCell ref="CY4:CY6"/>
    <mergeCell ref="DB4:DB6"/>
    <mergeCell ref="DC4:DC6"/>
    <mergeCell ref="DF4:DF6"/>
    <mergeCell ref="CQ4:CQ6"/>
    <mergeCell ref="CT4:CT6"/>
    <mergeCell ref="CU4:CU6"/>
    <mergeCell ref="CX4:CX6"/>
    <mergeCell ref="CI4:CI6"/>
    <mergeCell ref="CL4:CL6"/>
    <mergeCell ref="CM4:CM6"/>
    <mergeCell ref="CP4:CP6"/>
    <mergeCell ref="CA4:CA6"/>
    <mergeCell ref="CD4:CD6"/>
    <mergeCell ref="CE4:CE6"/>
    <mergeCell ref="CH4:CH6"/>
    <mergeCell ref="BS4:BS6"/>
    <mergeCell ref="BV4:BV6"/>
    <mergeCell ref="BW4:BW6"/>
    <mergeCell ref="BZ4:BZ6"/>
    <mergeCell ref="BK4:BK6"/>
    <mergeCell ref="BN4:BN6"/>
    <mergeCell ref="BO4:BO6"/>
    <mergeCell ref="BR4:BR6"/>
    <mergeCell ref="BC4:BC6"/>
    <mergeCell ref="BF4:BF6"/>
    <mergeCell ref="BG4:BG6"/>
    <mergeCell ref="BJ4:BJ6"/>
    <mergeCell ref="AU4:AU6"/>
    <mergeCell ref="AX4:AX6"/>
    <mergeCell ref="AY4:AY6"/>
    <mergeCell ref="BB4:BB6"/>
    <mergeCell ref="AM4:AM6"/>
    <mergeCell ref="AP4:AP6"/>
    <mergeCell ref="AQ4:AQ6"/>
    <mergeCell ref="AT4:AT6"/>
    <mergeCell ref="AE4:AE6"/>
    <mergeCell ref="AH4:AH6"/>
    <mergeCell ref="AI4:AI6"/>
    <mergeCell ref="AL4:AL6"/>
    <mergeCell ref="W4:W6"/>
    <mergeCell ref="Z4:Z6"/>
    <mergeCell ref="AA4:AA6"/>
    <mergeCell ref="AD4:AD6"/>
    <mergeCell ref="O4:O6"/>
    <mergeCell ref="R4:R6"/>
    <mergeCell ref="S4:S6"/>
    <mergeCell ref="V4:V6"/>
    <mergeCell ref="G4:G6"/>
    <mergeCell ref="J4:J6"/>
    <mergeCell ref="K4:K6"/>
    <mergeCell ref="N4:N6"/>
    <mergeCell ref="A2:A6"/>
    <mergeCell ref="B2:B6"/>
    <mergeCell ref="C2:C6"/>
    <mergeCell ref="F4:F6"/>
    <mergeCell ref="A14:C1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&amp;L&amp;16廃棄物事業経費【市町村分担金】（平成１３年度実績）&amp;R&amp;D　　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　</cp:lastModifiedBy>
  <cp:lastPrinted>2004-01-26T02:06:21Z</cp:lastPrinted>
  <dcterms:created xsi:type="dcterms:W3CDTF">2002-10-23T08:37:30Z</dcterms:created>
  <dcterms:modified xsi:type="dcterms:W3CDTF">2004-03-02T04:50:43Z</dcterms:modified>
  <cp:category/>
  <cp:version/>
  <cp:contentType/>
  <cp:contentStatus/>
</cp:coreProperties>
</file>