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'し尿処理の状況'!$A$2:$AC$48</definedName>
    <definedName name="_xlnm.Print_Area" localSheetId="0">'水洗化人口等'!$A$2:$U$48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<sst xmlns="http://schemas.openxmlformats.org/spreadsheetml/2006/main" count="392" uniqueCount="132">
  <si>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</si>
  <si>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</si>
  <si>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</si>
  <si>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</si>
  <si>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</si>
  <si>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</si>
  <si>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</si>
  <si>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</si>
  <si>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</si>
  <si>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</si>
  <si>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</si>
  <si>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</si>
  <si>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</si>
  <si>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</si>
  <si>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</si>
  <si>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</si>
  <si>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</si>
  <si>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</si>
  <si>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</si>
  <si>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</si>
  <si>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</si>
  <si>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</si>
  <si>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</si>
  <si>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</si>
  <si>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</si>
  <si>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</si>
  <si>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</si>
  <si>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</si>
  <si>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</si>
  <si>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</si>
  <si>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</si>
  <si>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</si>
  <si>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</si>
  <si>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</si>
  <si>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</si>
  <si>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</si>
  <si>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</si>
  <si>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</si>
  <si>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</si>
  <si>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</si>
  <si>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</si>
  <si>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</si>
  <si>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</si>
  <si>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</si>
  <si>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</si>
  <si>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</si>
  <si>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</si>
  <si>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</si>
  <si>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</si>
  <si>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</si>
  <si>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</si>
  <si>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</si>
  <si>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</si>
  <si>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</si>
  <si>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</si>
  <si>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</si>
  <si>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</si>
  <si>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</si>
  <si>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</si>
  <si>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</si>
  <si>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</si>
  <si>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</si>
  <si>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</si>
  <si>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</si>
  <si>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</si>
  <si>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</si>
  <si>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</si>
  <si>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</si>
  <si>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</si>
  <si>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</si>
  <si>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</si>
  <si>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</si>
  <si>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</si>
  <si>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</si>
  <si>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</si>
  <si>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</si>
  <si>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</si>
  <si>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</si>
  <si>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</si>
  <si>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</si>
  <si>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</si>
  <si>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</si>
  <si>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○</t>
  </si>
  <si>
    <t>石川県合計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</si>
  <si>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</si>
  <si>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</si>
  <si>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</si>
  <si>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</si>
  <si>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</si>
  <si>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</si>
  <si>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</si>
  <si>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</si>
  <si>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</si>
  <si>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</si>
  <si>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</si>
  <si>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</si>
  <si>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</si>
  <si>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</si>
  <si>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</si>
  <si>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</si>
  <si>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</si>
  <si>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</si>
  <si>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</si>
  <si>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</si>
  <si>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</si>
  <si>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</si>
  <si>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鹿島町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</si>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</sst>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85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95</v>
      </c>
      <c r="B2" s="44" t="s">
        <v>107</v>
      </c>
      <c r="C2" s="47" t="s">
        <v>108</v>
      </c>
      <c r="D2" s="5" t="s">
        <v>96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97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98</v>
      </c>
      <c r="F3" s="20"/>
      <c r="G3" s="20"/>
      <c r="H3" s="23"/>
      <c r="I3" s="7" t="s">
        <v>109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99</v>
      </c>
      <c r="F4" s="56" t="s">
        <v>110</v>
      </c>
      <c r="G4" s="56" t="s">
        <v>111</v>
      </c>
      <c r="H4" s="56" t="s">
        <v>112</v>
      </c>
      <c r="I4" s="6" t="s">
        <v>99</v>
      </c>
      <c r="J4" s="56" t="s">
        <v>113</v>
      </c>
      <c r="K4" s="56" t="s">
        <v>114</v>
      </c>
      <c r="L4" s="56" t="s">
        <v>115</v>
      </c>
      <c r="M4" s="56" t="s">
        <v>116</v>
      </c>
      <c r="N4" s="56" t="s">
        <v>117</v>
      </c>
      <c r="O4" s="60" t="s">
        <v>118</v>
      </c>
      <c r="P4" s="8"/>
      <c r="Q4" s="56" t="s">
        <v>119</v>
      </c>
      <c r="R4" s="56" t="s">
        <v>100</v>
      </c>
      <c r="S4" s="56" t="s">
        <v>101</v>
      </c>
      <c r="T4" s="58" t="s">
        <v>102</v>
      </c>
      <c r="U4" s="58" t="s">
        <v>103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104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105</v>
      </c>
      <c r="E6" s="10" t="s">
        <v>105</v>
      </c>
      <c r="F6" s="11" t="s">
        <v>120</v>
      </c>
      <c r="G6" s="10" t="s">
        <v>105</v>
      </c>
      <c r="H6" s="10" t="s">
        <v>105</v>
      </c>
      <c r="I6" s="10" t="s">
        <v>105</v>
      </c>
      <c r="J6" s="11" t="s">
        <v>120</v>
      </c>
      <c r="K6" s="10" t="s">
        <v>105</v>
      </c>
      <c r="L6" s="11" t="s">
        <v>120</v>
      </c>
      <c r="M6" s="10" t="s">
        <v>105</v>
      </c>
      <c r="N6" s="11" t="s">
        <v>120</v>
      </c>
      <c r="O6" s="10" t="s">
        <v>105</v>
      </c>
      <c r="P6" s="10" t="s">
        <v>105</v>
      </c>
      <c r="Q6" s="11" t="s">
        <v>120</v>
      </c>
      <c r="R6" s="62"/>
      <c r="S6" s="62"/>
      <c r="T6" s="62"/>
      <c r="U6" s="59"/>
    </row>
    <row r="7" spans="1:21" ht="13.5">
      <c r="A7" s="31" t="s">
        <v>0</v>
      </c>
      <c r="B7" s="32" t="s">
        <v>1</v>
      </c>
      <c r="C7" s="33" t="s">
        <v>2</v>
      </c>
      <c r="D7" s="34">
        <f aca="true" t="shared" si="0" ref="D7:D47">E7+I7</f>
        <v>441452</v>
      </c>
      <c r="E7" s="35">
        <f aca="true" t="shared" si="1" ref="E7:E47">G7+H7</f>
        <v>8968</v>
      </c>
      <c r="F7" s="36">
        <f aca="true" t="shared" si="2" ref="F7:F40">E7/D7*100</f>
        <v>2.0314779409765955</v>
      </c>
      <c r="G7" s="34">
        <v>8968</v>
      </c>
      <c r="H7" s="34">
        <v>0</v>
      </c>
      <c r="I7" s="35">
        <f aca="true" t="shared" si="3" ref="I7:I47">K7+M7+O7</f>
        <v>432484</v>
      </c>
      <c r="J7" s="36">
        <f aca="true" t="shared" si="4" ref="J7:J40">I7/D7*100</f>
        <v>97.9685220590234</v>
      </c>
      <c r="K7" s="34">
        <v>334118</v>
      </c>
      <c r="L7" s="36">
        <f aca="true" t="shared" si="5" ref="L7:L40">K7/D7*100</f>
        <v>75.6861448130261</v>
      </c>
      <c r="M7" s="34">
        <v>0</v>
      </c>
      <c r="N7" s="36">
        <f aca="true" t="shared" si="6" ref="N7:N40">M7/D7*100</f>
        <v>0</v>
      </c>
      <c r="O7" s="34">
        <v>98366</v>
      </c>
      <c r="P7" s="34">
        <v>12298</v>
      </c>
      <c r="Q7" s="36">
        <f aca="true" t="shared" si="7" ref="Q7:Q40">O7/D7*100</f>
        <v>22.2823772459973</v>
      </c>
      <c r="R7" s="34" t="s">
        <v>82</v>
      </c>
      <c r="S7" s="34"/>
      <c r="T7" s="34"/>
      <c r="U7" s="34"/>
    </row>
    <row r="8" spans="1:21" ht="13.5">
      <c r="A8" s="31" t="s">
        <v>0</v>
      </c>
      <c r="B8" s="32" t="s">
        <v>3</v>
      </c>
      <c r="C8" s="33" t="s">
        <v>4</v>
      </c>
      <c r="D8" s="34">
        <f t="shared" si="0"/>
        <v>47548</v>
      </c>
      <c r="E8" s="35">
        <f t="shared" si="1"/>
        <v>7006</v>
      </c>
      <c r="F8" s="36">
        <f t="shared" si="2"/>
        <v>14.734583999326997</v>
      </c>
      <c r="G8" s="34">
        <v>7006</v>
      </c>
      <c r="H8" s="34">
        <v>0</v>
      </c>
      <c r="I8" s="35">
        <f t="shared" si="3"/>
        <v>40542</v>
      </c>
      <c r="J8" s="36">
        <f t="shared" si="4"/>
        <v>85.265416000673</v>
      </c>
      <c r="K8" s="34">
        <v>2100</v>
      </c>
      <c r="L8" s="36">
        <f t="shared" si="5"/>
        <v>4.416589551611003</v>
      </c>
      <c r="M8" s="34">
        <v>1039</v>
      </c>
      <c r="N8" s="36">
        <f t="shared" si="6"/>
        <v>2.185160259106587</v>
      </c>
      <c r="O8" s="34">
        <v>37403</v>
      </c>
      <c r="P8" s="34">
        <v>2163</v>
      </c>
      <c r="Q8" s="36">
        <f t="shared" si="7"/>
        <v>78.66366618995542</v>
      </c>
      <c r="R8" s="34" t="s">
        <v>82</v>
      </c>
      <c r="S8" s="34"/>
      <c r="T8" s="34"/>
      <c r="U8" s="34"/>
    </row>
    <row r="9" spans="1:21" ht="13.5">
      <c r="A9" s="31" t="s">
        <v>0</v>
      </c>
      <c r="B9" s="32" t="s">
        <v>5</v>
      </c>
      <c r="C9" s="33" t="s">
        <v>6</v>
      </c>
      <c r="D9" s="34">
        <f t="shared" si="0"/>
        <v>109441</v>
      </c>
      <c r="E9" s="35">
        <f t="shared" si="1"/>
        <v>18909</v>
      </c>
      <c r="F9" s="36">
        <f t="shared" si="2"/>
        <v>17.277802651657055</v>
      </c>
      <c r="G9" s="34">
        <v>18909</v>
      </c>
      <c r="H9" s="34">
        <v>0</v>
      </c>
      <c r="I9" s="35">
        <f t="shared" si="3"/>
        <v>90532</v>
      </c>
      <c r="J9" s="36">
        <f t="shared" si="4"/>
        <v>82.72219734834295</v>
      </c>
      <c r="K9" s="34">
        <v>24046</v>
      </c>
      <c r="L9" s="36">
        <f t="shared" si="5"/>
        <v>21.971655960745974</v>
      </c>
      <c r="M9" s="34">
        <v>3577</v>
      </c>
      <c r="N9" s="36">
        <f t="shared" si="6"/>
        <v>3.268427737319652</v>
      </c>
      <c r="O9" s="34">
        <v>62909</v>
      </c>
      <c r="P9" s="34">
        <v>10172</v>
      </c>
      <c r="Q9" s="36">
        <f t="shared" si="7"/>
        <v>57.48211365027732</v>
      </c>
      <c r="R9" s="34"/>
      <c r="S9" s="34"/>
      <c r="T9" s="34" t="s">
        <v>82</v>
      </c>
      <c r="U9" s="34"/>
    </row>
    <row r="10" spans="1:21" ht="13.5">
      <c r="A10" s="31" t="s">
        <v>0</v>
      </c>
      <c r="B10" s="32" t="s">
        <v>7</v>
      </c>
      <c r="C10" s="33" t="s">
        <v>8</v>
      </c>
      <c r="D10" s="34">
        <f t="shared" si="0"/>
        <v>27647</v>
      </c>
      <c r="E10" s="35">
        <f t="shared" si="1"/>
        <v>8809</v>
      </c>
      <c r="F10" s="36">
        <f t="shared" si="2"/>
        <v>31.862408217889826</v>
      </c>
      <c r="G10" s="34">
        <v>8809</v>
      </c>
      <c r="H10" s="34">
        <v>0</v>
      </c>
      <c r="I10" s="35">
        <f t="shared" si="3"/>
        <v>18838</v>
      </c>
      <c r="J10" s="36">
        <f t="shared" si="4"/>
        <v>68.13759178211018</v>
      </c>
      <c r="K10" s="34">
        <v>5161</v>
      </c>
      <c r="L10" s="36">
        <f t="shared" si="5"/>
        <v>18.667486526567078</v>
      </c>
      <c r="M10" s="34">
        <v>0</v>
      </c>
      <c r="N10" s="36">
        <f t="shared" si="6"/>
        <v>0</v>
      </c>
      <c r="O10" s="34">
        <v>13677</v>
      </c>
      <c r="P10" s="34">
        <v>934</v>
      </c>
      <c r="Q10" s="36">
        <f t="shared" si="7"/>
        <v>49.470105255543096</v>
      </c>
      <c r="R10" s="34" t="s">
        <v>82</v>
      </c>
      <c r="S10" s="34"/>
      <c r="T10" s="34"/>
      <c r="U10" s="34"/>
    </row>
    <row r="11" spans="1:21" ht="13.5">
      <c r="A11" s="31" t="s">
        <v>0</v>
      </c>
      <c r="B11" s="32" t="s">
        <v>9</v>
      </c>
      <c r="C11" s="33" t="s">
        <v>10</v>
      </c>
      <c r="D11" s="34">
        <f t="shared" si="0"/>
        <v>21064</v>
      </c>
      <c r="E11" s="35">
        <f t="shared" si="1"/>
        <v>8984</v>
      </c>
      <c r="F11" s="36">
        <f t="shared" si="2"/>
        <v>42.65096847702241</v>
      </c>
      <c r="G11" s="34">
        <v>8839</v>
      </c>
      <c r="H11" s="34">
        <v>145</v>
      </c>
      <c r="I11" s="35">
        <f t="shared" si="3"/>
        <v>12080</v>
      </c>
      <c r="J11" s="36">
        <f t="shared" si="4"/>
        <v>57.34903152297759</v>
      </c>
      <c r="K11" s="34">
        <v>3010</v>
      </c>
      <c r="L11" s="36">
        <f t="shared" si="5"/>
        <v>14.289783516900872</v>
      </c>
      <c r="M11" s="34">
        <v>0</v>
      </c>
      <c r="N11" s="36">
        <f t="shared" si="6"/>
        <v>0</v>
      </c>
      <c r="O11" s="34">
        <v>9070</v>
      </c>
      <c r="P11" s="34">
        <v>1304</v>
      </c>
      <c r="Q11" s="36">
        <f t="shared" si="7"/>
        <v>43.059248006076714</v>
      </c>
      <c r="R11" s="34" t="s">
        <v>82</v>
      </c>
      <c r="S11" s="34"/>
      <c r="T11" s="34"/>
      <c r="U11" s="34"/>
    </row>
    <row r="12" spans="1:21" ht="13.5">
      <c r="A12" s="31" t="s">
        <v>0</v>
      </c>
      <c r="B12" s="32" t="s">
        <v>11</v>
      </c>
      <c r="C12" s="33" t="s">
        <v>12</v>
      </c>
      <c r="D12" s="34">
        <f t="shared" si="0"/>
        <v>68325</v>
      </c>
      <c r="E12" s="35">
        <f t="shared" si="1"/>
        <v>17716</v>
      </c>
      <c r="F12" s="36">
        <f t="shared" si="2"/>
        <v>25.929015733626056</v>
      </c>
      <c r="G12" s="34">
        <v>17716</v>
      </c>
      <c r="H12" s="34">
        <v>0</v>
      </c>
      <c r="I12" s="35">
        <f t="shared" si="3"/>
        <v>50609</v>
      </c>
      <c r="J12" s="36">
        <f t="shared" si="4"/>
        <v>74.07098426637396</v>
      </c>
      <c r="K12" s="34">
        <v>18041</v>
      </c>
      <c r="L12" s="36">
        <f t="shared" si="5"/>
        <v>26.40468349798756</v>
      </c>
      <c r="M12" s="34">
        <v>581</v>
      </c>
      <c r="N12" s="36">
        <f t="shared" si="6"/>
        <v>0.8503476033662641</v>
      </c>
      <c r="O12" s="34">
        <v>31987</v>
      </c>
      <c r="P12" s="34">
        <v>3293</v>
      </c>
      <c r="Q12" s="36">
        <f t="shared" si="7"/>
        <v>46.815953165020126</v>
      </c>
      <c r="R12" s="34"/>
      <c r="S12" s="34"/>
      <c r="T12" s="34" t="s">
        <v>82</v>
      </c>
      <c r="U12" s="34"/>
    </row>
    <row r="13" spans="1:21" ht="13.5">
      <c r="A13" s="31" t="s">
        <v>0</v>
      </c>
      <c r="B13" s="32" t="s">
        <v>13</v>
      </c>
      <c r="C13" s="33" t="s">
        <v>14</v>
      </c>
      <c r="D13" s="34">
        <f t="shared" si="0"/>
        <v>26088</v>
      </c>
      <c r="E13" s="35">
        <f t="shared" si="1"/>
        <v>8485</v>
      </c>
      <c r="F13" s="36">
        <f t="shared" si="2"/>
        <v>32.52453235203925</v>
      </c>
      <c r="G13" s="34">
        <v>8485</v>
      </c>
      <c r="H13" s="34">
        <v>0</v>
      </c>
      <c r="I13" s="35">
        <f t="shared" si="3"/>
        <v>17603</v>
      </c>
      <c r="J13" s="36">
        <f t="shared" si="4"/>
        <v>67.47546764796076</v>
      </c>
      <c r="K13" s="34">
        <v>8299</v>
      </c>
      <c r="L13" s="36">
        <f t="shared" si="5"/>
        <v>31.811560870898496</v>
      </c>
      <c r="M13" s="34">
        <v>0</v>
      </c>
      <c r="N13" s="36">
        <f t="shared" si="6"/>
        <v>0</v>
      </c>
      <c r="O13" s="34">
        <v>9304</v>
      </c>
      <c r="P13" s="34">
        <v>1671</v>
      </c>
      <c r="Q13" s="36">
        <f t="shared" si="7"/>
        <v>35.66390677706225</v>
      </c>
      <c r="R13" s="34" t="s">
        <v>82</v>
      </c>
      <c r="S13" s="34"/>
      <c r="T13" s="34"/>
      <c r="U13" s="34"/>
    </row>
    <row r="14" spans="1:21" ht="13.5">
      <c r="A14" s="31" t="s">
        <v>0</v>
      </c>
      <c r="B14" s="32" t="s">
        <v>15</v>
      </c>
      <c r="C14" s="33" t="s">
        <v>16</v>
      </c>
      <c r="D14" s="34">
        <f t="shared" si="0"/>
        <v>66966</v>
      </c>
      <c r="E14" s="35">
        <f t="shared" si="1"/>
        <v>2132</v>
      </c>
      <c r="F14" s="36">
        <f t="shared" si="2"/>
        <v>3.183705163814473</v>
      </c>
      <c r="G14" s="34">
        <v>2132</v>
      </c>
      <c r="H14" s="34">
        <v>0</v>
      </c>
      <c r="I14" s="35">
        <f t="shared" si="3"/>
        <v>64834</v>
      </c>
      <c r="J14" s="36">
        <f t="shared" si="4"/>
        <v>96.81629483618552</v>
      </c>
      <c r="K14" s="34">
        <v>42085</v>
      </c>
      <c r="L14" s="36">
        <f t="shared" si="5"/>
        <v>62.84532449302631</v>
      </c>
      <c r="M14" s="34">
        <v>0</v>
      </c>
      <c r="N14" s="36">
        <f t="shared" si="6"/>
        <v>0</v>
      </c>
      <c r="O14" s="34">
        <v>22749</v>
      </c>
      <c r="P14" s="34">
        <v>10572</v>
      </c>
      <c r="Q14" s="36">
        <f t="shared" si="7"/>
        <v>33.97097034315921</v>
      </c>
      <c r="R14" s="34" t="s">
        <v>82</v>
      </c>
      <c r="S14" s="34"/>
      <c r="T14" s="34"/>
      <c r="U14" s="34"/>
    </row>
    <row r="15" spans="1:21" ht="13.5">
      <c r="A15" s="31" t="s">
        <v>0</v>
      </c>
      <c r="B15" s="32" t="s">
        <v>17</v>
      </c>
      <c r="C15" s="33" t="s">
        <v>18</v>
      </c>
      <c r="D15" s="34">
        <f t="shared" si="0"/>
        <v>10184</v>
      </c>
      <c r="E15" s="35">
        <f t="shared" si="1"/>
        <v>1725</v>
      </c>
      <c r="F15" s="36">
        <f t="shared" si="2"/>
        <v>16.938334642576592</v>
      </c>
      <c r="G15" s="34">
        <v>1623</v>
      </c>
      <c r="H15" s="34">
        <v>102</v>
      </c>
      <c r="I15" s="35">
        <f t="shared" si="3"/>
        <v>8459</v>
      </c>
      <c r="J15" s="36">
        <f t="shared" si="4"/>
        <v>83.06166535742341</v>
      </c>
      <c r="K15" s="34">
        <v>2182</v>
      </c>
      <c r="L15" s="36">
        <f t="shared" si="5"/>
        <v>21.42576590730558</v>
      </c>
      <c r="M15" s="34">
        <v>0</v>
      </c>
      <c r="N15" s="36">
        <f t="shared" si="6"/>
        <v>0</v>
      </c>
      <c r="O15" s="34">
        <v>6277</v>
      </c>
      <c r="P15" s="34">
        <v>370</v>
      </c>
      <c r="Q15" s="36">
        <f t="shared" si="7"/>
        <v>61.63589945011784</v>
      </c>
      <c r="R15" s="34"/>
      <c r="S15" s="34"/>
      <c r="T15" s="34" t="s">
        <v>82</v>
      </c>
      <c r="U15" s="34"/>
    </row>
    <row r="16" spans="1:21" ht="13.5">
      <c r="A16" s="31" t="s">
        <v>0</v>
      </c>
      <c r="B16" s="32" t="s">
        <v>19</v>
      </c>
      <c r="C16" s="33" t="s">
        <v>20</v>
      </c>
      <c r="D16" s="34">
        <f t="shared" si="0"/>
        <v>16093</v>
      </c>
      <c r="E16" s="35">
        <f t="shared" si="1"/>
        <v>1722</v>
      </c>
      <c r="F16" s="36">
        <f t="shared" si="2"/>
        <v>10.700304480208786</v>
      </c>
      <c r="G16" s="34">
        <v>1722</v>
      </c>
      <c r="H16" s="34">
        <v>0</v>
      </c>
      <c r="I16" s="35">
        <f t="shared" si="3"/>
        <v>14371</v>
      </c>
      <c r="J16" s="36">
        <f t="shared" si="4"/>
        <v>89.29969551979121</v>
      </c>
      <c r="K16" s="34">
        <v>8330</v>
      </c>
      <c r="L16" s="36">
        <f t="shared" si="5"/>
        <v>51.761635493692914</v>
      </c>
      <c r="M16" s="34">
        <v>0</v>
      </c>
      <c r="N16" s="36">
        <f t="shared" si="6"/>
        <v>0</v>
      </c>
      <c r="O16" s="34">
        <v>6041</v>
      </c>
      <c r="P16" s="34">
        <v>0</v>
      </c>
      <c r="Q16" s="36">
        <f t="shared" si="7"/>
        <v>37.5380600260983</v>
      </c>
      <c r="R16" s="34" t="s">
        <v>82</v>
      </c>
      <c r="S16" s="34"/>
      <c r="T16" s="34"/>
      <c r="U16" s="34"/>
    </row>
    <row r="17" spans="1:21" ht="13.5">
      <c r="A17" s="31" t="s">
        <v>0</v>
      </c>
      <c r="B17" s="32" t="s">
        <v>21</v>
      </c>
      <c r="C17" s="33" t="s">
        <v>22</v>
      </c>
      <c r="D17" s="34">
        <f t="shared" si="0"/>
        <v>15903</v>
      </c>
      <c r="E17" s="35">
        <f t="shared" si="1"/>
        <v>1334</v>
      </c>
      <c r="F17" s="36">
        <f t="shared" si="2"/>
        <v>8.388354398541157</v>
      </c>
      <c r="G17" s="34">
        <v>1334</v>
      </c>
      <c r="H17" s="34">
        <v>0</v>
      </c>
      <c r="I17" s="35">
        <f t="shared" si="3"/>
        <v>14569</v>
      </c>
      <c r="J17" s="36">
        <f t="shared" si="4"/>
        <v>91.61164560145885</v>
      </c>
      <c r="K17" s="34">
        <v>8451</v>
      </c>
      <c r="L17" s="36">
        <f t="shared" si="5"/>
        <v>53.140916808149406</v>
      </c>
      <c r="M17" s="34">
        <v>0</v>
      </c>
      <c r="N17" s="36">
        <f t="shared" si="6"/>
        <v>0</v>
      </c>
      <c r="O17" s="34">
        <v>6118</v>
      </c>
      <c r="P17" s="34">
        <v>147</v>
      </c>
      <c r="Q17" s="36">
        <f t="shared" si="7"/>
        <v>38.47072879330944</v>
      </c>
      <c r="R17" s="34" t="s">
        <v>82</v>
      </c>
      <c r="S17" s="34"/>
      <c r="T17" s="34"/>
      <c r="U17" s="34"/>
    </row>
    <row r="18" spans="1:21" ht="13.5">
      <c r="A18" s="31" t="s">
        <v>0</v>
      </c>
      <c r="B18" s="32" t="s">
        <v>23</v>
      </c>
      <c r="C18" s="33" t="s">
        <v>24</v>
      </c>
      <c r="D18" s="34">
        <f t="shared" si="0"/>
        <v>14188</v>
      </c>
      <c r="E18" s="35">
        <f t="shared" si="1"/>
        <v>497</v>
      </c>
      <c r="F18" s="36">
        <f t="shared" si="2"/>
        <v>3.5029602480969833</v>
      </c>
      <c r="G18" s="34">
        <v>497</v>
      </c>
      <c r="H18" s="34">
        <v>0</v>
      </c>
      <c r="I18" s="35">
        <f t="shared" si="3"/>
        <v>13691</v>
      </c>
      <c r="J18" s="36">
        <f t="shared" si="4"/>
        <v>96.49703975190302</v>
      </c>
      <c r="K18" s="34">
        <v>9879</v>
      </c>
      <c r="L18" s="36">
        <f t="shared" si="5"/>
        <v>69.6292641669016</v>
      </c>
      <c r="M18" s="34">
        <v>0</v>
      </c>
      <c r="N18" s="36">
        <f t="shared" si="6"/>
        <v>0</v>
      </c>
      <c r="O18" s="34">
        <v>3812</v>
      </c>
      <c r="P18" s="34">
        <v>3372</v>
      </c>
      <c r="Q18" s="36">
        <f t="shared" si="7"/>
        <v>26.867775585001407</v>
      </c>
      <c r="R18" s="34" t="s">
        <v>82</v>
      </c>
      <c r="S18" s="34"/>
      <c r="T18" s="34"/>
      <c r="U18" s="34"/>
    </row>
    <row r="19" spans="1:21" ht="13.5">
      <c r="A19" s="31" t="s">
        <v>0</v>
      </c>
      <c r="B19" s="32" t="s">
        <v>25</v>
      </c>
      <c r="C19" s="33" t="s">
        <v>26</v>
      </c>
      <c r="D19" s="34">
        <f t="shared" si="0"/>
        <v>5098</v>
      </c>
      <c r="E19" s="35">
        <f t="shared" si="1"/>
        <v>10</v>
      </c>
      <c r="F19" s="36">
        <f t="shared" si="2"/>
        <v>0.1961553550411926</v>
      </c>
      <c r="G19" s="34">
        <v>10</v>
      </c>
      <c r="H19" s="34">
        <v>0</v>
      </c>
      <c r="I19" s="35">
        <f t="shared" si="3"/>
        <v>5088</v>
      </c>
      <c r="J19" s="36">
        <f t="shared" si="4"/>
        <v>99.8038446449588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5088</v>
      </c>
      <c r="P19" s="34">
        <v>5088</v>
      </c>
      <c r="Q19" s="36">
        <f t="shared" si="7"/>
        <v>99.8038446449588</v>
      </c>
      <c r="R19" s="34" t="s">
        <v>82</v>
      </c>
      <c r="S19" s="34"/>
      <c r="T19" s="34"/>
      <c r="U19" s="34"/>
    </row>
    <row r="20" spans="1:21" ht="13.5">
      <c r="A20" s="31" t="s">
        <v>0</v>
      </c>
      <c r="B20" s="32" t="s">
        <v>27</v>
      </c>
      <c r="C20" s="33" t="s">
        <v>28</v>
      </c>
      <c r="D20" s="34">
        <f t="shared" si="0"/>
        <v>13101</v>
      </c>
      <c r="E20" s="35">
        <f t="shared" si="1"/>
        <v>904</v>
      </c>
      <c r="F20" s="36">
        <f t="shared" si="2"/>
        <v>6.900236623158537</v>
      </c>
      <c r="G20" s="34">
        <v>904</v>
      </c>
      <c r="H20" s="34">
        <v>0</v>
      </c>
      <c r="I20" s="35">
        <f t="shared" si="3"/>
        <v>12197</v>
      </c>
      <c r="J20" s="36">
        <f t="shared" si="4"/>
        <v>93.09976337684147</v>
      </c>
      <c r="K20" s="34">
        <v>9832</v>
      </c>
      <c r="L20" s="36">
        <f t="shared" si="5"/>
        <v>75.04770628196322</v>
      </c>
      <c r="M20" s="34">
        <v>0</v>
      </c>
      <c r="N20" s="36">
        <f t="shared" si="6"/>
        <v>0</v>
      </c>
      <c r="O20" s="34">
        <v>2365</v>
      </c>
      <c r="P20" s="34">
        <v>91</v>
      </c>
      <c r="Q20" s="36">
        <f t="shared" si="7"/>
        <v>18.052057094878254</v>
      </c>
      <c r="R20" s="34" t="s">
        <v>82</v>
      </c>
      <c r="S20" s="34"/>
      <c r="T20" s="34"/>
      <c r="U20" s="34"/>
    </row>
    <row r="21" spans="1:21" ht="13.5">
      <c r="A21" s="31" t="s">
        <v>0</v>
      </c>
      <c r="B21" s="32" t="s">
        <v>29</v>
      </c>
      <c r="C21" s="33" t="s">
        <v>30</v>
      </c>
      <c r="D21" s="34">
        <f t="shared" si="0"/>
        <v>22115</v>
      </c>
      <c r="E21" s="35">
        <f t="shared" si="1"/>
        <v>1463</v>
      </c>
      <c r="F21" s="36">
        <f t="shared" si="2"/>
        <v>6.615419398598236</v>
      </c>
      <c r="G21" s="34">
        <v>1463</v>
      </c>
      <c r="H21" s="34">
        <v>0</v>
      </c>
      <c r="I21" s="35">
        <f t="shared" si="3"/>
        <v>20652</v>
      </c>
      <c r="J21" s="36">
        <f t="shared" si="4"/>
        <v>93.38458060140177</v>
      </c>
      <c r="K21" s="34">
        <v>10419</v>
      </c>
      <c r="L21" s="36">
        <f t="shared" si="5"/>
        <v>47.11281935338006</v>
      </c>
      <c r="M21" s="34">
        <v>0</v>
      </c>
      <c r="N21" s="36">
        <f t="shared" si="6"/>
        <v>0</v>
      </c>
      <c r="O21" s="34">
        <v>10233</v>
      </c>
      <c r="P21" s="34">
        <v>1933</v>
      </c>
      <c r="Q21" s="36">
        <f t="shared" si="7"/>
        <v>46.271761248021704</v>
      </c>
      <c r="R21" s="34" t="s">
        <v>82</v>
      </c>
      <c r="S21" s="34"/>
      <c r="T21" s="34"/>
      <c r="U21" s="34"/>
    </row>
    <row r="22" spans="1:21" ht="13.5">
      <c r="A22" s="31" t="s">
        <v>0</v>
      </c>
      <c r="B22" s="32" t="s">
        <v>31</v>
      </c>
      <c r="C22" s="33" t="s">
        <v>32</v>
      </c>
      <c r="D22" s="34">
        <f t="shared" si="0"/>
        <v>41990</v>
      </c>
      <c r="E22" s="35">
        <f t="shared" si="1"/>
        <v>1380</v>
      </c>
      <c r="F22" s="36">
        <f t="shared" si="2"/>
        <v>3.2864967849487976</v>
      </c>
      <c r="G22" s="34">
        <v>1380</v>
      </c>
      <c r="H22" s="34">
        <v>0</v>
      </c>
      <c r="I22" s="35">
        <f t="shared" si="3"/>
        <v>40610</v>
      </c>
      <c r="J22" s="36">
        <f t="shared" si="4"/>
        <v>96.7135032150512</v>
      </c>
      <c r="K22" s="34">
        <v>22740</v>
      </c>
      <c r="L22" s="36">
        <f t="shared" si="5"/>
        <v>54.15575136937366</v>
      </c>
      <c r="M22" s="34">
        <v>0</v>
      </c>
      <c r="N22" s="36">
        <f t="shared" si="6"/>
        <v>0</v>
      </c>
      <c r="O22" s="34">
        <v>17870</v>
      </c>
      <c r="P22" s="34">
        <v>7176</v>
      </c>
      <c r="Q22" s="36">
        <f t="shared" si="7"/>
        <v>42.557751845677544</v>
      </c>
      <c r="R22" s="34" t="s">
        <v>82</v>
      </c>
      <c r="S22" s="34"/>
      <c r="T22" s="34"/>
      <c r="U22" s="34"/>
    </row>
    <row r="23" spans="1:21" ht="13.5">
      <c r="A23" s="31" t="s">
        <v>0</v>
      </c>
      <c r="B23" s="32" t="s">
        <v>33</v>
      </c>
      <c r="C23" s="33" t="s">
        <v>34</v>
      </c>
      <c r="D23" s="34">
        <f t="shared" si="0"/>
        <v>1262</v>
      </c>
      <c r="E23" s="35">
        <f t="shared" si="1"/>
        <v>57</v>
      </c>
      <c r="F23" s="36">
        <f t="shared" si="2"/>
        <v>4.516640253565769</v>
      </c>
      <c r="G23" s="34">
        <v>57</v>
      </c>
      <c r="H23" s="34">
        <v>0</v>
      </c>
      <c r="I23" s="35">
        <f t="shared" si="3"/>
        <v>1205</v>
      </c>
      <c r="J23" s="36">
        <f t="shared" si="4"/>
        <v>95.48335974643423</v>
      </c>
      <c r="K23" s="34">
        <v>0</v>
      </c>
      <c r="L23" s="36">
        <f t="shared" si="5"/>
        <v>0</v>
      </c>
      <c r="M23" s="34">
        <v>57</v>
      </c>
      <c r="N23" s="36">
        <f t="shared" si="6"/>
        <v>4.516640253565769</v>
      </c>
      <c r="O23" s="34">
        <v>1148</v>
      </c>
      <c r="P23" s="34">
        <v>963</v>
      </c>
      <c r="Q23" s="36">
        <f t="shared" si="7"/>
        <v>90.96671949286846</v>
      </c>
      <c r="R23" s="34" t="s">
        <v>82</v>
      </c>
      <c r="S23" s="34"/>
      <c r="T23" s="34"/>
      <c r="U23" s="34"/>
    </row>
    <row r="24" spans="1:21" ht="13.5">
      <c r="A24" s="31" t="s">
        <v>0</v>
      </c>
      <c r="B24" s="32" t="s">
        <v>35</v>
      </c>
      <c r="C24" s="33" t="s">
        <v>36</v>
      </c>
      <c r="D24" s="34">
        <f t="shared" si="0"/>
        <v>1484</v>
      </c>
      <c r="E24" s="35">
        <f t="shared" si="1"/>
        <v>43</v>
      </c>
      <c r="F24" s="36">
        <f t="shared" si="2"/>
        <v>2.897574123989218</v>
      </c>
      <c r="G24" s="34">
        <v>43</v>
      </c>
      <c r="H24" s="34">
        <v>0</v>
      </c>
      <c r="I24" s="35">
        <f t="shared" si="3"/>
        <v>1441</v>
      </c>
      <c r="J24" s="36">
        <f t="shared" si="4"/>
        <v>97.10242587601078</v>
      </c>
      <c r="K24" s="34">
        <v>913</v>
      </c>
      <c r="L24" s="36">
        <f t="shared" si="5"/>
        <v>61.52291105121294</v>
      </c>
      <c r="M24" s="34">
        <v>504</v>
      </c>
      <c r="N24" s="36">
        <f t="shared" si="6"/>
        <v>33.9622641509434</v>
      </c>
      <c r="O24" s="34">
        <v>24</v>
      </c>
      <c r="P24" s="34">
        <v>0</v>
      </c>
      <c r="Q24" s="36">
        <f t="shared" si="7"/>
        <v>1.6172506738544474</v>
      </c>
      <c r="R24" s="34" t="s">
        <v>82</v>
      </c>
      <c r="S24" s="34"/>
      <c r="T24" s="34"/>
      <c r="U24" s="34"/>
    </row>
    <row r="25" spans="1:21" ht="13.5">
      <c r="A25" s="31" t="s">
        <v>0</v>
      </c>
      <c r="B25" s="32" t="s">
        <v>37</v>
      </c>
      <c r="C25" s="33" t="s">
        <v>38</v>
      </c>
      <c r="D25" s="34">
        <f t="shared" si="0"/>
        <v>3267</v>
      </c>
      <c r="E25" s="35">
        <f t="shared" si="1"/>
        <v>180</v>
      </c>
      <c r="F25" s="36">
        <f t="shared" si="2"/>
        <v>5.5096418732782375</v>
      </c>
      <c r="G25" s="34">
        <v>180</v>
      </c>
      <c r="H25" s="34">
        <v>0</v>
      </c>
      <c r="I25" s="35">
        <f t="shared" si="3"/>
        <v>3087</v>
      </c>
      <c r="J25" s="36">
        <f t="shared" si="4"/>
        <v>94.49035812672176</v>
      </c>
      <c r="K25" s="34">
        <v>1535</v>
      </c>
      <c r="L25" s="36">
        <f t="shared" si="5"/>
        <v>46.985001530456074</v>
      </c>
      <c r="M25" s="34">
        <v>0</v>
      </c>
      <c r="N25" s="36">
        <f t="shared" si="6"/>
        <v>0</v>
      </c>
      <c r="O25" s="34">
        <v>1552</v>
      </c>
      <c r="P25" s="34">
        <v>1491</v>
      </c>
      <c r="Q25" s="36">
        <f t="shared" si="7"/>
        <v>47.505356596265685</v>
      </c>
      <c r="R25" s="34" t="s">
        <v>82</v>
      </c>
      <c r="S25" s="34"/>
      <c r="T25" s="34"/>
      <c r="U25" s="34"/>
    </row>
    <row r="26" spans="1:21" ht="13.5">
      <c r="A26" s="31" t="s">
        <v>0</v>
      </c>
      <c r="B26" s="32" t="s">
        <v>39</v>
      </c>
      <c r="C26" s="33" t="s">
        <v>40</v>
      </c>
      <c r="D26" s="34">
        <f t="shared" si="0"/>
        <v>791</v>
      </c>
      <c r="E26" s="35">
        <f t="shared" si="1"/>
        <v>38</v>
      </c>
      <c r="F26" s="36">
        <f t="shared" si="2"/>
        <v>4.804045512010114</v>
      </c>
      <c r="G26" s="34">
        <v>38</v>
      </c>
      <c r="H26" s="34">
        <v>0</v>
      </c>
      <c r="I26" s="35">
        <f t="shared" si="3"/>
        <v>753</v>
      </c>
      <c r="J26" s="36">
        <f t="shared" si="4"/>
        <v>95.19595448798988</v>
      </c>
      <c r="K26" s="34">
        <v>116</v>
      </c>
      <c r="L26" s="36">
        <f t="shared" si="5"/>
        <v>14.664981036662454</v>
      </c>
      <c r="M26" s="34">
        <v>109</v>
      </c>
      <c r="N26" s="36">
        <f t="shared" si="6"/>
        <v>13.780025284450062</v>
      </c>
      <c r="O26" s="34">
        <v>528</v>
      </c>
      <c r="P26" s="34">
        <v>362</v>
      </c>
      <c r="Q26" s="36">
        <f t="shared" si="7"/>
        <v>66.75094816687736</v>
      </c>
      <c r="R26" s="34" t="s">
        <v>82</v>
      </c>
      <c r="S26" s="34"/>
      <c r="T26" s="34"/>
      <c r="U26" s="34"/>
    </row>
    <row r="27" spans="1:21" ht="13.5">
      <c r="A27" s="31" t="s">
        <v>0</v>
      </c>
      <c r="B27" s="32" t="s">
        <v>41</v>
      </c>
      <c r="C27" s="33" t="s">
        <v>42</v>
      </c>
      <c r="D27" s="34">
        <f t="shared" si="0"/>
        <v>1207</v>
      </c>
      <c r="E27" s="35">
        <f t="shared" si="1"/>
        <v>2</v>
      </c>
      <c r="F27" s="36">
        <f t="shared" si="2"/>
        <v>0.16570008285004142</v>
      </c>
      <c r="G27" s="34">
        <v>2</v>
      </c>
      <c r="H27" s="34">
        <v>0</v>
      </c>
      <c r="I27" s="35">
        <f t="shared" si="3"/>
        <v>1205</v>
      </c>
      <c r="J27" s="36">
        <f t="shared" si="4"/>
        <v>99.83429991714996</v>
      </c>
      <c r="K27" s="34">
        <v>931</v>
      </c>
      <c r="L27" s="36">
        <f t="shared" si="5"/>
        <v>77.13338856669428</v>
      </c>
      <c r="M27" s="34">
        <v>0</v>
      </c>
      <c r="N27" s="36">
        <f t="shared" si="6"/>
        <v>0</v>
      </c>
      <c r="O27" s="34">
        <v>274</v>
      </c>
      <c r="P27" s="34">
        <v>0</v>
      </c>
      <c r="Q27" s="36">
        <f t="shared" si="7"/>
        <v>22.700911350455673</v>
      </c>
      <c r="R27" s="34" t="s">
        <v>82</v>
      </c>
      <c r="S27" s="34"/>
      <c r="T27" s="34"/>
      <c r="U27" s="34"/>
    </row>
    <row r="28" spans="1:21" ht="13.5">
      <c r="A28" s="31" t="s">
        <v>0</v>
      </c>
      <c r="B28" s="32" t="s">
        <v>43</v>
      </c>
      <c r="C28" s="33" t="s">
        <v>44</v>
      </c>
      <c r="D28" s="34">
        <f t="shared" si="0"/>
        <v>35506</v>
      </c>
      <c r="E28" s="35">
        <f t="shared" si="1"/>
        <v>1127</v>
      </c>
      <c r="F28" s="36">
        <f t="shared" si="2"/>
        <v>3.1741114177885428</v>
      </c>
      <c r="G28" s="34">
        <v>1127</v>
      </c>
      <c r="H28" s="34">
        <v>0</v>
      </c>
      <c r="I28" s="35">
        <f t="shared" si="3"/>
        <v>34379</v>
      </c>
      <c r="J28" s="36">
        <f t="shared" si="4"/>
        <v>96.82588858221146</v>
      </c>
      <c r="K28" s="34">
        <v>21209</v>
      </c>
      <c r="L28" s="36">
        <f t="shared" si="5"/>
        <v>59.73356615783247</v>
      </c>
      <c r="M28" s="34">
        <v>0</v>
      </c>
      <c r="N28" s="36">
        <f t="shared" si="6"/>
        <v>0</v>
      </c>
      <c r="O28" s="34">
        <v>13170</v>
      </c>
      <c r="P28" s="34">
        <v>4062</v>
      </c>
      <c r="Q28" s="36">
        <f t="shared" si="7"/>
        <v>37.09232242437898</v>
      </c>
      <c r="R28" s="34" t="s">
        <v>82</v>
      </c>
      <c r="S28" s="34"/>
      <c r="T28" s="34"/>
      <c r="U28" s="34"/>
    </row>
    <row r="29" spans="1:21" ht="13.5">
      <c r="A29" s="31" t="s">
        <v>0</v>
      </c>
      <c r="B29" s="32" t="s">
        <v>45</v>
      </c>
      <c r="C29" s="33" t="s">
        <v>46</v>
      </c>
      <c r="D29" s="34">
        <f t="shared" si="0"/>
        <v>10858</v>
      </c>
      <c r="E29" s="35">
        <f t="shared" si="1"/>
        <v>992</v>
      </c>
      <c r="F29" s="36">
        <f t="shared" si="2"/>
        <v>9.13612083256585</v>
      </c>
      <c r="G29" s="34">
        <v>992</v>
      </c>
      <c r="H29" s="34">
        <v>0</v>
      </c>
      <c r="I29" s="35">
        <f t="shared" si="3"/>
        <v>9866</v>
      </c>
      <c r="J29" s="36">
        <f t="shared" si="4"/>
        <v>90.86387916743415</v>
      </c>
      <c r="K29" s="34">
        <v>4474</v>
      </c>
      <c r="L29" s="36">
        <f t="shared" si="5"/>
        <v>41.204641738810096</v>
      </c>
      <c r="M29" s="34">
        <v>0</v>
      </c>
      <c r="N29" s="36">
        <f t="shared" si="6"/>
        <v>0</v>
      </c>
      <c r="O29" s="34">
        <v>5392</v>
      </c>
      <c r="P29" s="34">
        <v>3355</v>
      </c>
      <c r="Q29" s="36">
        <f t="shared" si="7"/>
        <v>49.65923742862405</v>
      </c>
      <c r="R29" s="34" t="s">
        <v>82</v>
      </c>
      <c r="S29" s="34"/>
      <c r="T29" s="34"/>
      <c r="U29" s="34"/>
    </row>
    <row r="30" spans="1:21" ht="13.5">
      <c r="A30" s="31" t="s">
        <v>0</v>
      </c>
      <c r="B30" s="32" t="s">
        <v>47</v>
      </c>
      <c r="C30" s="33" t="s">
        <v>48</v>
      </c>
      <c r="D30" s="34">
        <f t="shared" si="0"/>
        <v>11752</v>
      </c>
      <c r="E30" s="35">
        <f t="shared" si="1"/>
        <v>1403</v>
      </c>
      <c r="F30" s="36">
        <f t="shared" si="2"/>
        <v>11.938393464942138</v>
      </c>
      <c r="G30" s="34">
        <v>1403</v>
      </c>
      <c r="H30" s="34">
        <v>0</v>
      </c>
      <c r="I30" s="35">
        <f t="shared" si="3"/>
        <v>10349</v>
      </c>
      <c r="J30" s="36">
        <f t="shared" si="4"/>
        <v>88.06160653505786</v>
      </c>
      <c r="K30" s="34">
        <v>5747</v>
      </c>
      <c r="L30" s="36">
        <f t="shared" si="5"/>
        <v>48.90231449965963</v>
      </c>
      <c r="M30" s="34">
        <v>0</v>
      </c>
      <c r="N30" s="36">
        <f t="shared" si="6"/>
        <v>0</v>
      </c>
      <c r="O30" s="34">
        <v>4602</v>
      </c>
      <c r="P30" s="34">
        <v>209</v>
      </c>
      <c r="Q30" s="36">
        <f t="shared" si="7"/>
        <v>39.15929203539823</v>
      </c>
      <c r="R30" s="34" t="s">
        <v>82</v>
      </c>
      <c r="S30" s="34"/>
      <c r="T30" s="34"/>
      <c r="U30" s="34"/>
    </row>
    <row r="31" spans="1:21" ht="13.5">
      <c r="A31" s="31" t="s">
        <v>0</v>
      </c>
      <c r="B31" s="32" t="s">
        <v>49</v>
      </c>
      <c r="C31" s="33" t="s">
        <v>50</v>
      </c>
      <c r="D31" s="34">
        <f t="shared" si="0"/>
        <v>12863</v>
      </c>
      <c r="E31" s="35">
        <f t="shared" si="1"/>
        <v>466</v>
      </c>
      <c r="F31" s="36">
        <f t="shared" si="2"/>
        <v>3.6227940604835576</v>
      </c>
      <c r="G31" s="34">
        <v>462</v>
      </c>
      <c r="H31" s="34">
        <v>4</v>
      </c>
      <c r="I31" s="35">
        <f t="shared" si="3"/>
        <v>12397</v>
      </c>
      <c r="J31" s="36">
        <f t="shared" si="4"/>
        <v>96.37720593951644</v>
      </c>
      <c r="K31" s="34">
        <v>6843</v>
      </c>
      <c r="L31" s="36">
        <f t="shared" si="5"/>
        <v>53.19909818860297</v>
      </c>
      <c r="M31" s="34">
        <v>0</v>
      </c>
      <c r="N31" s="36">
        <f t="shared" si="6"/>
        <v>0</v>
      </c>
      <c r="O31" s="34">
        <v>5554</v>
      </c>
      <c r="P31" s="34">
        <v>1572</v>
      </c>
      <c r="Q31" s="36">
        <f t="shared" si="7"/>
        <v>43.178107750913476</v>
      </c>
      <c r="R31" s="34" t="s">
        <v>82</v>
      </c>
      <c r="S31" s="34"/>
      <c r="T31" s="34"/>
      <c r="U31" s="34"/>
    </row>
    <row r="32" spans="1:21" ht="13.5">
      <c r="A32" s="31" t="s">
        <v>0</v>
      </c>
      <c r="B32" s="32" t="s">
        <v>51</v>
      </c>
      <c r="C32" s="33" t="s">
        <v>52</v>
      </c>
      <c r="D32" s="34">
        <f t="shared" si="0"/>
        <v>26666</v>
      </c>
      <c r="E32" s="35">
        <f t="shared" si="1"/>
        <v>582</v>
      </c>
      <c r="F32" s="36">
        <f t="shared" si="2"/>
        <v>2.1825545638640964</v>
      </c>
      <c r="G32" s="34">
        <v>582</v>
      </c>
      <c r="H32" s="34">
        <v>0</v>
      </c>
      <c r="I32" s="35">
        <f t="shared" si="3"/>
        <v>26084</v>
      </c>
      <c r="J32" s="36">
        <f t="shared" si="4"/>
        <v>97.81744543613591</v>
      </c>
      <c r="K32" s="34">
        <v>23082</v>
      </c>
      <c r="L32" s="36">
        <f t="shared" si="5"/>
        <v>86.55966399159979</v>
      </c>
      <c r="M32" s="34">
        <v>333</v>
      </c>
      <c r="N32" s="36">
        <f t="shared" si="6"/>
        <v>1.2487812195304882</v>
      </c>
      <c r="O32" s="34">
        <v>2669</v>
      </c>
      <c r="P32" s="34">
        <v>0</v>
      </c>
      <c r="Q32" s="36">
        <f t="shared" si="7"/>
        <v>10.009000225005625</v>
      </c>
      <c r="R32" s="34" t="s">
        <v>82</v>
      </c>
      <c r="S32" s="34"/>
      <c r="T32" s="34"/>
      <c r="U32" s="34"/>
    </row>
    <row r="33" spans="1:21" ht="13.5">
      <c r="A33" s="31" t="s">
        <v>0</v>
      </c>
      <c r="B33" s="32" t="s">
        <v>53</v>
      </c>
      <c r="C33" s="33" t="s">
        <v>54</v>
      </c>
      <c r="D33" s="34">
        <f t="shared" si="0"/>
        <v>10540</v>
      </c>
      <c r="E33" s="35">
        <f t="shared" si="1"/>
        <v>5060</v>
      </c>
      <c r="F33" s="36">
        <f t="shared" si="2"/>
        <v>48.007590132827325</v>
      </c>
      <c r="G33" s="34">
        <v>5060</v>
      </c>
      <c r="H33" s="34">
        <v>0</v>
      </c>
      <c r="I33" s="35">
        <f t="shared" si="3"/>
        <v>5480</v>
      </c>
      <c r="J33" s="36">
        <f t="shared" si="4"/>
        <v>51.992409867172675</v>
      </c>
      <c r="K33" s="34">
        <v>916</v>
      </c>
      <c r="L33" s="36">
        <f t="shared" si="5"/>
        <v>8.690702087286528</v>
      </c>
      <c r="M33" s="34">
        <v>0</v>
      </c>
      <c r="N33" s="36">
        <f t="shared" si="6"/>
        <v>0</v>
      </c>
      <c r="O33" s="34">
        <v>4564</v>
      </c>
      <c r="P33" s="34">
        <v>1046</v>
      </c>
      <c r="Q33" s="36">
        <f t="shared" si="7"/>
        <v>43.30170777988615</v>
      </c>
      <c r="R33" s="34" t="s">
        <v>82</v>
      </c>
      <c r="S33" s="34"/>
      <c r="T33" s="34"/>
      <c r="U33" s="34"/>
    </row>
    <row r="34" spans="1:21" ht="13.5">
      <c r="A34" s="31" t="s">
        <v>0</v>
      </c>
      <c r="B34" s="32" t="s">
        <v>55</v>
      </c>
      <c r="C34" s="33" t="s">
        <v>56</v>
      </c>
      <c r="D34" s="34">
        <f t="shared" si="0"/>
        <v>7525</v>
      </c>
      <c r="E34" s="35">
        <f t="shared" si="1"/>
        <v>3043</v>
      </c>
      <c r="F34" s="36">
        <f t="shared" si="2"/>
        <v>40.438538205980066</v>
      </c>
      <c r="G34" s="34">
        <v>3043</v>
      </c>
      <c r="H34" s="34">
        <v>0</v>
      </c>
      <c r="I34" s="35">
        <f t="shared" si="3"/>
        <v>4482</v>
      </c>
      <c r="J34" s="36">
        <f t="shared" si="4"/>
        <v>59.561461794019934</v>
      </c>
      <c r="K34" s="34">
        <v>730</v>
      </c>
      <c r="L34" s="36">
        <f t="shared" si="5"/>
        <v>9.700996677740864</v>
      </c>
      <c r="M34" s="34">
        <v>0</v>
      </c>
      <c r="N34" s="36">
        <f t="shared" si="6"/>
        <v>0</v>
      </c>
      <c r="O34" s="34">
        <v>3752</v>
      </c>
      <c r="P34" s="34">
        <v>1342</v>
      </c>
      <c r="Q34" s="36">
        <f t="shared" si="7"/>
        <v>49.860465116279066</v>
      </c>
      <c r="R34" s="34" t="s">
        <v>82</v>
      </c>
      <c r="S34" s="34"/>
      <c r="T34" s="34"/>
      <c r="U34" s="34"/>
    </row>
    <row r="35" spans="1:21" ht="13.5">
      <c r="A35" s="31" t="s">
        <v>0</v>
      </c>
      <c r="B35" s="32" t="s">
        <v>57</v>
      </c>
      <c r="C35" s="33" t="s">
        <v>58</v>
      </c>
      <c r="D35" s="34">
        <f t="shared" si="0"/>
        <v>16063</v>
      </c>
      <c r="E35" s="35">
        <f t="shared" si="1"/>
        <v>4856</v>
      </c>
      <c r="F35" s="36">
        <f t="shared" si="2"/>
        <v>30.23096557305609</v>
      </c>
      <c r="G35" s="34">
        <v>4856</v>
      </c>
      <c r="H35" s="34">
        <v>0</v>
      </c>
      <c r="I35" s="35">
        <f t="shared" si="3"/>
        <v>11207</v>
      </c>
      <c r="J35" s="36">
        <f t="shared" si="4"/>
        <v>69.7690344269439</v>
      </c>
      <c r="K35" s="34">
        <v>76</v>
      </c>
      <c r="L35" s="36">
        <f t="shared" si="5"/>
        <v>0.47313702297204757</v>
      </c>
      <c r="M35" s="34">
        <v>954</v>
      </c>
      <c r="N35" s="36">
        <f t="shared" si="6"/>
        <v>5.939114735728071</v>
      </c>
      <c r="O35" s="34">
        <v>10177</v>
      </c>
      <c r="P35" s="34">
        <v>4371</v>
      </c>
      <c r="Q35" s="36">
        <f t="shared" si="7"/>
        <v>63.356782668243795</v>
      </c>
      <c r="R35" s="34" t="s">
        <v>82</v>
      </c>
      <c r="S35" s="34"/>
      <c r="T35" s="34"/>
      <c r="U35" s="34"/>
    </row>
    <row r="36" spans="1:21" ht="13.5">
      <c r="A36" s="31" t="s">
        <v>0</v>
      </c>
      <c r="B36" s="32" t="s">
        <v>59</v>
      </c>
      <c r="C36" s="33" t="s">
        <v>60</v>
      </c>
      <c r="D36" s="34">
        <f t="shared" si="0"/>
        <v>9003</v>
      </c>
      <c r="E36" s="35">
        <f t="shared" si="1"/>
        <v>1102</v>
      </c>
      <c r="F36" s="36">
        <f t="shared" si="2"/>
        <v>12.240364323003442</v>
      </c>
      <c r="G36" s="34">
        <v>1095</v>
      </c>
      <c r="H36" s="34">
        <v>7</v>
      </c>
      <c r="I36" s="35">
        <f t="shared" si="3"/>
        <v>7901</v>
      </c>
      <c r="J36" s="36">
        <f t="shared" si="4"/>
        <v>87.75963567699657</v>
      </c>
      <c r="K36" s="34">
        <v>4259</v>
      </c>
      <c r="L36" s="36">
        <f t="shared" si="5"/>
        <v>47.30645340442075</v>
      </c>
      <c r="M36" s="34">
        <v>0</v>
      </c>
      <c r="N36" s="36">
        <f t="shared" si="6"/>
        <v>0</v>
      </c>
      <c r="O36" s="34">
        <v>3642</v>
      </c>
      <c r="P36" s="34">
        <v>1982</v>
      </c>
      <c r="Q36" s="36">
        <f t="shared" si="7"/>
        <v>40.45318227257581</v>
      </c>
      <c r="R36" s="34" t="s">
        <v>82</v>
      </c>
      <c r="S36" s="34"/>
      <c r="T36" s="34"/>
      <c r="U36" s="34"/>
    </row>
    <row r="37" spans="1:21" ht="13.5">
      <c r="A37" s="31" t="s">
        <v>0</v>
      </c>
      <c r="B37" s="32" t="s">
        <v>61</v>
      </c>
      <c r="C37" s="33" t="s">
        <v>62</v>
      </c>
      <c r="D37" s="34">
        <f t="shared" si="0"/>
        <v>6031</v>
      </c>
      <c r="E37" s="35">
        <f t="shared" si="1"/>
        <v>350</v>
      </c>
      <c r="F37" s="36">
        <f t="shared" si="2"/>
        <v>5.803349361631571</v>
      </c>
      <c r="G37" s="34">
        <v>350</v>
      </c>
      <c r="H37" s="34">
        <v>0</v>
      </c>
      <c r="I37" s="35">
        <f t="shared" si="3"/>
        <v>5681</v>
      </c>
      <c r="J37" s="36">
        <f t="shared" si="4"/>
        <v>94.19665063836842</v>
      </c>
      <c r="K37" s="34">
        <v>4948</v>
      </c>
      <c r="L37" s="36">
        <f t="shared" si="5"/>
        <v>82.04277897529431</v>
      </c>
      <c r="M37" s="34">
        <v>0</v>
      </c>
      <c r="N37" s="36">
        <f t="shared" si="6"/>
        <v>0</v>
      </c>
      <c r="O37" s="34">
        <v>733</v>
      </c>
      <c r="P37" s="34">
        <v>12</v>
      </c>
      <c r="Q37" s="36">
        <f t="shared" si="7"/>
        <v>12.153871663074117</v>
      </c>
      <c r="R37" s="34" t="s">
        <v>82</v>
      </c>
      <c r="S37" s="34"/>
      <c r="T37" s="34"/>
      <c r="U37" s="34"/>
    </row>
    <row r="38" spans="1:21" ht="13.5">
      <c r="A38" s="31" t="s">
        <v>0</v>
      </c>
      <c r="B38" s="32" t="s">
        <v>63</v>
      </c>
      <c r="C38" s="33" t="s">
        <v>64</v>
      </c>
      <c r="D38" s="34">
        <f t="shared" si="0"/>
        <v>5926</v>
      </c>
      <c r="E38" s="35">
        <f t="shared" si="1"/>
        <v>3172</v>
      </c>
      <c r="F38" s="36">
        <f t="shared" si="2"/>
        <v>53.52683091461357</v>
      </c>
      <c r="G38" s="34">
        <v>3172</v>
      </c>
      <c r="H38" s="34">
        <v>0</v>
      </c>
      <c r="I38" s="35">
        <f t="shared" si="3"/>
        <v>2754</v>
      </c>
      <c r="J38" s="36">
        <f t="shared" si="4"/>
        <v>46.47316908538643</v>
      </c>
      <c r="K38" s="34">
        <v>1411</v>
      </c>
      <c r="L38" s="36">
        <f t="shared" si="5"/>
        <v>23.810327370907864</v>
      </c>
      <c r="M38" s="34">
        <v>0</v>
      </c>
      <c r="N38" s="36">
        <f t="shared" si="6"/>
        <v>0</v>
      </c>
      <c r="O38" s="34">
        <v>1343</v>
      </c>
      <c r="P38" s="34">
        <v>436</v>
      </c>
      <c r="Q38" s="36">
        <f t="shared" si="7"/>
        <v>22.662841714478567</v>
      </c>
      <c r="R38" s="34" t="s">
        <v>82</v>
      </c>
      <c r="S38" s="34"/>
      <c r="T38" s="34"/>
      <c r="U38" s="34"/>
    </row>
    <row r="39" spans="1:21" ht="13.5">
      <c r="A39" s="31" t="s">
        <v>0</v>
      </c>
      <c r="B39" s="32" t="s">
        <v>65</v>
      </c>
      <c r="C39" s="33" t="s">
        <v>66</v>
      </c>
      <c r="D39" s="34">
        <f t="shared" si="0"/>
        <v>7953</v>
      </c>
      <c r="E39" s="35">
        <f t="shared" si="1"/>
        <v>1009</v>
      </c>
      <c r="F39" s="36">
        <f t="shared" si="2"/>
        <v>12.687036338488621</v>
      </c>
      <c r="G39" s="34">
        <v>1009</v>
      </c>
      <c r="H39" s="34">
        <v>0</v>
      </c>
      <c r="I39" s="35">
        <f t="shared" si="3"/>
        <v>6944</v>
      </c>
      <c r="J39" s="36">
        <f t="shared" si="4"/>
        <v>87.31296366151138</v>
      </c>
      <c r="K39" s="34">
        <v>1262</v>
      </c>
      <c r="L39" s="36">
        <f t="shared" si="5"/>
        <v>15.868225826732052</v>
      </c>
      <c r="M39" s="34">
        <v>0</v>
      </c>
      <c r="N39" s="36">
        <f t="shared" si="6"/>
        <v>0</v>
      </c>
      <c r="O39" s="34">
        <v>5682</v>
      </c>
      <c r="P39" s="34">
        <v>1916</v>
      </c>
      <c r="Q39" s="36">
        <f t="shared" si="7"/>
        <v>71.44473783477933</v>
      </c>
      <c r="R39" s="34" t="s">
        <v>82</v>
      </c>
      <c r="S39" s="34"/>
      <c r="T39" s="34"/>
      <c r="U39" s="34"/>
    </row>
    <row r="40" spans="1:21" ht="13.5">
      <c r="A40" s="31" t="s">
        <v>0</v>
      </c>
      <c r="B40" s="32" t="s">
        <v>67</v>
      </c>
      <c r="C40" s="33" t="s">
        <v>106</v>
      </c>
      <c r="D40" s="34">
        <f t="shared" si="0"/>
        <v>9102</v>
      </c>
      <c r="E40" s="35">
        <f t="shared" si="1"/>
        <v>2800</v>
      </c>
      <c r="F40" s="36">
        <f t="shared" si="2"/>
        <v>30.76246978686003</v>
      </c>
      <c r="G40" s="34">
        <v>2800</v>
      </c>
      <c r="H40" s="34">
        <v>0</v>
      </c>
      <c r="I40" s="35">
        <f t="shared" si="3"/>
        <v>6302</v>
      </c>
      <c r="J40" s="36">
        <f t="shared" si="4"/>
        <v>69.23753021313996</v>
      </c>
      <c r="K40" s="34">
        <v>1870</v>
      </c>
      <c r="L40" s="36">
        <f t="shared" si="5"/>
        <v>20.54493517908152</v>
      </c>
      <c r="M40" s="34">
        <v>0</v>
      </c>
      <c r="N40" s="36">
        <f t="shared" si="6"/>
        <v>0</v>
      </c>
      <c r="O40" s="34">
        <v>4432</v>
      </c>
      <c r="P40" s="34">
        <v>1007</v>
      </c>
      <c r="Q40" s="36">
        <f t="shared" si="7"/>
        <v>48.69259503405845</v>
      </c>
      <c r="R40" s="34" t="s">
        <v>82</v>
      </c>
      <c r="S40" s="34"/>
      <c r="T40" s="34"/>
      <c r="U40" s="34"/>
    </row>
    <row r="41" spans="1:21" ht="13.5">
      <c r="A41" s="31" t="s">
        <v>0</v>
      </c>
      <c r="B41" s="32" t="s">
        <v>68</v>
      </c>
      <c r="C41" s="33" t="s">
        <v>69</v>
      </c>
      <c r="D41" s="34">
        <f t="shared" si="0"/>
        <v>3599</v>
      </c>
      <c r="E41" s="35">
        <f t="shared" si="1"/>
        <v>606</v>
      </c>
      <c r="F41" s="36">
        <f aca="true" t="shared" si="8" ref="F41:F48">E41/D41*100</f>
        <v>16.83801055848847</v>
      </c>
      <c r="G41" s="34">
        <v>606</v>
      </c>
      <c r="H41" s="34">
        <v>0</v>
      </c>
      <c r="I41" s="35">
        <f t="shared" si="3"/>
        <v>2993</v>
      </c>
      <c r="J41" s="36">
        <f aca="true" t="shared" si="9" ref="J41:J48">I41/D41*100</f>
        <v>83.16198944151154</v>
      </c>
      <c r="K41" s="34">
        <v>785</v>
      </c>
      <c r="L41" s="36">
        <f aca="true" t="shared" si="10" ref="L41:L48">K41/D41*100</f>
        <v>21.81161433731592</v>
      </c>
      <c r="M41" s="34">
        <v>0</v>
      </c>
      <c r="N41" s="36">
        <f aca="true" t="shared" si="11" ref="N41:N48">M41/D41*100</f>
        <v>0</v>
      </c>
      <c r="O41" s="34">
        <v>2208</v>
      </c>
      <c r="P41" s="34">
        <v>1403</v>
      </c>
      <c r="Q41" s="36">
        <f aca="true" t="shared" si="12" ref="Q41:Q48">O41/D41*100</f>
        <v>61.35037510419561</v>
      </c>
      <c r="R41" s="34" t="s">
        <v>82</v>
      </c>
      <c r="S41" s="34"/>
      <c r="T41" s="34"/>
      <c r="U41" s="34"/>
    </row>
    <row r="42" spans="1:21" ht="13.5">
      <c r="A42" s="31" t="s">
        <v>0</v>
      </c>
      <c r="B42" s="32" t="s">
        <v>70</v>
      </c>
      <c r="C42" s="33" t="s">
        <v>71</v>
      </c>
      <c r="D42" s="34">
        <f t="shared" si="0"/>
        <v>5363</v>
      </c>
      <c r="E42" s="35">
        <f t="shared" si="1"/>
        <v>337</v>
      </c>
      <c r="F42" s="36">
        <f t="shared" si="8"/>
        <v>6.283796382621667</v>
      </c>
      <c r="G42" s="34">
        <v>337</v>
      </c>
      <c r="H42" s="34">
        <v>0</v>
      </c>
      <c r="I42" s="35">
        <f t="shared" si="3"/>
        <v>5026</v>
      </c>
      <c r="J42" s="36">
        <f t="shared" si="9"/>
        <v>93.71620361737834</v>
      </c>
      <c r="K42" s="34">
        <v>2204</v>
      </c>
      <c r="L42" s="36">
        <f t="shared" si="10"/>
        <v>41.096401267947044</v>
      </c>
      <c r="M42" s="34">
        <v>0</v>
      </c>
      <c r="N42" s="36">
        <f t="shared" si="11"/>
        <v>0</v>
      </c>
      <c r="O42" s="34">
        <v>2822</v>
      </c>
      <c r="P42" s="34">
        <v>1237</v>
      </c>
      <c r="Q42" s="36">
        <f t="shared" si="12"/>
        <v>52.61980234943129</v>
      </c>
      <c r="R42" s="34" t="s">
        <v>82</v>
      </c>
      <c r="S42" s="34"/>
      <c r="T42" s="34"/>
      <c r="U42" s="34"/>
    </row>
    <row r="43" spans="1:21" ht="13.5">
      <c r="A43" s="31" t="s">
        <v>0</v>
      </c>
      <c r="B43" s="32" t="s">
        <v>72</v>
      </c>
      <c r="C43" s="33" t="s">
        <v>73</v>
      </c>
      <c r="D43" s="34">
        <f t="shared" si="0"/>
        <v>11714</v>
      </c>
      <c r="E43" s="35">
        <f t="shared" si="1"/>
        <v>4139</v>
      </c>
      <c r="F43" s="36">
        <f t="shared" si="8"/>
        <v>35.33378862899095</v>
      </c>
      <c r="G43" s="34">
        <v>3725</v>
      </c>
      <c r="H43" s="34">
        <v>414</v>
      </c>
      <c r="I43" s="35">
        <f t="shared" si="3"/>
        <v>7575</v>
      </c>
      <c r="J43" s="36">
        <f t="shared" si="9"/>
        <v>64.66621137100906</v>
      </c>
      <c r="K43" s="34">
        <v>1553</v>
      </c>
      <c r="L43" s="36">
        <f t="shared" si="10"/>
        <v>13.257640430254398</v>
      </c>
      <c r="M43" s="34">
        <v>0</v>
      </c>
      <c r="N43" s="36">
        <f t="shared" si="11"/>
        <v>0</v>
      </c>
      <c r="O43" s="34">
        <v>6022</v>
      </c>
      <c r="P43" s="34">
        <v>1702</v>
      </c>
      <c r="Q43" s="36">
        <f t="shared" si="12"/>
        <v>51.40857094075465</v>
      </c>
      <c r="R43" s="34" t="s">
        <v>82</v>
      </c>
      <c r="S43" s="34"/>
      <c r="T43" s="34"/>
      <c r="U43" s="34"/>
    </row>
    <row r="44" spans="1:21" ht="13.5">
      <c r="A44" s="31" t="s">
        <v>0</v>
      </c>
      <c r="B44" s="32" t="s">
        <v>74</v>
      </c>
      <c r="C44" s="33" t="s">
        <v>75</v>
      </c>
      <c r="D44" s="34">
        <f t="shared" si="0"/>
        <v>8745</v>
      </c>
      <c r="E44" s="35">
        <f t="shared" si="1"/>
        <v>3153</v>
      </c>
      <c r="F44" s="36">
        <f t="shared" si="8"/>
        <v>36.054888507718694</v>
      </c>
      <c r="G44" s="34">
        <v>2838</v>
      </c>
      <c r="H44" s="34">
        <v>315</v>
      </c>
      <c r="I44" s="35">
        <f t="shared" si="3"/>
        <v>5592</v>
      </c>
      <c r="J44" s="36">
        <f t="shared" si="9"/>
        <v>63.945111492281306</v>
      </c>
      <c r="K44" s="34">
        <v>3590</v>
      </c>
      <c r="L44" s="36">
        <f t="shared" si="10"/>
        <v>41.05202973127501</v>
      </c>
      <c r="M44" s="34">
        <v>0</v>
      </c>
      <c r="N44" s="36">
        <f t="shared" si="11"/>
        <v>0</v>
      </c>
      <c r="O44" s="34">
        <v>2002</v>
      </c>
      <c r="P44" s="34">
        <v>499</v>
      </c>
      <c r="Q44" s="36">
        <f t="shared" si="12"/>
        <v>22.89308176100629</v>
      </c>
      <c r="R44" s="34" t="s">
        <v>82</v>
      </c>
      <c r="S44" s="34"/>
      <c r="T44" s="34"/>
      <c r="U44" s="34"/>
    </row>
    <row r="45" spans="1:21" ht="13.5">
      <c r="A45" s="31" t="s">
        <v>0</v>
      </c>
      <c r="B45" s="32" t="s">
        <v>76</v>
      </c>
      <c r="C45" s="33" t="s">
        <v>77</v>
      </c>
      <c r="D45" s="34">
        <f t="shared" si="0"/>
        <v>12195</v>
      </c>
      <c r="E45" s="35">
        <f t="shared" si="1"/>
        <v>4768</v>
      </c>
      <c r="F45" s="36">
        <f t="shared" si="8"/>
        <v>39.097990979909795</v>
      </c>
      <c r="G45" s="34">
        <v>4737</v>
      </c>
      <c r="H45" s="34">
        <v>31</v>
      </c>
      <c r="I45" s="35">
        <f t="shared" si="3"/>
        <v>7427</v>
      </c>
      <c r="J45" s="36">
        <f t="shared" si="9"/>
        <v>60.9020090200902</v>
      </c>
      <c r="K45" s="34">
        <v>800</v>
      </c>
      <c r="L45" s="36">
        <f t="shared" si="10"/>
        <v>6.5600656006560065</v>
      </c>
      <c r="M45" s="34">
        <v>0</v>
      </c>
      <c r="N45" s="36">
        <f t="shared" si="11"/>
        <v>0</v>
      </c>
      <c r="O45" s="34">
        <v>6627</v>
      </c>
      <c r="P45" s="34">
        <v>405</v>
      </c>
      <c r="Q45" s="36">
        <f t="shared" si="12"/>
        <v>54.34194341943419</v>
      </c>
      <c r="R45" s="34" t="s">
        <v>82</v>
      </c>
      <c r="S45" s="34"/>
      <c r="T45" s="34"/>
      <c r="U45" s="34"/>
    </row>
    <row r="46" spans="1:21" ht="13.5">
      <c r="A46" s="31" t="s">
        <v>0</v>
      </c>
      <c r="B46" s="32" t="s">
        <v>78</v>
      </c>
      <c r="C46" s="33" t="s">
        <v>79</v>
      </c>
      <c r="D46" s="34">
        <f t="shared" si="0"/>
        <v>4848</v>
      </c>
      <c r="E46" s="35">
        <f t="shared" si="1"/>
        <v>1388</v>
      </c>
      <c r="F46" s="36">
        <f t="shared" si="8"/>
        <v>28.63036303630363</v>
      </c>
      <c r="G46" s="34">
        <v>391</v>
      </c>
      <c r="H46" s="34">
        <v>997</v>
      </c>
      <c r="I46" s="35">
        <f t="shared" si="3"/>
        <v>3460</v>
      </c>
      <c r="J46" s="36">
        <f t="shared" si="9"/>
        <v>71.36963696369637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3460</v>
      </c>
      <c r="P46" s="34">
        <v>3229</v>
      </c>
      <c r="Q46" s="36">
        <f t="shared" si="12"/>
        <v>71.36963696369637</v>
      </c>
      <c r="R46" s="34" t="s">
        <v>82</v>
      </c>
      <c r="S46" s="34"/>
      <c r="T46" s="34"/>
      <c r="U46" s="34"/>
    </row>
    <row r="47" spans="1:21" ht="13.5">
      <c r="A47" s="31" t="s">
        <v>0</v>
      </c>
      <c r="B47" s="32" t="s">
        <v>80</v>
      </c>
      <c r="C47" s="33" t="s">
        <v>81</v>
      </c>
      <c r="D47" s="34">
        <f t="shared" si="0"/>
        <v>8301</v>
      </c>
      <c r="E47" s="35">
        <f t="shared" si="1"/>
        <v>3687</v>
      </c>
      <c r="F47" s="36">
        <f t="shared" si="8"/>
        <v>44.41633538127937</v>
      </c>
      <c r="G47" s="34">
        <v>3657</v>
      </c>
      <c r="H47" s="34">
        <v>30</v>
      </c>
      <c r="I47" s="35">
        <f t="shared" si="3"/>
        <v>4614</v>
      </c>
      <c r="J47" s="36">
        <f t="shared" si="9"/>
        <v>55.58366461872064</v>
      </c>
      <c r="K47" s="34">
        <v>129</v>
      </c>
      <c r="L47" s="36">
        <f t="shared" si="10"/>
        <v>1.554029634983737</v>
      </c>
      <c r="M47" s="34">
        <v>0</v>
      </c>
      <c r="N47" s="36">
        <f t="shared" si="11"/>
        <v>0</v>
      </c>
      <c r="O47" s="34">
        <v>4485</v>
      </c>
      <c r="P47" s="34">
        <v>808</v>
      </c>
      <c r="Q47" s="36">
        <f t="shared" si="12"/>
        <v>54.0296349837369</v>
      </c>
      <c r="R47" s="34" t="s">
        <v>82</v>
      </c>
      <c r="S47" s="34"/>
      <c r="T47" s="34"/>
      <c r="U47" s="34"/>
    </row>
    <row r="48" spans="1:21" ht="13.5">
      <c r="A48" s="63" t="s">
        <v>83</v>
      </c>
      <c r="B48" s="64"/>
      <c r="C48" s="65"/>
      <c r="D48" s="34">
        <f>SUM(D7:D47)</f>
        <v>1179767</v>
      </c>
      <c r="E48" s="34">
        <f aca="true" t="shared" si="13" ref="E48:P48">SUM(E7:E47)</f>
        <v>134404</v>
      </c>
      <c r="F48" s="36">
        <f t="shared" si="8"/>
        <v>11.392419011550587</v>
      </c>
      <c r="G48" s="34">
        <f t="shared" si="13"/>
        <v>132359</v>
      </c>
      <c r="H48" s="34">
        <f t="shared" si="13"/>
        <v>2045</v>
      </c>
      <c r="I48" s="34">
        <f t="shared" si="13"/>
        <v>1045363</v>
      </c>
      <c r="J48" s="36">
        <f t="shared" si="9"/>
        <v>88.60758098844941</v>
      </c>
      <c r="K48" s="34">
        <f t="shared" si="13"/>
        <v>598076</v>
      </c>
      <c r="L48" s="36">
        <f t="shared" si="10"/>
        <v>50.69441677890635</v>
      </c>
      <c r="M48" s="34">
        <f t="shared" si="13"/>
        <v>7154</v>
      </c>
      <c r="N48" s="36">
        <f t="shared" si="11"/>
        <v>0.6063909229534307</v>
      </c>
      <c r="O48" s="34">
        <f t="shared" si="13"/>
        <v>440133</v>
      </c>
      <c r="P48" s="34">
        <f t="shared" si="13"/>
        <v>93993</v>
      </c>
      <c r="Q48" s="36">
        <f t="shared" si="12"/>
        <v>37.30677328658964</v>
      </c>
      <c r="R48" s="34">
        <f>COUNTIF(R7:R47,"○")</f>
        <v>38</v>
      </c>
      <c r="S48" s="34">
        <f>COUNTIF(S7:S47,"○")</f>
        <v>0</v>
      </c>
      <c r="T48" s="34">
        <f>COUNTIF(T7:T47,"○")</f>
        <v>3</v>
      </c>
      <c r="U48" s="34">
        <f>COUNTIF(U7:U47,"○")</f>
        <v>0</v>
      </c>
    </row>
  </sheetData>
  <mergeCells count="19">
    <mergeCell ref="A48:C48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84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86</v>
      </c>
      <c r="B2" s="44" t="s">
        <v>121</v>
      </c>
      <c r="C2" s="47" t="s">
        <v>122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123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88</v>
      </c>
      <c r="E3" s="69" t="s">
        <v>89</v>
      </c>
      <c r="F3" s="71"/>
      <c r="G3" s="72"/>
      <c r="H3" s="66" t="s">
        <v>90</v>
      </c>
      <c r="I3" s="67"/>
      <c r="J3" s="68"/>
      <c r="K3" s="69" t="s">
        <v>91</v>
      </c>
      <c r="L3" s="67"/>
      <c r="M3" s="68"/>
      <c r="N3" s="26" t="s">
        <v>88</v>
      </c>
      <c r="O3" s="17" t="s">
        <v>92</v>
      </c>
      <c r="P3" s="24"/>
      <c r="Q3" s="24"/>
      <c r="R3" s="24"/>
      <c r="S3" s="24"/>
      <c r="T3" s="25"/>
      <c r="U3" s="17" t="s">
        <v>93</v>
      </c>
      <c r="V3" s="24"/>
      <c r="W3" s="24"/>
      <c r="X3" s="24"/>
      <c r="Y3" s="24"/>
      <c r="Z3" s="25"/>
      <c r="AA3" s="17" t="s">
        <v>94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88</v>
      </c>
      <c r="F4" s="18" t="s">
        <v>124</v>
      </c>
      <c r="G4" s="18" t="s">
        <v>125</v>
      </c>
      <c r="H4" s="26" t="s">
        <v>88</v>
      </c>
      <c r="I4" s="18" t="s">
        <v>124</v>
      </c>
      <c r="J4" s="18" t="s">
        <v>125</v>
      </c>
      <c r="K4" s="26" t="s">
        <v>88</v>
      </c>
      <c r="L4" s="18" t="s">
        <v>124</v>
      </c>
      <c r="M4" s="18" t="s">
        <v>125</v>
      </c>
      <c r="N4" s="27"/>
      <c r="O4" s="26" t="s">
        <v>88</v>
      </c>
      <c r="P4" s="18" t="s">
        <v>126</v>
      </c>
      <c r="Q4" s="18" t="s">
        <v>127</v>
      </c>
      <c r="R4" s="18" t="s">
        <v>128</v>
      </c>
      <c r="S4" s="18" t="s">
        <v>129</v>
      </c>
      <c r="T4" s="18" t="s">
        <v>130</v>
      </c>
      <c r="U4" s="26" t="s">
        <v>88</v>
      </c>
      <c r="V4" s="18" t="s">
        <v>126</v>
      </c>
      <c r="W4" s="18" t="s">
        <v>127</v>
      </c>
      <c r="X4" s="18" t="s">
        <v>128</v>
      </c>
      <c r="Y4" s="18" t="s">
        <v>129</v>
      </c>
      <c r="Z4" s="18" t="s">
        <v>130</v>
      </c>
      <c r="AA4" s="26" t="s">
        <v>88</v>
      </c>
      <c r="AB4" s="18" t="s">
        <v>124</v>
      </c>
      <c r="AC4" s="18" t="s">
        <v>125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J6" s="19" t="s">
        <v>131</v>
      </c>
      <c r="K6" s="19" t="s">
        <v>131</v>
      </c>
      <c r="L6" s="19" t="s">
        <v>131</v>
      </c>
      <c r="M6" s="19" t="s">
        <v>131</v>
      </c>
      <c r="N6" s="19" t="s">
        <v>131</v>
      </c>
      <c r="O6" s="19" t="s">
        <v>131</v>
      </c>
      <c r="P6" s="19" t="s">
        <v>131</v>
      </c>
      <c r="Q6" s="19" t="s">
        <v>131</v>
      </c>
      <c r="R6" s="19" t="s">
        <v>131</v>
      </c>
      <c r="S6" s="19" t="s">
        <v>131</v>
      </c>
      <c r="T6" s="19" t="s">
        <v>131</v>
      </c>
      <c r="U6" s="19" t="s">
        <v>131</v>
      </c>
      <c r="V6" s="19" t="s">
        <v>131</v>
      </c>
      <c r="W6" s="19" t="s">
        <v>131</v>
      </c>
      <c r="X6" s="19" t="s">
        <v>131</v>
      </c>
      <c r="Y6" s="19" t="s">
        <v>131</v>
      </c>
      <c r="Z6" s="19" t="s">
        <v>131</v>
      </c>
      <c r="AA6" s="19" t="s">
        <v>131</v>
      </c>
      <c r="AB6" s="19" t="s">
        <v>131</v>
      </c>
      <c r="AC6" s="19" t="s">
        <v>131</v>
      </c>
    </row>
    <row r="7" spans="1:29" ht="13.5">
      <c r="A7" s="31" t="s">
        <v>0</v>
      </c>
      <c r="B7" s="32" t="s">
        <v>1</v>
      </c>
      <c r="C7" s="33" t="s">
        <v>2</v>
      </c>
      <c r="D7" s="34">
        <f aca="true" t="shared" si="0" ref="D7:D47">E7+H7+K7</f>
        <v>37409</v>
      </c>
      <c r="E7" s="34">
        <f aca="true" t="shared" si="1" ref="E7:E47">F7+G7</f>
        <v>0</v>
      </c>
      <c r="F7" s="34">
        <v>0</v>
      </c>
      <c r="G7" s="34">
        <v>0</v>
      </c>
      <c r="H7" s="34">
        <f aca="true" t="shared" si="2" ref="H7:H47">I7+J7</f>
        <v>0</v>
      </c>
      <c r="I7" s="34">
        <v>0</v>
      </c>
      <c r="J7" s="34">
        <v>0</v>
      </c>
      <c r="K7" s="34">
        <f aca="true" t="shared" si="3" ref="K7:K47">L7+M7</f>
        <v>37409</v>
      </c>
      <c r="L7" s="34">
        <v>6840</v>
      </c>
      <c r="M7" s="34">
        <v>30569</v>
      </c>
      <c r="N7" s="34">
        <f aca="true" t="shared" si="4" ref="N7:N47">O7+U7+AA7</f>
        <v>37409</v>
      </c>
      <c r="O7" s="34">
        <f aca="true" t="shared" si="5" ref="O7:O47">SUM(P7:T7)</f>
        <v>6840</v>
      </c>
      <c r="P7" s="34">
        <v>6840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47">SUM(V7:Z7)</f>
        <v>30569</v>
      </c>
      <c r="V7" s="34">
        <v>30569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7">AB7+AC7</f>
        <v>0</v>
      </c>
      <c r="AB7" s="34">
        <v>0</v>
      </c>
      <c r="AC7" s="34">
        <v>0</v>
      </c>
    </row>
    <row r="8" spans="1:29" ht="13.5">
      <c r="A8" s="31" t="s">
        <v>0</v>
      </c>
      <c r="B8" s="32" t="s">
        <v>3</v>
      </c>
      <c r="C8" s="33" t="s">
        <v>4</v>
      </c>
      <c r="D8" s="34">
        <f t="shared" si="0"/>
        <v>25758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25758</v>
      </c>
      <c r="L8" s="34">
        <v>6577</v>
      </c>
      <c r="M8" s="34">
        <v>19181</v>
      </c>
      <c r="N8" s="34">
        <f t="shared" si="4"/>
        <v>25758</v>
      </c>
      <c r="O8" s="34">
        <f t="shared" si="5"/>
        <v>6577</v>
      </c>
      <c r="P8" s="34">
        <v>6577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19181</v>
      </c>
      <c r="V8" s="34">
        <v>19181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0</v>
      </c>
      <c r="B9" s="32" t="s">
        <v>5</v>
      </c>
      <c r="C9" s="33" t="s">
        <v>6</v>
      </c>
      <c r="D9" s="34">
        <f t="shared" si="0"/>
        <v>33575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33575</v>
      </c>
      <c r="L9" s="34">
        <v>5724</v>
      </c>
      <c r="M9" s="34">
        <v>27851</v>
      </c>
      <c r="N9" s="34">
        <f t="shared" si="4"/>
        <v>33575</v>
      </c>
      <c r="O9" s="34">
        <f t="shared" si="5"/>
        <v>5724</v>
      </c>
      <c r="P9" s="34">
        <v>5724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27851</v>
      </c>
      <c r="V9" s="34">
        <v>27851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0</v>
      </c>
      <c r="B10" s="32" t="s">
        <v>7</v>
      </c>
      <c r="C10" s="33" t="s">
        <v>8</v>
      </c>
      <c r="D10" s="34">
        <f t="shared" si="0"/>
        <v>15399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15399</v>
      </c>
      <c r="L10" s="34">
        <v>5962</v>
      </c>
      <c r="M10" s="34">
        <v>9437</v>
      </c>
      <c r="N10" s="34">
        <f t="shared" si="4"/>
        <v>15399</v>
      </c>
      <c r="O10" s="34">
        <f t="shared" si="5"/>
        <v>5962</v>
      </c>
      <c r="P10" s="34">
        <v>5962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9437</v>
      </c>
      <c r="V10" s="34">
        <v>9437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0</v>
      </c>
      <c r="B11" s="32" t="s">
        <v>9</v>
      </c>
      <c r="C11" s="33" t="s">
        <v>10</v>
      </c>
      <c r="D11" s="34">
        <f t="shared" si="0"/>
        <v>6879</v>
      </c>
      <c r="E11" s="34">
        <f t="shared" si="1"/>
        <v>6879</v>
      </c>
      <c r="F11" s="34">
        <v>3640</v>
      </c>
      <c r="G11" s="34">
        <v>3239</v>
      </c>
      <c r="H11" s="34">
        <f t="shared" si="2"/>
        <v>0</v>
      </c>
      <c r="I11" s="34">
        <v>0</v>
      </c>
      <c r="J11" s="34">
        <v>0</v>
      </c>
      <c r="K11" s="34">
        <f t="shared" si="3"/>
        <v>0</v>
      </c>
      <c r="L11" s="34">
        <v>0</v>
      </c>
      <c r="M11" s="34">
        <v>0</v>
      </c>
      <c r="N11" s="34">
        <f t="shared" si="4"/>
        <v>6940</v>
      </c>
      <c r="O11" s="34">
        <f t="shared" si="5"/>
        <v>3640</v>
      </c>
      <c r="P11" s="34">
        <v>3640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3239</v>
      </c>
      <c r="V11" s="34">
        <v>3239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61</v>
      </c>
      <c r="AB11" s="34">
        <v>61</v>
      </c>
      <c r="AC11" s="34">
        <v>0</v>
      </c>
    </row>
    <row r="12" spans="1:29" ht="13.5">
      <c r="A12" s="31" t="s">
        <v>0</v>
      </c>
      <c r="B12" s="32" t="s">
        <v>11</v>
      </c>
      <c r="C12" s="33" t="s">
        <v>12</v>
      </c>
      <c r="D12" s="34">
        <f t="shared" si="0"/>
        <v>19635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19635</v>
      </c>
      <c r="L12" s="34">
        <v>3717</v>
      </c>
      <c r="M12" s="34">
        <v>15918</v>
      </c>
      <c r="N12" s="34">
        <f t="shared" si="4"/>
        <v>19635</v>
      </c>
      <c r="O12" s="34">
        <f t="shared" si="5"/>
        <v>3717</v>
      </c>
      <c r="P12" s="34">
        <v>3717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15918</v>
      </c>
      <c r="V12" s="34">
        <v>15918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0</v>
      </c>
      <c r="B13" s="32" t="s">
        <v>13</v>
      </c>
      <c r="C13" s="33" t="s">
        <v>14</v>
      </c>
      <c r="D13" s="34">
        <f t="shared" si="0"/>
        <v>7923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7923</v>
      </c>
      <c r="L13" s="34">
        <v>3868</v>
      </c>
      <c r="M13" s="34">
        <v>4055</v>
      </c>
      <c r="N13" s="34">
        <f t="shared" si="4"/>
        <v>7923</v>
      </c>
      <c r="O13" s="34">
        <f t="shared" si="5"/>
        <v>3868</v>
      </c>
      <c r="P13" s="34">
        <v>3868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4055</v>
      </c>
      <c r="V13" s="34">
        <v>4055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0</v>
      </c>
      <c r="B14" s="32" t="s">
        <v>15</v>
      </c>
      <c r="C14" s="33" t="s">
        <v>16</v>
      </c>
      <c r="D14" s="34">
        <f t="shared" si="0"/>
        <v>12354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12354</v>
      </c>
      <c r="L14" s="34">
        <v>771</v>
      </c>
      <c r="M14" s="34">
        <v>11583</v>
      </c>
      <c r="N14" s="34">
        <f t="shared" si="4"/>
        <v>12354</v>
      </c>
      <c r="O14" s="34">
        <f t="shared" si="5"/>
        <v>771</v>
      </c>
      <c r="P14" s="34">
        <v>771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11583</v>
      </c>
      <c r="V14" s="34">
        <v>11583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0</v>
      </c>
      <c r="B15" s="32" t="s">
        <v>17</v>
      </c>
      <c r="C15" s="33" t="s">
        <v>18</v>
      </c>
      <c r="D15" s="34">
        <f t="shared" si="0"/>
        <v>3315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3315</v>
      </c>
      <c r="L15" s="34">
        <v>543</v>
      </c>
      <c r="M15" s="34">
        <v>2772</v>
      </c>
      <c r="N15" s="34">
        <f t="shared" si="4"/>
        <v>3349</v>
      </c>
      <c r="O15" s="34">
        <f t="shared" si="5"/>
        <v>543</v>
      </c>
      <c r="P15" s="34">
        <v>543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2772</v>
      </c>
      <c r="V15" s="34">
        <v>2772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34</v>
      </c>
      <c r="AB15" s="34">
        <v>34</v>
      </c>
      <c r="AC15" s="34">
        <v>0</v>
      </c>
    </row>
    <row r="16" spans="1:29" ht="13.5">
      <c r="A16" s="31" t="s">
        <v>0</v>
      </c>
      <c r="B16" s="32" t="s">
        <v>19</v>
      </c>
      <c r="C16" s="33" t="s">
        <v>20</v>
      </c>
      <c r="D16" s="34">
        <f t="shared" si="0"/>
        <v>4106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4106</v>
      </c>
      <c r="L16" s="34">
        <v>1066</v>
      </c>
      <c r="M16" s="34">
        <v>3040</v>
      </c>
      <c r="N16" s="34">
        <f t="shared" si="4"/>
        <v>4106</v>
      </c>
      <c r="O16" s="34">
        <f t="shared" si="5"/>
        <v>1066</v>
      </c>
      <c r="P16" s="34">
        <v>1066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3040</v>
      </c>
      <c r="V16" s="34">
        <v>3040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0</v>
      </c>
      <c r="B17" s="32" t="s">
        <v>21</v>
      </c>
      <c r="C17" s="33" t="s">
        <v>22</v>
      </c>
      <c r="D17" s="34">
        <f t="shared" si="0"/>
        <v>3822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3822</v>
      </c>
      <c r="L17" s="34">
        <v>1119</v>
      </c>
      <c r="M17" s="34">
        <v>2703</v>
      </c>
      <c r="N17" s="34">
        <f t="shared" si="4"/>
        <v>3822</v>
      </c>
      <c r="O17" s="34">
        <f t="shared" si="5"/>
        <v>1119</v>
      </c>
      <c r="P17" s="34">
        <v>1119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2703</v>
      </c>
      <c r="V17" s="34">
        <v>2703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0</v>
      </c>
      <c r="B18" s="32" t="s">
        <v>23</v>
      </c>
      <c r="C18" s="33" t="s">
        <v>24</v>
      </c>
      <c r="D18" s="34">
        <f t="shared" si="0"/>
        <v>4281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4281</v>
      </c>
      <c r="L18" s="34">
        <v>607</v>
      </c>
      <c r="M18" s="34">
        <v>3674</v>
      </c>
      <c r="N18" s="34">
        <f t="shared" si="4"/>
        <v>4281</v>
      </c>
      <c r="O18" s="34">
        <f t="shared" si="5"/>
        <v>607</v>
      </c>
      <c r="P18" s="34">
        <v>607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3674</v>
      </c>
      <c r="V18" s="34">
        <v>3674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0</v>
      </c>
      <c r="B19" s="32" t="s">
        <v>25</v>
      </c>
      <c r="C19" s="33" t="s">
        <v>26</v>
      </c>
      <c r="D19" s="34">
        <f t="shared" si="0"/>
        <v>1090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1090</v>
      </c>
      <c r="L19" s="34">
        <v>69</v>
      </c>
      <c r="M19" s="34">
        <v>1021</v>
      </c>
      <c r="N19" s="34">
        <f t="shared" si="4"/>
        <v>1090</v>
      </c>
      <c r="O19" s="34">
        <f t="shared" si="5"/>
        <v>69</v>
      </c>
      <c r="P19" s="34">
        <v>69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1021</v>
      </c>
      <c r="V19" s="34">
        <v>1021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0</v>
      </c>
      <c r="B20" s="32" t="s">
        <v>27</v>
      </c>
      <c r="C20" s="33" t="s">
        <v>28</v>
      </c>
      <c r="D20" s="34">
        <f t="shared" si="0"/>
        <v>1849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1849</v>
      </c>
      <c r="L20" s="34">
        <v>475</v>
      </c>
      <c r="M20" s="34">
        <v>1374</v>
      </c>
      <c r="N20" s="34">
        <f t="shared" si="4"/>
        <v>1849</v>
      </c>
      <c r="O20" s="34">
        <f t="shared" si="5"/>
        <v>475</v>
      </c>
      <c r="P20" s="34">
        <v>475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1374</v>
      </c>
      <c r="V20" s="34">
        <v>1374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0</v>
      </c>
      <c r="B21" s="32" t="s">
        <v>29</v>
      </c>
      <c r="C21" s="33" t="s">
        <v>30</v>
      </c>
      <c r="D21" s="34">
        <f t="shared" si="0"/>
        <v>4607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4607</v>
      </c>
      <c r="L21" s="34">
        <v>457</v>
      </c>
      <c r="M21" s="34">
        <v>4150</v>
      </c>
      <c r="N21" s="34">
        <f t="shared" si="4"/>
        <v>4607</v>
      </c>
      <c r="O21" s="34">
        <f t="shared" si="5"/>
        <v>457</v>
      </c>
      <c r="P21" s="34">
        <v>457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4150</v>
      </c>
      <c r="V21" s="34">
        <v>4150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0</v>
      </c>
      <c r="B22" s="32" t="s">
        <v>31</v>
      </c>
      <c r="C22" s="33" t="s">
        <v>32</v>
      </c>
      <c r="D22" s="34">
        <f t="shared" si="0"/>
        <v>10925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10925</v>
      </c>
      <c r="L22" s="34">
        <v>572</v>
      </c>
      <c r="M22" s="34">
        <v>10353</v>
      </c>
      <c r="N22" s="34">
        <f t="shared" si="4"/>
        <v>10925</v>
      </c>
      <c r="O22" s="34">
        <f t="shared" si="5"/>
        <v>572</v>
      </c>
      <c r="P22" s="34">
        <v>572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10353</v>
      </c>
      <c r="V22" s="34">
        <v>10353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0</v>
      </c>
      <c r="B23" s="32" t="s">
        <v>33</v>
      </c>
      <c r="C23" s="33" t="s">
        <v>34</v>
      </c>
      <c r="D23" s="34">
        <f t="shared" si="0"/>
        <v>354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354</v>
      </c>
      <c r="L23" s="34">
        <v>29</v>
      </c>
      <c r="M23" s="34">
        <v>325</v>
      </c>
      <c r="N23" s="34">
        <f t="shared" si="4"/>
        <v>354</v>
      </c>
      <c r="O23" s="34">
        <f t="shared" si="5"/>
        <v>29</v>
      </c>
      <c r="P23" s="34">
        <v>29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325</v>
      </c>
      <c r="V23" s="34">
        <v>325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0</v>
      </c>
      <c r="B24" s="32" t="s">
        <v>35</v>
      </c>
      <c r="C24" s="33" t="s">
        <v>36</v>
      </c>
      <c r="D24" s="34">
        <f t="shared" si="0"/>
        <v>337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337</v>
      </c>
      <c r="L24" s="34">
        <v>18</v>
      </c>
      <c r="M24" s="34">
        <v>319</v>
      </c>
      <c r="N24" s="34">
        <f t="shared" si="4"/>
        <v>337</v>
      </c>
      <c r="O24" s="34">
        <f t="shared" si="5"/>
        <v>18</v>
      </c>
      <c r="P24" s="34">
        <v>18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319</v>
      </c>
      <c r="V24" s="34">
        <v>319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0</v>
      </c>
      <c r="B25" s="32" t="s">
        <v>37</v>
      </c>
      <c r="C25" s="33" t="s">
        <v>38</v>
      </c>
      <c r="D25" s="34">
        <f t="shared" si="0"/>
        <v>588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588</v>
      </c>
      <c r="L25" s="34">
        <v>46</v>
      </c>
      <c r="M25" s="34">
        <v>542</v>
      </c>
      <c r="N25" s="34">
        <f t="shared" si="4"/>
        <v>588</v>
      </c>
      <c r="O25" s="34">
        <f t="shared" si="5"/>
        <v>46</v>
      </c>
      <c r="P25" s="34">
        <v>46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542</v>
      </c>
      <c r="V25" s="34">
        <v>542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0</v>
      </c>
      <c r="B26" s="32" t="s">
        <v>39</v>
      </c>
      <c r="C26" s="33" t="s">
        <v>40</v>
      </c>
      <c r="D26" s="34">
        <f t="shared" si="0"/>
        <v>332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332</v>
      </c>
      <c r="L26" s="34">
        <v>24</v>
      </c>
      <c r="M26" s="34">
        <v>308</v>
      </c>
      <c r="N26" s="34">
        <f t="shared" si="4"/>
        <v>332</v>
      </c>
      <c r="O26" s="34">
        <f t="shared" si="5"/>
        <v>24</v>
      </c>
      <c r="P26" s="34">
        <v>24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308</v>
      </c>
      <c r="V26" s="34">
        <v>308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0</v>
      </c>
      <c r="B27" s="32" t="s">
        <v>41</v>
      </c>
      <c r="C27" s="33" t="s">
        <v>42</v>
      </c>
      <c r="D27" s="34">
        <f t="shared" si="0"/>
        <v>836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836</v>
      </c>
      <c r="L27" s="34">
        <v>17</v>
      </c>
      <c r="M27" s="34">
        <v>819</v>
      </c>
      <c r="N27" s="34">
        <f t="shared" si="4"/>
        <v>836</v>
      </c>
      <c r="O27" s="34">
        <f t="shared" si="5"/>
        <v>17</v>
      </c>
      <c r="P27" s="34">
        <v>17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819</v>
      </c>
      <c r="V27" s="34">
        <v>819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0</v>
      </c>
      <c r="B28" s="32" t="s">
        <v>43</v>
      </c>
      <c r="C28" s="33" t="s">
        <v>44</v>
      </c>
      <c r="D28" s="34">
        <f t="shared" si="0"/>
        <v>8067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8067</v>
      </c>
      <c r="L28" s="34">
        <v>1962</v>
      </c>
      <c r="M28" s="34">
        <v>6105</v>
      </c>
      <c r="N28" s="34">
        <f t="shared" si="4"/>
        <v>8067</v>
      </c>
      <c r="O28" s="34">
        <f t="shared" si="5"/>
        <v>1962</v>
      </c>
      <c r="P28" s="34">
        <v>1962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6105</v>
      </c>
      <c r="V28" s="34">
        <v>6105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0</v>
      </c>
      <c r="B29" s="32" t="s">
        <v>45</v>
      </c>
      <c r="C29" s="33" t="s">
        <v>46</v>
      </c>
      <c r="D29" s="34">
        <f t="shared" si="0"/>
        <v>2555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2555</v>
      </c>
      <c r="L29" s="34">
        <v>497</v>
      </c>
      <c r="M29" s="34">
        <v>2058</v>
      </c>
      <c r="N29" s="34">
        <f t="shared" si="4"/>
        <v>2555</v>
      </c>
      <c r="O29" s="34">
        <f t="shared" si="5"/>
        <v>497</v>
      </c>
      <c r="P29" s="34">
        <v>497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2058</v>
      </c>
      <c r="V29" s="34">
        <v>2058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0</v>
      </c>
      <c r="B30" s="32" t="s">
        <v>47</v>
      </c>
      <c r="C30" s="33" t="s">
        <v>48</v>
      </c>
      <c r="D30" s="34">
        <f t="shared" si="0"/>
        <v>2066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2066</v>
      </c>
      <c r="L30" s="34">
        <v>743</v>
      </c>
      <c r="M30" s="34">
        <v>1323</v>
      </c>
      <c r="N30" s="34">
        <f t="shared" si="4"/>
        <v>2066</v>
      </c>
      <c r="O30" s="34">
        <f t="shared" si="5"/>
        <v>743</v>
      </c>
      <c r="P30" s="34">
        <v>743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1323</v>
      </c>
      <c r="V30" s="34">
        <v>1323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0</v>
      </c>
      <c r="B31" s="32" t="s">
        <v>49</v>
      </c>
      <c r="C31" s="33" t="s">
        <v>50</v>
      </c>
      <c r="D31" s="34">
        <f t="shared" si="0"/>
        <v>2000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2000</v>
      </c>
      <c r="L31" s="34">
        <v>309</v>
      </c>
      <c r="M31" s="34">
        <v>1691</v>
      </c>
      <c r="N31" s="34">
        <f t="shared" si="4"/>
        <v>2002</v>
      </c>
      <c r="O31" s="34">
        <f t="shared" si="5"/>
        <v>309</v>
      </c>
      <c r="P31" s="34">
        <v>309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1691</v>
      </c>
      <c r="V31" s="34">
        <v>1691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2</v>
      </c>
      <c r="AB31" s="34">
        <v>1</v>
      </c>
      <c r="AC31" s="34">
        <v>1</v>
      </c>
    </row>
    <row r="32" spans="1:29" ht="13.5">
      <c r="A32" s="31" t="s">
        <v>0</v>
      </c>
      <c r="B32" s="32" t="s">
        <v>51</v>
      </c>
      <c r="C32" s="33" t="s">
        <v>52</v>
      </c>
      <c r="D32" s="34">
        <f t="shared" si="0"/>
        <v>2074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2074</v>
      </c>
      <c r="L32" s="34">
        <v>360</v>
      </c>
      <c r="M32" s="34">
        <v>1714</v>
      </c>
      <c r="N32" s="34">
        <f t="shared" si="4"/>
        <v>2074</v>
      </c>
      <c r="O32" s="34">
        <f t="shared" si="5"/>
        <v>360</v>
      </c>
      <c r="P32" s="34">
        <v>360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1714</v>
      </c>
      <c r="V32" s="34">
        <v>1714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0</v>
      </c>
      <c r="B33" s="32" t="s">
        <v>53</v>
      </c>
      <c r="C33" s="33" t="s">
        <v>54</v>
      </c>
      <c r="D33" s="34">
        <f t="shared" si="0"/>
        <v>6088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6088</v>
      </c>
      <c r="L33" s="34">
        <v>1936</v>
      </c>
      <c r="M33" s="34">
        <v>4152</v>
      </c>
      <c r="N33" s="34">
        <f t="shared" si="4"/>
        <v>6088</v>
      </c>
      <c r="O33" s="34">
        <f t="shared" si="5"/>
        <v>1936</v>
      </c>
      <c r="P33" s="34">
        <v>1936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4152</v>
      </c>
      <c r="V33" s="34">
        <v>4152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0</v>
      </c>
      <c r="B34" s="32" t="s">
        <v>55</v>
      </c>
      <c r="C34" s="33" t="s">
        <v>56</v>
      </c>
      <c r="D34" s="34">
        <f t="shared" si="0"/>
        <v>2403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2403</v>
      </c>
      <c r="L34" s="34">
        <v>942</v>
      </c>
      <c r="M34" s="34">
        <v>1461</v>
      </c>
      <c r="N34" s="34">
        <f t="shared" si="4"/>
        <v>2403</v>
      </c>
      <c r="O34" s="34">
        <f t="shared" si="5"/>
        <v>942</v>
      </c>
      <c r="P34" s="34">
        <v>942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1461</v>
      </c>
      <c r="V34" s="34">
        <v>1461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0</v>
      </c>
      <c r="B35" s="32" t="s">
        <v>57</v>
      </c>
      <c r="C35" s="33" t="s">
        <v>58</v>
      </c>
      <c r="D35" s="34">
        <f t="shared" si="0"/>
        <v>6709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6709</v>
      </c>
      <c r="L35" s="34">
        <v>1885</v>
      </c>
      <c r="M35" s="34">
        <v>4824</v>
      </c>
      <c r="N35" s="34">
        <f t="shared" si="4"/>
        <v>6709</v>
      </c>
      <c r="O35" s="34">
        <f t="shared" si="5"/>
        <v>1885</v>
      </c>
      <c r="P35" s="34">
        <v>1885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4824</v>
      </c>
      <c r="V35" s="34">
        <v>4824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0</v>
      </c>
      <c r="B36" s="32" t="s">
        <v>59</v>
      </c>
      <c r="C36" s="33" t="s">
        <v>60</v>
      </c>
      <c r="D36" s="34">
        <f t="shared" si="0"/>
        <v>1643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1643</v>
      </c>
      <c r="L36" s="34">
        <v>313</v>
      </c>
      <c r="M36" s="34">
        <v>1330</v>
      </c>
      <c r="N36" s="34">
        <f t="shared" si="4"/>
        <v>1645</v>
      </c>
      <c r="O36" s="34">
        <f t="shared" si="5"/>
        <v>313</v>
      </c>
      <c r="P36" s="34">
        <v>313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1330</v>
      </c>
      <c r="V36" s="34">
        <v>1330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2</v>
      </c>
      <c r="AB36" s="34">
        <v>2</v>
      </c>
      <c r="AC36" s="34">
        <v>0</v>
      </c>
    </row>
    <row r="37" spans="1:29" ht="13.5">
      <c r="A37" s="31" t="s">
        <v>0</v>
      </c>
      <c r="B37" s="32" t="s">
        <v>61</v>
      </c>
      <c r="C37" s="33" t="s">
        <v>62</v>
      </c>
      <c r="D37" s="34">
        <f t="shared" si="0"/>
        <v>1083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1083</v>
      </c>
      <c r="L37" s="34">
        <v>350</v>
      </c>
      <c r="M37" s="34">
        <v>733</v>
      </c>
      <c r="N37" s="34">
        <f t="shared" si="4"/>
        <v>1083</v>
      </c>
      <c r="O37" s="34">
        <f t="shared" si="5"/>
        <v>350</v>
      </c>
      <c r="P37" s="34">
        <v>350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733</v>
      </c>
      <c r="V37" s="34">
        <v>733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0</v>
      </c>
      <c r="B38" s="32" t="s">
        <v>63</v>
      </c>
      <c r="C38" s="33" t="s">
        <v>64</v>
      </c>
      <c r="D38" s="34">
        <f t="shared" si="0"/>
        <v>2183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2183</v>
      </c>
      <c r="L38" s="34">
        <v>989</v>
      </c>
      <c r="M38" s="34">
        <v>1194</v>
      </c>
      <c r="N38" s="34">
        <f t="shared" si="4"/>
        <v>2183</v>
      </c>
      <c r="O38" s="34">
        <f t="shared" si="5"/>
        <v>989</v>
      </c>
      <c r="P38" s="34">
        <v>989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1194</v>
      </c>
      <c r="V38" s="34">
        <v>1194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0</v>
      </c>
      <c r="B39" s="32" t="s">
        <v>65</v>
      </c>
      <c r="C39" s="33" t="s">
        <v>66</v>
      </c>
      <c r="D39" s="34">
        <f t="shared" si="0"/>
        <v>2712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2712</v>
      </c>
      <c r="L39" s="34">
        <v>1215</v>
      </c>
      <c r="M39" s="34">
        <v>1497</v>
      </c>
      <c r="N39" s="34">
        <f t="shared" si="4"/>
        <v>2712</v>
      </c>
      <c r="O39" s="34">
        <f t="shared" si="5"/>
        <v>1215</v>
      </c>
      <c r="P39" s="34">
        <v>1215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1497</v>
      </c>
      <c r="V39" s="34">
        <v>1497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0</v>
      </c>
      <c r="B40" s="32" t="s">
        <v>67</v>
      </c>
      <c r="C40" s="33" t="s">
        <v>106</v>
      </c>
      <c r="D40" s="34">
        <f t="shared" si="0"/>
        <v>3312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3312</v>
      </c>
      <c r="L40" s="34">
        <v>1715</v>
      </c>
      <c r="M40" s="34">
        <v>1597</v>
      </c>
      <c r="N40" s="34">
        <f t="shared" si="4"/>
        <v>3312</v>
      </c>
      <c r="O40" s="34">
        <f t="shared" si="5"/>
        <v>1715</v>
      </c>
      <c r="P40" s="34">
        <v>1715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1597</v>
      </c>
      <c r="V40" s="34">
        <v>1597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0</v>
      </c>
      <c r="B41" s="32" t="s">
        <v>68</v>
      </c>
      <c r="C41" s="33" t="s">
        <v>69</v>
      </c>
      <c r="D41" s="34">
        <f t="shared" si="0"/>
        <v>929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929</v>
      </c>
      <c r="L41" s="34">
        <v>221</v>
      </c>
      <c r="M41" s="34">
        <v>708</v>
      </c>
      <c r="N41" s="34">
        <f t="shared" si="4"/>
        <v>929</v>
      </c>
      <c r="O41" s="34">
        <f t="shared" si="5"/>
        <v>221</v>
      </c>
      <c r="P41" s="34">
        <v>221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708</v>
      </c>
      <c r="V41" s="34">
        <v>708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0</v>
      </c>
      <c r="B42" s="32" t="s">
        <v>70</v>
      </c>
      <c r="C42" s="33" t="s">
        <v>71</v>
      </c>
      <c r="D42" s="34">
        <f t="shared" si="0"/>
        <v>1023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1023</v>
      </c>
      <c r="L42" s="34">
        <v>540</v>
      </c>
      <c r="M42" s="34">
        <v>483</v>
      </c>
      <c r="N42" s="34">
        <f t="shared" si="4"/>
        <v>1023</v>
      </c>
      <c r="O42" s="34">
        <f t="shared" si="5"/>
        <v>540</v>
      </c>
      <c r="P42" s="34">
        <v>540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483</v>
      </c>
      <c r="V42" s="34">
        <v>483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0</v>
      </c>
      <c r="B43" s="32" t="s">
        <v>72</v>
      </c>
      <c r="C43" s="33" t="s">
        <v>73</v>
      </c>
      <c r="D43" s="34">
        <f t="shared" si="0"/>
        <v>3566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3566</v>
      </c>
      <c r="L43" s="34">
        <v>960</v>
      </c>
      <c r="M43" s="34">
        <v>2606</v>
      </c>
      <c r="N43" s="34">
        <f t="shared" si="4"/>
        <v>3673</v>
      </c>
      <c r="O43" s="34">
        <f t="shared" si="5"/>
        <v>960</v>
      </c>
      <c r="P43" s="34">
        <v>960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2606</v>
      </c>
      <c r="V43" s="34">
        <v>2606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107</v>
      </c>
      <c r="AB43" s="34">
        <v>107</v>
      </c>
      <c r="AC43" s="34">
        <v>0</v>
      </c>
    </row>
    <row r="44" spans="1:29" ht="13.5">
      <c r="A44" s="31" t="s">
        <v>0</v>
      </c>
      <c r="B44" s="32" t="s">
        <v>74</v>
      </c>
      <c r="C44" s="33" t="s">
        <v>75</v>
      </c>
      <c r="D44" s="34">
        <f t="shared" si="0"/>
        <v>2777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2777</v>
      </c>
      <c r="L44" s="34">
        <v>1582</v>
      </c>
      <c r="M44" s="34">
        <v>1195</v>
      </c>
      <c r="N44" s="34">
        <f t="shared" si="4"/>
        <v>2953</v>
      </c>
      <c r="O44" s="34">
        <f t="shared" si="5"/>
        <v>1582</v>
      </c>
      <c r="P44" s="34">
        <v>1582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1195</v>
      </c>
      <c r="V44" s="34">
        <v>1195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176</v>
      </c>
      <c r="AB44" s="34">
        <v>176</v>
      </c>
      <c r="AC44" s="34">
        <v>0</v>
      </c>
    </row>
    <row r="45" spans="1:29" ht="13.5">
      <c r="A45" s="31" t="s">
        <v>0</v>
      </c>
      <c r="B45" s="32" t="s">
        <v>76</v>
      </c>
      <c r="C45" s="33" t="s">
        <v>77</v>
      </c>
      <c r="D45" s="34">
        <f t="shared" si="0"/>
        <v>4642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4642</v>
      </c>
      <c r="L45" s="34">
        <v>2300</v>
      </c>
      <c r="M45" s="34">
        <v>2342</v>
      </c>
      <c r="N45" s="34">
        <f t="shared" si="4"/>
        <v>4657</v>
      </c>
      <c r="O45" s="34">
        <f t="shared" si="5"/>
        <v>2300</v>
      </c>
      <c r="P45" s="34">
        <v>2300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2342</v>
      </c>
      <c r="V45" s="34">
        <v>2342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15</v>
      </c>
      <c r="AB45" s="34">
        <v>15</v>
      </c>
      <c r="AC45" s="34">
        <v>0</v>
      </c>
    </row>
    <row r="46" spans="1:29" ht="13.5">
      <c r="A46" s="31" t="s">
        <v>0</v>
      </c>
      <c r="B46" s="32" t="s">
        <v>78</v>
      </c>
      <c r="C46" s="33" t="s">
        <v>79</v>
      </c>
      <c r="D46" s="34">
        <f t="shared" si="0"/>
        <v>359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359</v>
      </c>
      <c r="L46" s="34">
        <v>90</v>
      </c>
      <c r="M46" s="34">
        <v>269</v>
      </c>
      <c r="N46" s="34">
        <f t="shared" si="4"/>
        <v>585</v>
      </c>
      <c r="O46" s="34">
        <f t="shared" si="5"/>
        <v>90</v>
      </c>
      <c r="P46" s="34">
        <v>90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269</v>
      </c>
      <c r="V46" s="34">
        <v>269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226</v>
      </c>
      <c r="AB46" s="34">
        <v>226</v>
      </c>
      <c r="AC46" s="34">
        <v>0</v>
      </c>
    </row>
    <row r="47" spans="1:29" ht="13.5">
      <c r="A47" s="31" t="s">
        <v>0</v>
      </c>
      <c r="B47" s="32" t="s">
        <v>80</v>
      </c>
      <c r="C47" s="33" t="s">
        <v>81</v>
      </c>
      <c r="D47" s="34">
        <f t="shared" si="0"/>
        <v>3113</v>
      </c>
      <c r="E47" s="34">
        <f t="shared" si="1"/>
        <v>3113</v>
      </c>
      <c r="F47" s="34">
        <v>1647</v>
      </c>
      <c r="G47" s="34">
        <v>1466</v>
      </c>
      <c r="H47" s="34">
        <f t="shared" si="2"/>
        <v>0</v>
      </c>
      <c r="I47" s="34">
        <v>0</v>
      </c>
      <c r="J47" s="34">
        <v>0</v>
      </c>
      <c r="K47" s="34">
        <f t="shared" si="3"/>
        <v>0</v>
      </c>
      <c r="L47" s="34">
        <v>0</v>
      </c>
      <c r="M47" s="34">
        <v>0</v>
      </c>
      <c r="N47" s="34">
        <f t="shared" si="4"/>
        <v>3126</v>
      </c>
      <c r="O47" s="34">
        <f t="shared" si="5"/>
        <v>1647</v>
      </c>
      <c r="P47" s="34">
        <v>1647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1466</v>
      </c>
      <c r="V47" s="34">
        <v>1466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13</v>
      </c>
      <c r="AB47" s="34">
        <v>13</v>
      </c>
      <c r="AC47" s="34">
        <v>0</v>
      </c>
    </row>
    <row r="48" spans="1:29" ht="13.5">
      <c r="A48" s="63" t="s">
        <v>83</v>
      </c>
      <c r="B48" s="64"/>
      <c r="C48" s="65"/>
      <c r="D48" s="34">
        <f>SUM(D7:D47)</f>
        <v>254678</v>
      </c>
      <c r="E48" s="34">
        <f aca="true" t="shared" si="8" ref="E48:AC48">SUM(E7:E47)</f>
        <v>9992</v>
      </c>
      <c r="F48" s="34">
        <f t="shared" si="8"/>
        <v>5287</v>
      </c>
      <c r="G48" s="34">
        <f t="shared" si="8"/>
        <v>4705</v>
      </c>
      <c r="H48" s="34">
        <f t="shared" si="8"/>
        <v>0</v>
      </c>
      <c r="I48" s="34">
        <f t="shared" si="8"/>
        <v>0</v>
      </c>
      <c r="J48" s="34">
        <f t="shared" si="8"/>
        <v>0</v>
      </c>
      <c r="K48" s="34">
        <f t="shared" si="8"/>
        <v>244686</v>
      </c>
      <c r="L48" s="34">
        <f t="shared" si="8"/>
        <v>57410</v>
      </c>
      <c r="M48" s="34">
        <f t="shared" si="8"/>
        <v>187276</v>
      </c>
      <c r="N48" s="34">
        <f t="shared" si="8"/>
        <v>255314</v>
      </c>
      <c r="O48" s="34">
        <f t="shared" si="8"/>
        <v>62697</v>
      </c>
      <c r="P48" s="34">
        <f t="shared" si="8"/>
        <v>62697</v>
      </c>
      <c r="Q48" s="34">
        <f t="shared" si="8"/>
        <v>0</v>
      </c>
      <c r="R48" s="34">
        <f t="shared" si="8"/>
        <v>0</v>
      </c>
      <c r="S48" s="34">
        <f t="shared" si="8"/>
        <v>0</v>
      </c>
      <c r="T48" s="34">
        <f t="shared" si="8"/>
        <v>0</v>
      </c>
      <c r="U48" s="34">
        <f t="shared" si="8"/>
        <v>191981</v>
      </c>
      <c r="V48" s="34">
        <f t="shared" si="8"/>
        <v>191981</v>
      </c>
      <c r="W48" s="34">
        <f t="shared" si="8"/>
        <v>0</v>
      </c>
      <c r="X48" s="34">
        <f t="shared" si="8"/>
        <v>0</v>
      </c>
      <c r="Y48" s="34">
        <f t="shared" si="8"/>
        <v>0</v>
      </c>
      <c r="Z48" s="34">
        <f t="shared" si="8"/>
        <v>0</v>
      </c>
      <c r="AA48" s="34">
        <f t="shared" si="8"/>
        <v>636</v>
      </c>
      <c r="AB48" s="34">
        <f t="shared" si="8"/>
        <v>635</v>
      </c>
      <c r="AC48" s="34">
        <f t="shared" si="8"/>
        <v>1</v>
      </c>
    </row>
  </sheetData>
  <mergeCells count="7">
    <mergeCell ref="A48:C48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2004-02-28T05:47:35Z</dcterms:modified>
  <cp:category/>
  <cp:version/>
  <cp:contentType/>
  <cp:contentStatus/>
</cp:coreProperties>
</file>