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'市町村分担金内訳'!$A$2:$DU$14</definedName>
    <definedName name="_xlnm.Print_Area" localSheetId="2">'組合分担金内訳'!$A$2:$BE$44</definedName>
    <definedName name="_xlnm.Print_Area" localSheetId="1">'廃棄物事業経費（歳出）'!$A$2:$BH$51</definedName>
    <definedName name="_xlnm.Print_Area" localSheetId="0">'廃棄物事業経費（歳入）'!$A$2:$AD$51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<sst xmlns="http://schemas.openxmlformats.org/spreadsheetml/2006/main" count="1447" uniqueCount="196">
  <si>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</si>
  <si>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</si>
  <si>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</si>
  <si>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</si>
  <si>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</si>
  <si>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</si>
  <si>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</si>
  <si>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</si>
  <si>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二宮町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</si>
  <si>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</si>
  <si>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</si>
  <si>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</si>
  <si>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</si>
  <si>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</si>
  <si>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</si>
  <si>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</si>
  <si>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</si>
  <si>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</si>
  <si>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</si>
  <si>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</si>
  <si>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</si>
  <si>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</si>
  <si>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</si>
  <si>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</si>
  <si>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</si>
  <si>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</si>
  <si>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</si>
  <si>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</si>
  <si>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</si>
  <si>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</si>
  <si>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</si>
  <si>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</si>
  <si>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</si>
  <si>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</si>
  <si>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</si>
  <si>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</si>
  <si>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</si>
  <si>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</si>
  <si>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</si>
  <si>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</si>
  <si>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</si>
  <si>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</si>
  <si>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</si>
  <si>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</si>
  <si>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</si>
  <si>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</si>
  <si>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</si>
  <si>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</si>
  <si>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</si>
  <si>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</si>
  <si>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</si>
  <si>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</si>
  <si>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</si>
  <si>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</si>
  <si>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</si>
  <si>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</si>
  <si>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</si>
  <si>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</si>
  <si>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</si>
  <si>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</si>
  <si>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</si>
  <si>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</si>
  <si>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</si>
  <si>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</si>
  <si>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</si>
  <si>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</si>
  <si>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</si>
  <si>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</si>
  <si>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</si>
  <si>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</si>
  <si>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</si>
  <si>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</si>
  <si>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</si>
  <si>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</si>
  <si>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</si>
  <si>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</si>
  <si>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</si>
  <si>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大井町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</si>
  <si>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</si>
  <si>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</si>
  <si>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</si>
  <si>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</si>
  <si>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</si>
  <si>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</si>
  <si>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</si>
  <si>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</si>
  <si>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</si>
  <si>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</si>
  <si>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</si>
  <si>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</si>
  <si>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</si>
  <si>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</si>
  <si>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</si>
  <si>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</si>
  <si>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湯河原町</t>
  </si>
  <si>
    <t>14401</t>
  </si>
  <si>
    <t>愛川町</t>
  </si>
  <si>
    <t>14402</t>
  </si>
  <si>
    <t>清川村</t>
  </si>
  <si>
    <t>14421</t>
  </si>
  <si>
    <t>城山町</t>
  </si>
  <si>
    <t>14422</t>
  </si>
  <si>
    <t>津久井町</t>
  </si>
  <si>
    <t>14423</t>
  </si>
  <si>
    <t>相模湖町</t>
  </si>
  <si>
    <t>14424</t>
  </si>
  <si>
    <t>藤野町</t>
  </si>
  <si>
    <t>14815</t>
  </si>
  <si>
    <t>秦野市伊勢原市環境衛生組合</t>
  </si>
  <si>
    <t>14818</t>
  </si>
  <si>
    <t>高座清掃施設組合</t>
  </si>
  <si>
    <t>14819</t>
  </si>
  <si>
    <t>足柄上衛生組合</t>
  </si>
  <si>
    <t>14824</t>
  </si>
  <si>
    <t>津久井郡広域行政組合</t>
  </si>
  <si>
    <t>14827</t>
  </si>
  <si>
    <t>湯河原町真鶴町衛生組合</t>
  </si>
  <si>
    <t>14829</t>
  </si>
  <si>
    <t>足柄東部清掃組合</t>
  </si>
  <si>
    <t>14837</t>
  </si>
  <si>
    <t>足柄西部清掃組合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</si>
  <si>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</si>
  <si>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</si>
  <si>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</si>
  <si>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</si>
  <si>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</si>
  <si>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</si>
  <si>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</si>
  <si>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</si>
  <si>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</si>
  <si>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</si>
  <si>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</si>
  <si>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</si>
  <si>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</si>
  <si>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</si>
  <si>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</si>
  <si>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</si>
  <si>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</si>
  <si>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</si>
  <si>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</si>
  <si>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</si>
  <si>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</si>
  <si>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</si>
  <si>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</si>
  <si>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</si>
  <si>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</si>
  <si>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</si>
  <si>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</si>
  <si>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</si>
  <si>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</si>
  <si>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</si>
  <si>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</si>
  <si>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</si>
  <si>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</si>
  <si>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</si>
  <si>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</si>
  <si>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</si>
  <si>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</si>
  <si>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</si>
  <si>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</si>
  <si>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</si>
  <si>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</si>
  <si>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</si>
  <si>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</si>
  <si>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</si>
  <si>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</si>
  <si>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</si>
  <si>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</si>
  <si>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</si>
  <si>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</si>
  <si>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</si>
  <si>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</si>
  <si>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</si>
  <si>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</si>
  <si>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</si>
  <si>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</si>
  <si>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</si>
  <si>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</si>
  <si>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</si>
  <si>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14361</t>
  </si>
  <si>
    <t>中井町</t>
  </si>
  <si>
    <t>14362</t>
  </si>
  <si>
    <t>14363</t>
  </si>
  <si>
    <t>松田町</t>
  </si>
  <si>
    <t>－</t>
  </si>
  <si>
    <t>神奈川県合計</t>
  </si>
  <si>
    <t>神奈川県合計</t>
  </si>
  <si>
    <t>－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</si>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</sst>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51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192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9</v>
      </c>
      <c r="C2" s="104" t="s">
        <v>10</v>
      </c>
      <c r="D2" s="2" t="s">
        <v>11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12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12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12</v>
      </c>
    </row>
    <row r="5" spans="1:30" s="70" customFormat="1" ht="22.5" customHeight="1">
      <c r="A5" s="99"/>
      <c r="B5" s="102"/>
      <c r="C5" s="99"/>
      <c r="D5" s="7"/>
      <c r="E5" s="7"/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3"/>
      <c r="M5" s="7"/>
      <c r="N5" s="7"/>
      <c r="O5" s="12" t="s">
        <v>13</v>
      </c>
      <c r="P5" s="12" t="s">
        <v>14</v>
      </c>
      <c r="Q5" s="12" t="s">
        <v>15</v>
      </c>
      <c r="R5" s="12" t="s">
        <v>16</v>
      </c>
      <c r="S5" s="12" t="s">
        <v>17</v>
      </c>
      <c r="T5" s="12" t="s">
        <v>18</v>
      </c>
      <c r="U5" s="13"/>
      <c r="V5" s="7"/>
      <c r="W5" s="7"/>
      <c r="X5" s="12" t="s">
        <v>13</v>
      </c>
      <c r="Y5" s="12" t="s">
        <v>14</v>
      </c>
      <c r="Z5" s="12" t="s">
        <v>15</v>
      </c>
      <c r="AA5" s="12" t="s">
        <v>16</v>
      </c>
      <c r="AB5" s="12" t="s">
        <v>17</v>
      </c>
      <c r="AC5" s="12" t="s">
        <v>18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133</v>
      </c>
      <c r="B7" s="76" t="s">
        <v>134</v>
      </c>
      <c r="C7" s="77" t="s">
        <v>135</v>
      </c>
      <c r="D7" s="87">
        <f aca="true" t="shared" si="0" ref="D7:D39">E7+L7</f>
        <v>53187081</v>
      </c>
      <c r="E7" s="87">
        <f aca="true" t="shared" si="1" ref="E7:E39">F7+G7+H7+I7+K7</f>
        <v>18379346</v>
      </c>
      <c r="F7" s="87">
        <v>1600915</v>
      </c>
      <c r="G7" s="87">
        <v>113274</v>
      </c>
      <c r="H7" s="87">
        <v>4745459</v>
      </c>
      <c r="I7" s="87">
        <v>9201775</v>
      </c>
      <c r="J7" s="87" t="s">
        <v>184</v>
      </c>
      <c r="K7" s="87">
        <v>2717923</v>
      </c>
      <c r="L7" s="87">
        <v>34807735</v>
      </c>
      <c r="M7" s="87">
        <f aca="true" t="shared" si="2" ref="M7:M39">N7+U7</f>
        <v>1747012</v>
      </c>
      <c r="N7" s="87">
        <f aca="true" t="shared" si="3" ref="N7:N39">O7+P7+Q7+R7+T7</f>
        <v>11390</v>
      </c>
      <c r="O7" s="87">
        <v>0</v>
      </c>
      <c r="P7" s="87">
        <v>0</v>
      </c>
      <c r="Q7" s="87">
        <v>0</v>
      </c>
      <c r="R7" s="87">
        <v>283</v>
      </c>
      <c r="S7" s="87" t="s">
        <v>184</v>
      </c>
      <c r="T7" s="87">
        <v>11107</v>
      </c>
      <c r="U7" s="87">
        <v>1735622</v>
      </c>
      <c r="V7" s="87">
        <f aca="true" t="shared" si="4" ref="V7:AA10">D7+M7</f>
        <v>54934093</v>
      </c>
      <c r="W7" s="87">
        <f t="shared" si="4"/>
        <v>18390736</v>
      </c>
      <c r="X7" s="87">
        <f t="shared" si="4"/>
        <v>1600915</v>
      </c>
      <c r="Y7" s="87">
        <f t="shared" si="4"/>
        <v>113274</v>
      </c>
      <c r="Z7" s="87">
        <f t="shared" si="4"/>
        <v>4745459</v>
      </c>
      <c r="AA7" s="87">
        <f t="shared" si="4"/>
        <v>9202058</v>
      </c>
      <c r="AB7" s="87" t="s">
        <v>20</v>
      </c>
      <c r="AC7" s="87">
        <f aca="true" t="shared" si="5" ref="AC7:AD10">K7+T7</f>
        <v>2729030</v>
      </c>
      <c r="AD7" s="87">
        <f t="shared" si="5"/>
        <v>36543357</v>
      </c>
    </row>
    <row r="8" spans="1:30" ht="13.5">
      <c r="A8" s="17" t="s">
        <v>133</v>
      </c>
      <c r="B8" s="76" t="s">
        <v>136</v>
      </c>
      <c r="C8" s="77" t="s">
        <v>137</v>
      </c>
      <c r="D8" s="87">
        <f t="shared" si="0"/>
        <v>22427608</v>
      </c>
      <c r="E8" s="87">
        <f t="shared" si="1"/>
        <v>5608860</v>
      </c>
      <c r="F8" s="87">
        <v>1244260</v>
      </c>
      <c r="G8" s="87">
        <v>50949</v>
      </c>
      <c r="H8" s="87">
        <v>2057939</v>
      </c>
      <c r="I8" s="87">
        <v>1618358</v>
      </c>
      <c r="J8" s="87" t="s">
        <v>184</v>
      </c>
      <c r="K8" s="87">
        <v>637354</v>
      </c>
      <c r="L8" s="87">
        <v>16818748</v>
      </c>
      <c r="M8" s="87">
        <f t="shared" si="2"/>
        <v>1446726</v>
      </c>
      <c r="N8" s="87">
        <f t="shared" si="3"/>
        <v>183419</v>
      </c>
      <c r="O8" s="87">
        <v>0</v>
      </c>
      <c r="P8" s="87">
        <v>14883</v>
      </c>
      <c r="Q8" s="87">
        <v>81061</v>
      </c>
      <c r="R8" s="87">
        <v>86060</v>
      </c>
      <c r="S8" s="87" t="s">
        <v>184</v>
      </c>
      <c r="T8" s="87">
        <v>1415</v>
      </c>
      <c r="U8" s="87">
        <v>1263307</v>
      </c>
      <c r="V8" s="87">
        <f t="shared" si="4"/>
        <v>23874334</v>
      </c>
      <c r="W8" s="87">
        <f t="shared" si="4"/>
        <v>5792279</v>
      </c>
      <c r="X8" s="87">
        <f t="shared" si="4"/>
        <v>1244260</v>
      </c>
      <c r="Y8" s="87">
        <f t="shared" si="4"/>
        <v>65832</v>
      </c>
      <c r="Z8" s="87">
        <f t="shared" si="4"/>
        <v>2139000</v>
      </c>
      <c r="AA8" s="87">
        <f t="shared" si="4"/>
        <v>1704418</v>
      </c>
      <c r="AB8" s="87" t="s">
        <v>20</v>
      </c>
      <c r="AC8" s="87">
        <f t="shared" si="5"/>
        <v>638769</v>
      </c>
      <c r="AD8" s="87">
        <f t="shared" si="5"/>
        <v>18082055</v>
      </c>
    </row>
    <row r="9" spans="1:30" ht="13.5">
      <c r="A9" s="17" t="s">
        <v>133</v>
      </c>
      <c r="B9" s="76" t="s">
        <v>138</v>
      </c>
      <c r="C9" s="77" t="s">
        <v>139</v>
      </c>
      <c r="D9" s="87">
        <f t="shared" si="0"/>
        <v>8625507</v>
      </c>
      <c r="E9" s="87">
        <f t="shared" si="1"/>
        <v>1734446</v>
      </c>
      <c r="F9" s="87">
        <v>393225</v>
      </c>
      <c r="G9" s="87">
        <v>32274</v>
      </c>
      <c r="H9" s="87">
        <v>393000</v>
      </c>
      <c r="I9" s="87">
        <v>740341</v>
      </c>
      <c r="J9" s="87" t="s">
        <v>184</v>
      </c>
      <c r="K9" s="87">
        <v>175606</v>
      </c>
      <c r="L9" s="87">
        <v>6891061</v>
      </c>
      <c r="M9" s="87">
        <f t="shared" si="2"/>
        <v>770222</v>
      </c>
      <c r="N9" s="87">
        <f t="shared" si="3"/>
        <v>99786</v>
      </c>
      <c r="O9" s="87">
        <v>3446</v>
      </c>
      <c r="P9" s="87">
        <v>3087</v>
      </c>
      <c r="Q9" s="87">
        <v>0</v>
      </c>
      <c r="R9" s="87">
        <v>91043</v>
      </c>
      <c r="S9" s="87" t="s">
        <v>184</v>
      </c>
      <c r="T9" s="87">
        <v>2210</v>
      </c>
      <c r="U9" s="87">
        <v>670436</v>
      </c>
      <c r="V9" s="87">
        <f t="shared" si="4"/>
        <v>9395729</v>
      </c>
      <c r="W9" s="87">
        <f t="shared" si="4"/>
        <v>1834232</v>
      </c>
      <c r="X9" s="87">
        <f t="shared" si="4"/>
        <v>396671</v>
      </c>
      <c r="Y9" s="87">
        <f t="shared" si="4"/>
        <v>35361</v>
      </c>
      <c r="Z9" s="87">
        <f t="shared" si="4"/>
        <v>393000</v>
      </c>
      <c r="AA9" s="87">
        <f t="shared" si="4"/>
        <v>831384</v>
      </c>
      <c r="AB9" s="87" t="s">
        <v>20</v>
      </c>
      <c r="AC9" s="87">
        <f t="shared" si="5"/>
        <v>177816</v>
      </c>
      <c r="AD9" s="87">
        <f t="shared" si="5"/>
        <v>7561497</v>
      </c>
    </row>
    <row r="10" spans="1:30" ht="13.5">
      <c r="A10" s="17" t="s">
        <v>133</v>
      </c>
      <c r="B10" s="76" t="s">
        <v>140</v>
      </c>
      <c r="C10" s="77" t="s">
        <v>141</v>
      </c>
      <c r="D10" s="87">
        <f t="shared" si="0"/>
        <v>2942883</v>
      </c>
      <c r="E10" s="87">
        <f t="shared" si="1"/>
        <v>338107</v>
      </c>
      <c r="F10" s="87">
        <v>0</v>
      </c>
      <c r="G10" s="87">
        <v>0</v>
      </c>
      <c r="H10" s="87">
        <v>0</v>
      </c>
      <c r="I10" s="87">
        <v>337265</v>
      </c>
      <c r="J10" s="87" t="s">
        <v>184</v>
      </c>
      <c r="K10" s="87">
        <v>842</v>
      </c>
      <c r="L10" s="87">
        <v>2604776</v>
      </c>
      <c r="M10" s="87">
        <f t="shared" si="2"/>
        <v>215202</v>
      </c>
      <c r="N10" s="87">
        <f t="shared" si="3"/>
        <v>17450</v>
      </c>
      <c r="O10" s="87">
        <v>0</v>
      </c>
      <c r="P10" s="87">
        <v>0</v>
      </c>
      <c r="Q10" s="87">
        <v>0</v>
      </c>
      <c r="R10" s="87">
        <v>17450</v>
      </c>
      <c r="S10" s="87" t="s">
        <v>184</v>
      </c>
      <c r="T10" s="87">
        <v>0</v>
      </c>
      <c r="U10" s="87">
        <v>197752</v>
      </c>
      <c r="V10" s="87">
        <f t="shared" si="4"/>
        <v>3158085</v>
      </c>
      <c r="W10" s="87">
        <f t="shared" si="4"/>
        <v>355557</v>
      </c>
      <c r="X10" s="87">
        <f t="shared" si="4"/>
        <v>0</v>
      </c>
      <c r="Y10" s="87">
        <f t="shared" si="4"/>
        <v>0</v>
      </c>
      <c r="Z10" s="87">
        <f t="shared" si="4"/>
        <v>0</v>
      </c>
      <c r="AA10" s="87">
        <f t="shared" si="4"/>
        <v>354715</v>
      </c>
      <c r="AB10" s="87" t="s">
        <v>20</v>
      </c>
      <c r="AC10" s="87">
        <f t="shared" si="5"/>
        <v>842</v>
      </c>
      <c r="AD10" s="87">
        <f t="shared" si="5"/>
        <v>2802528</v>
      </c>
    </row>
    <row r="11" spans="1:30" ht="13.5">
      <c r="A11" s="17" t="s">
        <v>133</v>
      </c>
      <c r="B11" s="76" t="s">
        <v>142</v>
      </c>
      <c r="C11" s="77" t="s">
        <v>143</v>
      </c>
      <c r="D11" s="87">
        <f t="shared" si="0"/>
        <v>4244849</v>
      </c>
      <c r="E11" s="87">
        <f t="shared" si="1"/>
        <v>997756</v>
      </c>
      <c r="F11" s="87">
        <v>220173</v>
      </c>
      <c r="G11" s="87">
        <v>7403</v>
      </c>
      <c r="H11" s="87">
        <v>542400</v>
      </c>
      <c r="I11" s="87">
        <v>182180</v>
      </c>
      <c r="J11" s="87" t="s">
        <v>184</v>
      </c>
      <c r="K11" s="87">
        <v>45600</v>
      </c>
      <c r="L11" s="87">
        <v>3247093</v>
      </c>
      <c r="M11" s="87">
        <f t="shared" si="2"/>
        <v>375106</v>
      </c>
      <c r="N11" s="87">
        <f t="shared" si="3"/>
        <v>13357</v>
      </c>
      <c r="O11" s="87">
        <v>0</v>
      </c>
      <c r="P11" s="87">
        <v>0</v>
      </c>
      <c r="Q11" s="87">
        <v>0</v>
      </c>
      <c r="R11" s="87">
        <v>13357</v>
      </c>
      <c r="S11" s="87" t="s">
        <v>184</v>
      </c>
      <c r="T11" s="87">
        <v>0</v>
      </c>
      <c r="U11" s="87">
        <v>361749</v>
      </c>
      <c r="V11" s="87">
        <f aca="true" t="shared" si="6" ref="V11:AD42">D11+M11</f>
        <v>4619955</v>
      </c>
      <c r="W11" s="87">
        <f t="shared" si="6"/>
        <v>1011113</v>
      </c>
      <c r="X11" s="87">
        <f t="shared" si="6"/>
        <v>220173</v>
      </c>
      <c r="Y11" s="87">
        <f t="shared" si="6"/>
        <v>7403</v>
      </c>
      <c r="Z11" s="87">
        <f t="shared" si="6"/>
        <v>542400</v>
      </c>
      <c r="AA11" s="87">
        <f t="shared" si="6"/>
        <v>195537</v>
      </c>
      <c r="AB11" s="87" t="s">
        <v>20</v>
      </c>
      <c r="AC11" s="87">
        <f t="shared" si="6"/>
        <v>45600</v>
      </c>
      <c r="AD11" s="87">
        <f t="shared" si="6"/>
        <v>3608842</v>
      </c>
    </row>
    <row r="12" spans="1:30" ht="13.5">
      <c r="A12" s="17" t="s">
        <v>133</v>
      </c>
      <c r="B12" s="76" t="s">
        <v>144</v>
      </c>
      <c r="C12" s="77" t="s">
        <v>145</v>
      </c>
      <c r="D12" s="87">
        <f t="shared" si="0"/>
        <v>6984907</v>
      </c>
      <c r="E12" s="87">
        <f t="shared" si="1"/>
        <v>852899</v>
      </c>
      <c r="F12" s="87">
        <v>0</v>
      </c>
      <c r="G12" s="87">
        <v>658</v>
      </c>
      <c r="H12" s="87">
        <v>226700</v>
      </c>
      <c r="I12" s="87">
        <v>597202</v>
      </c>
      <c r="J12" s="87" t="s">
        <v>184</v>
      </c>
      <c r="K12" s="87">
        <v>28339</v>
      </c>
      <c r="L12" s="87">
        <v>6132008</v>
      </c>
      <c r="M12" s="87">
        <f t="shared" si="2"/>
        <v>276279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184</v>
      </c>
      <c r="T12" s="87">
        <v>0</v>
      </c>
      <c r="U12" s="87">
        <v>276279</v>
      </c>
      <c r="V12" s="87">
        <f t="shared" si="6"/>
        <v>7261186</v>
      </c>
      <c r="W12" s="87">
        <f t="shared" si="6"/>
        <v>852899</v>
      </c>
      <c r="X12" s="87">
        <f t="shared" si="6"/>
        <v>0</v>
      </c>
      <c r="Y12" s="87">
        <f t="shared" si="6"/>
        <v>658</v>
      </c>
      <c r="Z12" s="87">
        <f t="shared" si="6"/>
        <v>226700</v>
      </c>
      <c r="AA12" s="87">
        <f t="shared" si="6"/>
        <v>597202</v>
      </c>
      <c r="AB12" s="87" t="s">
        <v>20</v>
      </c>
      <c r="AC12" s="87">
        <f t="shared" si="6"/>
        <v>28339</v>
      </c>
      <c r="AD12" s="87">
        <f t="shared" si="6"/>
        <v>6408287</v>
      </c>
    </row>
    <row r="13" spans="1:30" ht="13.5">
      <c r="A13" s="17" t="s">
        <v>133</v>
      </c>
      <c r="B13" s="76" t="s">
        <v>146</v>
      </c>
      <c r="C13" s="77" t="s">
        <v>147</v>
      </c>
      <c r="D13" s="87">
        <f t="shared" si="0"/>
        <v>3625828</v>
      </c>
      <c r="E13" s="87">
        <f t="shared" si="1"/>
        <v>1156102</v>
      </c>
      <c r="F13" s="87">
        <v>109831</v>
      </c>
      <c r="G13" s="87">
        <v>9027</v>
      </c>
      <c r="H13" s="87">
        <v>480800</v>
      </c>
      <c r="I13" s="87">
        <v>389093</v>
      </c>
      <c r="J13" s="87" t="s">
        <v>184</v>
      </c>
      <c r="K13" s="87">
        <v>167351</v>
      </c>
      <c r="L13" s="87">
        <v>2469726</v>
      </c>
      <c r="M13" s="87">
        <f t="shared" si="2"/>
        <v>739090</v>
      </c>
      <c r="N13" s="87">
        <f t="shared" si="3"/>
        <v>351095</v>
      </c>
      <c r="O13" s="87">
        <v>0</v>
      </c>
      <c r="P13" s="87">
        <v>0</v>
      </c>
      <c r="Q13" s="87">
        <v>0</v>
      </c>
      <c r="R13" s="87">
        <v>350683</v>
      </c>
      <c r="S13" s="87" t="s">
        <v>184</v>
      </c>
      <c r="T13" s="87">
        <v>412</v>
      </c>
      <c r="U13" s="87">
        <v>387995</v>
      </c>
      <c r="V13" s="87">
        <f t="shared" si="6"/>
        <v>4364918</v>
      </c>
      <c r="W13" s="87">
        <f t="shared" si="6"/>
        <v>1507197</v>
      </c>
      <c r="X13" s="87">
        <f t="shared" si="6"/>
        <v>109831</v>
      </c>
      <c r="Y13" s="87">
        <f t="shared" si="6"/>
        <v>9027</v>
      </c>
      <c r="Z13" s="87">
        <f t="shared" si="6"/>
        <v>480800</v>
      </c>
      <c r="AA13" s="87">
        <f t="shared" si="6"/>
        <v>739776</v>
      </c>
      <c r="AB13" s="87" t="s">
        <v>20</v>
      </c>
      <c r="AC13" s="87">
        <f t="shared" si="6"/>
        <v>167763</v>
      </c>
      <c r="AD13" s="87">
        <f t="shared" si="6"/>
        <v>2857721</v>
      </c>
    </row>
    <row r="14" spans="1:30" ht="13.5">
      <c r="A14" s="17" t="s">
        <v>133</v>
      </c>
      <c r="B14" s="76" t="s">
        <v>148</v>
      </c>
      <c r="C14" s="77" t="s">
        <v>149</v>
      </c>
      <c r="D14" s="87">
        <f t="shared" si="0"/>
        <v>3729623</v>
      </c>
      <c r="E14" s="87">
        <f t="shared" si="1"/>
        <v>1168733</v>
      </c>
      <c r="F14" s="87">
        <v>0</v>
      </c>
      <c r="G14" s="87">
        <v>0</v>
      </c>
      <c r="H14" s="87">
        <v>285800</v>
      </c>
      <c r="I14" s="87">
        <v>412494</v>
      </c>
      <c r="J14" s="87" t="s">
        <v>184</v>
      </c>
      <c r="K14" s="87">
        <v>470439</v>
      </c>
      <c r="L14" s="87">
        <v>2560890</v>
      </c>
      <c r="M14" s="87">
        <f t="shared" si="2"/>
        <v>325620</v>
      </c>
      <c r="N14" s="87">
        <f t="shared" si="3"/>
        <v>58812</v>
      </c>
      <c r="O14" s="87">
        <v>0</v>
      </c>
      <c r="P14" s="87">
        <v>0</v>
      </c>
      <c r="Q14" s="87">
        <v>0</v>
      </c>
      <c r="R14" s="87">
        <v>58812</v>
      </c>
      <c r="S14" s="87" t="s">
        <v>184</v>
      </c>
      <c r="T14" s="87">
        <v>0</v>
      </c>
      <c r="U14" s="87">
        <v>266808</v>
      </c>
      <c r="V14" s="87">
        <f t="shared" si="6"/>
        <v>4055243</v>
      </c>
      <c r="W14" s="87">
        <f t="shared" si="6"/>
        <v>1227545</v>
      </c>
      <c r="X14" s="87">
        <f t="shared" si="6"/>
        <v>0</v>
      </c>
      <c r="Y14" s="87">
        <f t="shared" si="6"/>
        <v>0</v>
      </c>
      <c r="Z14" s="87">
        <f t="shared" si="6"/>
        <v>285800</v>
      </c>
      <c r="AA14" s="87">
        <f t="shared" si="6"/>
        <v>471306</v>
      </c>
      <c r="AB14" s="87" t="s">
        <v>20</v>
      </c>
      <c r="AC14" s="87">
        <f t="shared" si="6"/>
        <v>470439</v>
      </c>
      <c r="AD14" s="87">
        <f t="shared" si="6"/>
        <v>2827698</v>
      </c>
    </row>
    <row r="15" spans="1:30" ht="13.5">
      <c r="A15" s="17" t="s">
        <v>133</v>
      </c>
      <c r="B15" s="76" t="s">
        <v>150</v>
      </c>
      <c r="C15" s="77" t="s">
        <v>151</v>
      </c>
      <c r="D15" s="87">
        <f t="shared" si="0"/>
        <v>1694875</v>
      </c>
      <c r="E15" s="87">
        <f t="shared" si="1"/>
        <v>788438</v>
      </c>
      <c r="F15" s="87">
        <v>208075</v>
      </c>
      <c r="G15" s="87">
        <v>11580</v>
      </c>
      <c r="H15" s="87">
        <v>452400</v>
      </c>
      <c r="I15" s="87">
        <v>29383</v>
      </c>
      <c r="J15" s="87" t="s">
        <v>184</v>
      </c>
      <c r="K15" s="87">
        <v>87000</v>
      </c>
      <c r="L15" s="87">
        <v>906437</v>
      </c>
      <c r="M15" s="87">
        <f t="shared" si="2"/>
        <v>98403</v>
      </c>
      <c r="N15" s="87">
        <f t="shared" si="3"/>
        <v>1533</v>
      </c>
      <c r="O15" s="87">
        <v>0</v>
      </c>
      <c r="P15" s="87">
        <v>0</v>
      </c>
      <c r="Q15" s="87">
        <v>0</v>
      </c>
      <c r="R15" s="87">
        <v>1533</v>
      </c>
      <c r="S15" s="87" t="s">
        <v>184</v>
      </c>
      <c r="T15" s="87">
        <v>0</v>
      </c>
      <c r="U15" s="87">
        <v>96870</v>
      </c>
      <c r="V15" s="87">
        <f t="shared" si="6"/>
        <v>1793278</v>
      </c>
      <c r="W15" s="87">
        <f t="shared" si="6"/>
        <v>789971</v>
      </c>
      <c r="X15" s="87">
        <f t="shared" si="6"/>
        <v>208075</v>
      </c>
      <c r="Y15" s="87">
        <f t="shared" si="6"/>
        <v>11580</v>
      </c>
      <c r="Z15" s="87">
        <f t="shared" si="6"/>
        <v>452400</v>
      </c>
      <c r="AA15" s="87">
        <f t="shared" si="6"/>
        <v>30916</v>
      </c>
      <c r="AB15" s="87" t="s">
        <v>20</v>
      </c>
      <c r="AC15" s="87">
        <f t="shared" si="6"/>
        <v>87000</v>
      </c>
      <c r="AD15" s="87">
        <f t="shared" si="6"/>
        <v>1003307</v>
      </c>
    </row>
    <row r="16" spans="1:30" ht="13.5">
      <c r="A16" s="17" t="s">
        <v>133</v>
      </c>
      <c r="B16" s="76" t="s">
        <v>152</v>
      </c>
      <c r="C16" s="77" t="s">
        <v>153</v>
      </c>
      <c r="D16" s="87">
        <f t="shared" si="0"/>
        <v>6977629</v>
      </c>
      <c r="E16" s="87">
        <f t="shared" si="1"/>
        <v>954509</v>
      </c>
      <c r="F16" s="87">
        <v>0</v>
      </c>
      <c r="G16" s="87">
        <v>0</v>
      </c>
      <c r="H16" s="87">
        <v>0</v>
      </c>
      <c r="I16" s="87">
        <v>876922</v>
      </c>
      <c r="J16" s="87" t="s">
        <v>184</v>
      </c>
      <c r="K16" s="87">
        <v>77587</v>
      </c>
      <c r="L16" s="87">
        <v>6023120</v>
      </c>
      <c r="M16" s="87">
        <f t="shared" si="2"/>
        <v>769501</v>
      </c>
      <c r="N16" s="87">
        <f t="shared" si="3"/>
        <v>87867</v>
      </c>
      <c r="O16" s="87">
        <v>0</v>
      </c>
      <c r="P16" s="87">
        <v>0</v>
      </c>
      <c r="Q16" s="87">
        <v>0</v>
      </c>
      <c r="R16" s="87">
        <v>87765</v>
      </c>
      <c r="S16" s="87" t="s">
        <v>184</v>
      </c>
      <c r="T16" s="87">
        <v>102</v>
      </c>
      <c r="U16" s="87">
        <v>681634</v>
      </c>
      <c r="V16" s="87">
        <f t="shared" si="6"/>
        <v>7747130</v>
      </c>
      <c r="W16" s="87">
        <f t="shared" si="6"/>
        <v>1042376</v>
      </c>
      <c r="X16" s="87">
        <f t="shared" si="6"/>
        <v>0</v>
      </c>
      <c r="Y16" s="87">
        <f t="shared" si="6"/>
        <v>0</v>
      </c>
      <c r="Z16" s="87">
        <f t="shared" si="6"/>
        <v>0</v>
      </c>
      <c r="AA16" s="87">
        <f t="shared" si="6"/>
        <v>964687</v>
      </c>
      <c r="AB16" s="87" t="s">
        <v>20</v>
      </c>
      <c r="AC16" s="87">
        <f t="shared" si="6"/>
        <v>77689</v>
      </c>
      <c r="AD16" s="87">
        <f t="shared" si="6"/>
        <v>6704754</v>
      </c>
    </row>
    <row r="17" spans="1:30" ht="13.5">
      <c r="A17" s="17" t="s">
        <v>133</v>
      </c>
      <c r="B17" s="76" t="s">
        <v>154</v>
      </c>
      <c r="C17" s="77" t="s">
        <v>155</v>
      </c>
      <c r="D17" s="87">
        <f t="shared" si="0"/>
        <v>1074301</v>
      </c>
      <c r="E17" s="87">
        <f t="shared" si="1"/>
        <v>237438</v>
      </c>
      <c r="F17" s="87">
        <v>0</v>
      </c>
      <c r="G17" s="87">
        <v>10458</v>
      </c>
      <c r="H17" s="87">
        <v>197100</v>
      </c>
      <c r="I17" s="87">
        <v>29070</v>
      </c>
      <c r="J17" s="87" t="s">
        <v>184</v>
      </c>
      <c r="K17" s="87">
        <v>810</v>
      </c>
      <c r="L17" s="87">
        <v>836863</v>
      </c>
      <c r="M17" s="87">
        <f t="shared" si="2"/>
        <v>274820</v>
      </c>
      <c r="N17" s="87">
        <f t="shared" si="3"/>
        <v>22798</v>
      </c>
      <c r="O17" s="87">
        <v>0</v>
      </c>
      <c r="P17" s="87">
        <v>525</v>
      </c>
      <c r="Q17" s="87">
        <v>500</v>
      </c>
      <c r="R17" s="87">
        <v>21705</v>
      </c>
      <c r="S17" s="87" t="s">
        <v>184</v>
      </c>
      <c r="T17" s="87">
        <v>68</v>
      </c>
      <c r="U17" s="87">
        <v>252022</v>
      </c>
      <c r="V17" s="87">
        <f t="shared" si="6"/>
        <v>1349121</v>
      </c>
      <c r="W17" s="87">
        <f t="shared" si="6"/>
        <v>260236</v>
      </c>
      <c r="X17" s="87">
        <f t="shared" si="6"/>
        <v>0</v>
      </c>
      <c r="Y17" s="87">
        <f t="shared" si="6"/>
        <v>10983</v>
      </c>
      <c r="Z17" s="87">
        <f t="shared" si="6"/>
        <v>197600</v>
      </c>
      <c r="AA17" s="87">
        <f t="shared" si="6"/>
        <v>50775</v>
      </c>
      <c r="AB17" s="87" t="s">
        <v>20</v>
      </c>
      <c r="AC17" s="87">
        <f t="shared" si="6"/>
        <v>878</v>
      </c>
      <c r="AD17" s="87">
        <f t="shared" si="6"/>
        <v>1088885</v>
      </c>
    </row>
    <row r="18" spans="1:30" ht="13.5">
      <c r="A18" s="17" t="s">
        <v>133</v>
      </c>
      <c r="B18" s="76" t="s">
        <v>156</v>
      </c>
      <c r="C18" s="77" t="s">
        <v>157</v>
      </c>
      <c r="D18" s="87">
        <f t="shared" si="0"/>
        <v>1835447</v>
      </c>
      <c r="E18" s="87">
        <f t="shared" si="1"/>
        <v>42915</v>
      </c>
      <c r="F18" s="87">
        <v>0</v>
      </c>
      <c r="G18" s="87">
        <v>1575</v>
      </c>
      <c r="H18" s="87">
        <v>0</v>
      </c>
      <c r="I18" s="87">
        <v>33959</v>
      </c>
      <c r="J18" s="87" t="s">
        <v>184</v>
      </c>
      <c r="K18" s="87">
        <v>7381</v>
      </c>
      <c r="L18" s="87">
        <v>1792532</v>
      </c>
      <c r="M18" s="87">
        <f t="shared" si="2"/>
        <v>344670</v>
      </c>
      <c r="N18" s="87">
        <f t="shared" si="3"/>
        <v>22343</v>
      </c>
      <c r="O18" s="87">
        <v>0</v>
      </c>
      <c r="P18" s="87">
        <v>0</v>
      </c>
      <c r="Q18" s="87">
        <v>0</v>
      </c>
      <c r="R18" s="87">
        <v>22343</v>
      </c>
      <c r="S18" s="87" t="s">
        <v>184</v>
      </c>
      <c r="T18" s="87">
        <v>0</v>
      </c>
      <c r="U18" s="87">
        <v>322327</v>
      </c>
      <c r="V18" s="87">
        <f t="shared" si="6"/>
        <v>2180117</v>
      </c>
      <c r="W18" s="87">
        <f t="shared" si="6"/>
        <v>65258</v>
      </c>
      <c r="X18" s="87">
        <f t="shared" si="6"/>
        <v>0</v>
      </c>
      <c r="Y18" s="87">
        <f t="shared" si="6"/>
        <v>1575</v>
      </c>
      <c r="Z18" s="87">
        <f t="shared" si="6"/>
        <v>0</v>
      </c>
      <c r="AA18" s="87">
        <f t="shared" si="6"/>
        <v>56302</v>
      </c>
      <c r="AB18" s="87" t="s">
        <v>20</v>
      </c>
      <c r="AC18" s="87">
        <f t="shared" si="6"/>
        <v>7381</v>
      </c>
      <c r="AD18" s="87">
        <f t="shared" si="6"/>
        <v>2114859</v>
      </c>
    </row>
    <row r="19" spans="1:30" ht="13.5">
      <c r="A19" s="17" t="s">
        <v>133</v>
      </c>
      <c r="B19" s="76" t="s">
        <v>158</v>
      </c>
      <c r="C19" s="77" t="s">
        <v>159</v>
      </c>
      <c r="D19" s="87">
        <f t="shared" si="0"/>
        <v>3025515</v>
      </c>
      <c r="E19" s="87">
        <f t="shared" si="1"/>
        <v>446463</v>
      </c>
      <c r="F19" s="87">
        <v>0</v>
      </c>
      <c r="G19" s="87">
        <v>365</v>
      </c>
      <c r="H19" s="87">
        <v>29500</v>
      </c>
      <c r="I19" s="87">
        <v>351858</v>
      </c>
      <c r="J19" s="87" t="s">
        <v>184</v>
      </c>
      <c r="K19" s="87">
        <v>64740</v>
      </c>
      <c r="L19" s="87">
        <v>2579052</v>
      </c>
      <c r="M19" s="87">
        <f t="shared" si="2"/>
        <v>263074</v>
      </c>
      <c r="N19" s="87">
        <f t="shared" si="3"/>
        <v>12531</v>
      </c>
      <c r="O19" s="87">
        <v>0</v>
      </c>
      <c r="P19" s="87">
        <v>0</v>
      </c>
      <c r="Q19" s="87">
        <v>0</v>
      </c>
      <c r="R19" s="87">
        <v>9479</v>
      </c>
      <c r="S19" s="87" t="s">
        <v>184</v>
      </c>
      <c r="T19" s="87">
        <v>3052</v>
      </c>
      <c r="U19" s="87">
        <v>250543</v>
      </c>
      <c r="V19" s="87">
        <f t="shared" si="6"/>
        <v>3288589</v>
      </c>
      <c r="W19" s="87">
        <f t="shared" si="6"/>
        <v>458994</v>
      </c>
      <c r="X19" s="87">
        <f t="shared" si="6"/>
        <v>0</v>
      </c>
      <c r="Y19" s="87">
        <f t="shared" si="6"/>
        <v>365</v>
      </c>
      <c r="Z19" s="87">
        <f t="shared" si="6"/>
        <v>29500</v>
      </c>
      <c r="AA19" s="87">
        <f t="shared" si="6"/>
        <v>361337</v>
      </c>
      <c r="AB19" s="87" t="s">
        <v>20</v>
      </c>
      <c r="AC19" s="87">
        <f t="shared" si="6"/>
        <v>67792</v>
      </c>
      <c r="AD19" s="87">
        <f t="shared" si="6"/>
        <v>2829595</v>
      </c>
    </row>
    <row r="20" spans="1:30" ht="13.5">
      <c r="A20" s="17" t="s">
        <v>133</v>
      </c>
      <c r="B20" s="76" t="s">
        <v>160</v>
      </c>
      <c r="C20" s="77" t="s">
        <v>161</v>
      </c>
      <c r="D20" s="87">
        <f t="shared" si="0"/>
        <v>3112379</v>
      </c>
      <c r="E20" s="87">
        <f t="shared" si="1"/>
        <v>455306</v>
      </c>
      <c r="F20" s="87">
        <v>0</v>
      </c>
      <c r="G20" s="87">
        <v>0</v>
      </c>
      <c r="H20" s="87">
        <v>0</v>
      </c>
      <c r="I20" s="87">
        <v>393592</v>
      </c>
      <c r="J20" s="87" t="s">
        <v>184</v>
      </c>
      <c r="K20" s="87">
        <v>61714</v>
      </c>
      <c r="L20" s="87">
        <v>2657073</v>
      </c>
      <c r="M20" s="87">
        <f t="shared" si="2"/>
        <v>93968</v>
      </c>
      <c r="N20" s="87">
        <f t="shared" si="3"/>
        <v>9883</v>
      </c>
      <c r="O20" s="87">
        <v>0</v>
      </c>
      <c r="P20" s="87">
        <v>0</v>
      </c>
      <c r="Q20" s="87">
        <v>0</v>
      </c>
      <c r="R20" s="87">
        <v>9883</v>
      </c>
      <c r="S20" s="87" t="s">
        <v>184</v>
      </c>
      <c r="T20" s="87">
        <v>0</v>
      </c>
      <c r="U20" s="87">
        <v>84085</v>
      </c>
      <c r="V20" s="87">
        <f t="shared" si="6"/>
        <v>3206347</v>
      </c>
      <c r="W20" s="87">
        <f t="shared" si="6"/>
        <v>465189</v>
      </c>
      <c r="X20" s="87">
        <f t="shared" si="6"/>
        <v>0</v>
      </c>
      <c r="Y20" s="87">
        <f t="shared" si="6"/>
        <v>0</v>
      </c>
      <c r="Z20" s="87">
        <f t="shared" si="6"/>
        <v>0</v>
      </c>
      <c r="AA20" s="87">
        <f t="shared" si="6"/>
        <v>403475</v>
      </c>
      <c r="AB20" s="87" t="s">
        <v>20</v>
      </c>
      <c r="AC20" s="87">
        <f t="shared" si="6"/>
        <v>61714</v>
      </c>
      <c r="AD20" s="87">
        <f t="shared" si="6"/>
        <v>2741158</v>
      </c>
    </row>
    <row r="21" spans="1:30" ht="13.5">
      <c r="A21" s="17" t="s">
        <v>133</v>
      </c>
      <c r="B21" s="76" t="s">
        <v>162</v>
      </c>
      <c r="C21" s="77" t="s">
        <v>163</v>
      </c>
      <c r="D21" s="87">
        <f t="shared" si="0"/>
        <v>1200216</v>
      </c>
      <c r="E21" s="87">
        <f t="shared" si="1"/>
        <v>60605</v>
      </c>
      <c r="F21" s="87">
        <v>0</v>
      </c>
      <c r="G21" s="87">
        <v>0</v>
      </c>
      <c r="H21" s="87">
        <v>23400</v>
      </c>
      <c r="I21" s="87">
        <v>26441</v>
      </c>
      <c r="J21" s="87" t="s">
        <v>184</v>
      </c>
      <c r="K21" s="87">
        <v>10764</v>
      </c>
      <c r="L21" s="87">
        <v>1139611</v>
      </c>
      <c r="M21" s="87">
        <f t="shared" si="2"/>
        <v>261536</v>
      </c>
      <c r="N21" s="87">
        <f t="shared" si="3"/>
        <v>9186</v>
      </c>
      <c r="O21" s="87">
        <v>0</v>
      </c>
      <c r="P21" s="87">
        <v>0</v>
      </c>
      <c r="Q21" s="87">
        <v>0</v>
      </c>
      <c r="R21" s="87">
        <v>9186</v>
      </c>
      <c r="S21" s="87" t="s">
        <v>184</v>
      </c>
      <c r="T21" s="87">
        <v>0</v>
      </c>
      <c r="U21" s="87">
        <v>252350</v>
      </c>
      <c r="V21" s="87">
        <f t="shared" si="6"/>
        <v>1461752</v>
      </c>
      <c r="W21" s="87">
        <f t="shared" si="6"/>
        <v>69791</v>
      </c>
      <c r="X21" s="87">
        <f t="shared" si="6"/>
        <v>0</v>
      </c>
      <c r="Y21" s="87">
        <f t="shared" si="6"/>
        <v>0</v>
      </c>
      <c r="Z21" s="87">
        <f t="shared" si="6"/>
        <v>23400</v>
      </c>
      <c r="AA21" s="87">
        <f t="shared" si="6"/>
        <v>35627</v>
      </c>
      <c r="AB21" s="87" t="s">
        <v>20</v>
      </c>
      <c r="AC21" s="87">
        <f t="shared" si="6"/>
        <v>10764</v>
      </c>
      <c r="AD21" s="87">
        <f t="shared" si="6"/>
        <v>1391961</v>
      </c>
    </row>
    <row r="22" spans="1:30" ht="13.5">
      <c r="A22" s="17" t="s">
        <v>133</v>
      </c>
      <c r="B22" s="76" t="s">
        <v>164</v>
      </c>
      <c r="C22" s="77" t="s">
        <v>165</v>
      </c>
      <c r="D22" s="87">
        <f t="shared" si="0"/>
        <v>1231954</v>
      </c>
      <c r="E22" s="87">
        <f t="shared" si="1"/>
        <v>12084</v>
      </c>
      <c r="F22" s="87">
        <v>0</v>
      </c>
      <c r="G22" s="87">
        <v>0</v>
      </c>
      <c r="H22" s="87">
        <v>0</v>
      </c>
      <c r="I22" s="87">
        <v>12084</v>
      </c>
      <c r="J22" s="87" t="s">
        <v>184</v>
      </c>
      <c r="K22" s="87">
        <v>0</v>
      </c>
      <c r="L22" s="87">
        <v>1219870</v>
      </c>
      <c r="M22" s="87">
        <f t="shared" si="2"/>
        <v>157677</v>
      </c>
      <c r="N22" s="87">
        <f t="shared" si="3"/>
        <v>4726</v>
      </c>
      <c r="O22" s="87">
        <v>0</v>
      </c>
      <c r="P22" s="87">
        <v>0</v>
      </c>
      <c r="Q22" s="87">
        <v>0</v>
      </c>
      <c r="R22" s="87">
        <v>4726</v>
      </c>
      <c r="S22" s="87" t="s">
        <v>184</v>
      </c>
      <c r="T22" s="87">
        <v>0</v>
      </c>
      <c r="U22" s="87">
        <v>152951</v>
      </c>
      <c r="V22" s="87">
        <f t="shared" si="6"/>
        <v>1389631</v>
      </c>
      <c r="W22" s="87">
        <f t="shared" si="6"/>
        <v>16810</v>
      </c>
      <c r="X22" s="87">
        <f t="shared" si="6"/>
        <v>0</v>
      </c>
      <c r="Y22" s="87">
        <f t="shared" si="6"/>
        <v>0</v>
      </c>
      <c r="Z22" s="87">
        <f t="shared" si="6"/>
        <v>0</v>
      </c>
      <c r="AA22" s="87">
        <f t="shared" si="6"/>
        <v>16810</v>
      </c>
      <c r="AB22" s="87" t="s">
        <v>20</v>
      </c>
      <c r="AC22" s="87">
        <f t="shared" si="6"/>
        <v>0</v>
      </c>
      <c r="AD22" s="87">
        <f t="shared" si="6"/>
        <v>1372821</v>
      </c>
    </row>
    <row r="23" spans="1:30" ht="13.5">
      <c r="A23" s="17" t="s">
        <v>133</v>
      </c>
      <c r="B23" s="76" t="s">
        <v>166</v>
      </c>
      <c r="C23" s="77" t="s">
        <v>167</v>
      </c>
      <c r="D23" s="87">
        <f t="shared" si="0"/>
        <v>1436061</v>
      </c>
      <c r="E23" s="87">
        <f t="shared" si="1"/>
        <v>42691</v>
      </c>
      <c r="F23" s="87">
        <v>0</v>
      </c>
      <c r="G23" s="87">
        <v>0</v>
      </c>
      <c r="H23" s="87">
        <v>0</v>
      </c>
      <c r="I23" s="87">
        <v>17578</v>
      </c>
      <c r="J23" s="87" t="s">
        <v>184</v>
      </c>
      <c r="K23" s="87">
        <v>25113</v>
      </c>
      <c r="L23" s="87">
        <v>1393370</v>
      </c>
      <c r="M23" s="87">
        <f t="shared" si="2"/>
        <v>170614</v>
      </c>
      <c r="N23" s="87">
        <f t="shared" si="3"/>
        <v>6027</v>
      </c>
      <c r="O23" s="87">
        <v>0</v>
      </c>
      <c r="P23" s="87">
        <v>0</v>
      </c>
      <c r="Q23" s="87">
        <v>0</v>
      </c>
      <c r="R23" s="87">
        <v>6027</v>
      </c>
      <c r="S23" s="87" t="s">
        <v>184</v>
      </c>
      <c r="T23" s="87">
        <v>0</v>
      </c>
      <c r="U23" s="87">
        <v>164587</v>
      </c>
      <c r="V23" s="87">
        <f t="shared" si="6"/>
        <v>1606675</v>
      </c>
      <c r="W23" s="87">
        <f t="shared" si="6"/>
        <v>48718</v>
      </c>
      <c r="X23" s="87">
        <f t="shared" si="6"/>
        <v>0</v>
      </c>
      <c r="Y23" s="87">
        <f t="shared" si="6"/>
        <v>0</v>
      </c>
      <c r="Z23" s="87">
        <f t="shared" si="6"/>
        <v>0</v>
      </c>
      <c r="AA23" s="87">
        <f t="shared" si="6"/>
        <v>23605</v>
      </c>
      <c r="AB23" s="87" t="s">
        <v>20</v>
      </c>
      <c r="AC23" s="87">
        <f t="shared" si="6"/>
        <v>25113</v>
      </c>
      <c r="AD23" s="87">
        <f t="shared" si="6"/>
        <v>1557957</v>
      </c>
    </row>
    <row r="24" spans="1:30" ht="13.5">
      <c r="A24" s="17" t="s">
        <v>133</v>
      </c>
      <c r="B24" s="76" t="s">
        <v>168</v>
      </c>
      <c r="C24" s="77" t="s">
        <v>169</v>
      </c>
      <c r="D24" s="87">
        <f t="shared" si="0"/>
        <v>606527</v>
      </c>
      <c r="E24" s="87">
        <f t="shared" si="1"/>
        <v>42020</v>
      </c>
      <c r="F24" s="87">
        <v>13683</v>
      </c>
      <c r="G24" s="87">
        <v>0</v>
      </c>
      <c r="H24" s="87">
        <v>0</v>
      </c>
      <c r="I24" s="87">
        <v>27899</v>
      </c>
      <c r="J24" s="87" t="s">
        <v>184</v>
      </c>
      <c r="K24" s="87">
        <v>438</v>
      </c>
      <c r="L24" s="87">
        <v>564507</v>
      </c>
      <c r="M24" s="87">
        <f t="shared" si="2"/>
        <v>100112</v>
      </c>
      <c r="N24" s="87">
        <f t="shared" si="3"/>
        <v>5808</v>
      </c>
      <c r="O24" s="87">
        <v>0</v>
      </c>
      <c r="P24" s="87">
        <v>0</v>
      </c>
      <c r="Q24" s="87">
        <v>0</v>
      </c>
      <c r="R24" s="87">
        <v>5808</v>
      </c>
      <c r="S24" s="87" t="s">
        <v>184</v>
      </c>
      <c r="T24" s="87">
        <v>0</v>
      </c>
      <c r="U24" s="87">
        <v>94304</v>
      </c>
      <c r="V24" s="87">
        <f t="shared" si="6"/>
        <v>706639</v>
      </c>
      <c r="W24" s="87">
        <f t="shared" si="6"/>
        <v>47828</v>
      </c>
      <c r="X24" s="87">
        <f t="shared" si="6"/>
        <v>13683</v>
      </c>
      <c r="Y24" s="87">
        <f t="shared" si="6"/>
        <v>0</v>
      </c>
      <c r="Z24" s="87">
        <f t="shared" si="6"/>
        <v>0</v>
      </c>
      <c r="AA24" s="87">
        <f t="shared" si="6"/>
        <v>33707</v>
      </c>
      <c r="AB24" s="87" t="s">
        <v>20</v>
      </c>
      <c r="AC24" s="87">
        <f t="shared" si="6"/>
        <v>438</v>
      </c>
      <c r="AD24" s="87">
        <f t="shared" si="6"/>
        <v>658811</v>
      </c>
    </row>
    <row r="25" spans="1:30" ht="13.5">
      <c r="A25" s="17" t="s">
        <v>133</v>
      </c>
      <c r="B25" s="76" t="s">
        <v>170</v>
      </c>
      <c r="C25" s="77" t="s">
        <v>171</v>
      </c>
      <c r="D25" s="87">
        <f t="shared" si="0"/>
        <v>1008171</v>
      </c>
      <c r="E25" s="87">
        <f t="shared" si="1"/>
        <v>6965</v>
      </c>
      <c r="F25" s="87">
        <v>0</v>
      </c>
      <c r="G25" s="87">
        <v>0</v>
      </c>
      <c r="H25" s="87">
        <v>0</v>
      </c>
      <c r="I25" s="87">
        <v>4004</v>
      </c>
      <c r="J25" s="87" t="s">
        <v>184</v>
      </c>
      <c r="K25" s="87">
        <v>2961</v>
      </c>
      <c r="L25" s="87">
        <v>1001206</v>
      </c>
      <c r="M25" s="87">
        <f t="shared" si="2"/>
        <v>140509</v>
      </c>
      <c r="N25" s="87">
        <f t="shared" si="3"/>
        <v>5810</v>
      </c>
      <c r="O25" s="87">
        <v>0</v>
      </c>
      <c r="P25" s="87">
        <v>0</v>
      </c>
      <c r="Q25" s="87">
        <v>0</v>
      </c>
      <c r="R25" s="87">
        <v>5810</v>
      </c>
      <c r="S25" s="87" t="s">
        <v>184</v>
      </c>
      <c r="T25" s="87">
        <v>0</v>
      </c>
      <c r="U25" s="87">
        <v>134699</v>
      </c>
      <c r="V25" s="87">
        <f t="shared" si="6"/>
        <v>1148680</v>
      </c>
      <c r="W25" s="87">
        <f t="shared" si="6"/>
        <v>12775</v>
      </c>
      <c r="X25" s="87">
        <f t="shared" si="6"/>
        <v>0</v>
      </c>
      <c r="Y25" s="87">
        <f t="shared" si="6"/>
        <v>0</v>
      </c>
      <c r="Z25" s="87">
        <f t="shared" si="6"/>
        <v>0</v>
      </c>
      <c r="AA25" s="87">
        <f t="shared" si="6"/>
        <v>9814</v>
      </c>
      <c r="AB25" s="87" t="s">
        <v>20</v>
      </c>
      <c r="AC25" s="87">
        <f t="shared" si="6"/>
        <v>2961</v>
      </c>
      <c r="AD25" s="87">
        <f t="shared" si="6"/>
        <v>1135905</v>
      </c>
    </row>
    <row r="26" spans="1:30" ht="13.5">
      <c r="A26" s="17" t="s">
        <v>133</v>
      </c>
      <c r="B26" s="76" t="s">
        <v>172</v>
      </c>
      <c r="C26" s="77" t="s">
        <v>173</v>
      </c>
      <c r="D26" s="87">
        <f t="shared" si="0"/>
        <v>865963</v>
      </c>
      <c r="E26" s="87">
        <f t="shared" si="1"/>
        <v>5695</v>
      </c>
      <c r="F26" s="87">
        <v>0</v>
      </c>
      <c r="G26" s="87">
        <v>0</v>
      </c>
      <c r="H26" s="87">
        <v>0</v>
      </c>
      <c r="I26" s="87">
        <v>5694</v>
      </c>
      <c r="J26" s="87" t="s">
        <v>184</v>
      </c>
      <c r="K26" s="87">
        <v>1</v>
      </c>
      <c r="L26" s="87">
        <v>860268</v>
      </c>
      <c r="M26" s="87">
        <f t="shared" si="2"/>
        <v>262269</v>
      </c>
      <c r="N26" s="87">
        <f t="shared" si="3"/>
        <v>62019</v>
      </c>
      <c r="O26" s="87">
        <v>0</v>
      </c>
      <c r="P26" s="87">
        <v>0</v>
      </c>
      <c r="Q26" s="87">
        <v>0</v>
      </c>
      <c r="R26" s="87">
        <v>62018</v>
      </c>
      <c r="S26" s="87" t="s">
        <v>184</v>
      </c>
      <c r="T26" s="87">
        <v>1</v>
      </c>
      <c r="U26" s="87">
        <v>200250</v>
      </c>
      <c r="V26" s="87">
        <f t="shared" si="6"/>
        <v>1128232</v>
      </c>
      <c r="W26" s="87">
        <f t="shared" si="6"/>
        <v>67714</v>
      </c>
      <c r="X26" s="87">
        <f t="shared" si="6"/>
        <v>0</v>
      </c>
      <c r="Y26" s="87">
        <f t="shared" si="6"/>
        <v>0</v>
      </c>
      <c r="Z26" s="87">
        <f t="shared" si="6"/>
        <v>0</v>
      </c>
      <c r="AA26" s="87">
        <f t="shared" si="6"/>
        <v>67712</v>
      </c>
      <c r="AB26" s="87" t="s">
        <v>20</v>
      </c>
      <c r="AC26" s="87">
        <f t="shared" si="6"/>
        <v>2</v>
      </c>
      <c r="AD26" s="87">
        <f t="shared" si="6"/>
        <v>1060518</v>
      </c>
    </row>
    <row r="27" spans="1:30" ht="13.5">
      <c r="A27" s="17" t="s">
        <v>133</v>
      </c>
      <c r="B27" s="76" t="s">
        <v>174</v>
      </c>
      <c r="C27" s="77" t="s">
        <v>175</v>
      </c>
      <c r="D27" s="87">
        <f t="shared" si="0"/>
        <v>676216</v>
      </c>
      <c r="E27" s="87">
        <f t="shared" si="1"/>
        <v>63855</v>
      </c>
      <c r="F27" s="87">
        <v>0</v>
      </c>
      <c r="G27" s="87">
        <v>348</v>
      </c>
      <c r="H27" s="87">
        <v>0</v>
      </c>
      <c r="I27" s="87">
        <v>24947</v>
      </c>
      <c r="J27" s="87" t="s">
        <v>184</v>
      </c>
      <c r="K27" s="87">
        <v>38560</v>
      </c>
      <c r="L27" s="87">
        <v>612361</v>
      </c>
      <c r="M27" s="87">
        <f t="shared" si="2"/>
        <v>206794</v>
      </c>
      <c r="N27" s="87">
        <f t="shared" si="3"/>
        <v>108734</v>
      </c>
      <c r="O27" s="87">
        <v>0</v>
      </c>
      <c r="P27" s="87">
        <v>0</v>
      </c>
      <c r="Q27" s="87">
        <v>0</v>
      </c>
      <c r="R27" s="87">
        <v>5410</v>
      </c>
      <c r="S27" s="87" t="s">
        <v>184</v>
      </c>
      <c r="T27" s="87">
        <v>103324</v>
      </c>
      <c r="U27" s="87">
        <v>98060</v>
      </c>
      <c r="V27" s="87">
        <f t="shared" si="6"/>
        <v>883010</v>
      </c>
      <c r="W27" s="87">
        <f t="shared" si="6"/>
        <v>172589</v>
      </c>
      <c r="X27" s="87">
        <f t="shared" si="6"/>
        <v>0</v>
      </c>
      <c r="Y27" s="87">
        <f t="shared" si="6"/>
        <v>348</v>
      </c>
      <c r="Z27" s="87">
        <f t="shared" si="6"/>
        <v>0</v>
      </c>
      <c r="AA27" s="87">
        <f t="shared" si="6"/>
        <v>30357</v>
      </c>
      <c r="AB27" s="87" t="s">
        <v>20</v>
      </c>
      <c r="AC27" s="87">
        <f t="shared" si="6"/>
        <v>141884</v>
      </c>
      <c r="AD27" s="87">
        <f t="shared" si="6"/>
        <v>710421</v>
      </c>
    </row>
    <row r="28" spans="1:30" ht="13.5">
      <c r="A28" s="17" t="s">
        <v>133</v>
      </c>
      <c r="B28" s="76" t="s">
        <v>176</v>
      </c>
      <c r="C28" s="77" t="s">
        <v>177</v>
      </c>
      <c r="D28" s="87">
        <f t="shared" si="0"/>
        <v>1579878</v>
      </c>
      <c r="E28" s="87">
        <f t="shared" si="1"/>
        <v>875378</v>
      </c>
      <c r="F28" s="87">
        <v>245414</v>
      </c>
      <c r="G28" s="87">
        <v>15475</v>
      </c>
      <c r="H28" s="87">
        <v>580000</v>
      </c>
      <c r="I28" s="87">
        <v>31857</v>
      </c>
      <c r="J28" s="87" t="s">
        <v>184</v>
      </c>
      <c r="K28" s="87">
        <v>2632</v>
      </c>
      <c r="L28" s="87">
        <v>704500</v>
      </c>
      <c r="M28" s="87">
        <f t="shared" si="2"/>
        <v>170727</v>
      </c>
      <c r="N28" s="87">
        <f t="shared" si="3"/>
        <v>7325</v>
      </c>
      <c r="O28" s="87">
        <v>0</v>
      </c>
      <c r="P28" s="87">
        <v>0</v>
      </c>
      <c r="Q28" s="87">
        <v>0</v>
      </c>
      <c r="R28" s="87">
        <v>7325</v>
      </c>
      <c r="S28" s="87" t="s">
        <v>184</v>
      </c>
      <c r="T28" s="87">
        <v>0</v>
      </c>
      <c r="U28" s="87">
        <v>163402</v>
      </c>
      <c r="V28" s="87">
        <f t="shared" si="6"/>
        <v>1750605</v>
      </c>
      <c r="W28" s="87">
        <f t="shared" si="6"/>
        <v>882703</v>
      </c>
      <c r="X28" s="87">
        <f t="shared" si="6"/>
        <v>245414</v>
      </c>
      <c r="Y28" s="87">
        <f t="shared" si="6"/>
        <v>15475</v>
      </c>
      <c r="Z28" s="87">
        <f t="shared" si="6"/>
        <v>580000</v>
      </c>
      <c r="AA28" s="87">
        <f t="shared" si="6"/>
        <v>39182</v>
      </c>
      <c r="AB28" s="87" t="s">
        <v>20</v>
      </c>
      <c r="AC28" s="87">
        <f t="shared" si="6"/>
        <v>2632</v>
      </c>
      <c r="AD28" s="87">
        <f t="shared" si="6"/>
        <v>867902</v>
      </c>
    </row>
    <row r="29" spans="1:30" ht="13.5">
      <c r="A29" s="17" t="s">
        <v>133</v>
      </c>
      <c r="B29" s="76" t="s">
        <v>178</v>
      </c>
      <c r="C29" s="77" t="s">
        <v>8</v>
      </c>
      <c r="D29" s="87">
        <f t="shared" si="0"/>
        <v>535850</v>
      </c>
      <c r="E29" s="87">
        <f t="shared" si="1"/>
        <v>12062</v>
      </c>
      <c r="F29" s="87">
        <v>0</v>
      </c>
      <c r="G29" s="87">
        <v>0</v>
      </c>
      <c r="H29" s="87">
        <v>0</v>
      </c>
      <c r="I29" s="87">
        <v>8662</v>
      </c>
      <c r="J29" s="87" t="s">
        <v>184</v>
      </c>
      <c r="K29" s="87">
        <v>3400</v>
      </c>
      <c r="L29" s="87">
        <v>523788</v>
      </c>
      <c r="M29" s="87">
        <f t="shared" si="2"/>
        <v>106110</v>
      </c>
      <c r="N29" s="87">
        <f t="shared" si="3"/>
        <v>4134</v>
      </c>
      <c r="O29" s="87">
        <v>0</v>
      </c>
      <c r="P29" s="87">
        <v>0</v>
      </c>
      <c r="Q29" s="87">
        <v>0</v>
      </c>
      <c r="R29" s="87">
        <v>4134</v>
      </c>
      <c r="S29" s="87" t="s">
        <v>184</v>
      </c>
      <c r="T29" s="87">
        <v>0</v>
      </c>
      <c r="U29" s="87">
        <v>101976</v>
      </c>
      <c r="V29" s="87">
        <f t="shared" si="6"/>
        <v>641960</v>
      </c>
      <c r="W29" s="87">
        <f t="shared" si="6"/>
        <v>16196</v>
      </c>
      <c r="X29" s="87">
        <f t="shared" si="6"/>
        <v>0</v>
      </c>
      <c r="Y29" s="87">
        <f t="shared" si="6"/>
        <v>0</v>
      </c>
      <c r="Z29" s="87">
        <f t="shared" si="6"/>
        <v>0</v>
      </c>
      <c r="AA29" s="87">
        <f t="shared" si="6"/>
        <v>12796</v>
      </c>
      <c r="AB29" s="87" t="s">
        <v>20</v>
      </c>
      <c r="AC29" s="87">
        <f t="shared" si="6"/>
        <v>3400</v>
      </c>
      <c r="AD29" s="87">
        <f t="shared" si="6"/>
        <v>625764</v>
      </c>
    </row>
    <row r="30" spans="1:30" ht="13.5">
      <c r="A30" s="17" t="s">
        <v>133</v>
      </c>
      <c r="B30" s="76" t="s">
        <v>179</v>
      </c>
      <c r="C30" s="77" t="s">
        <v>180</v>
      </c>
      <c r="D30" s="87">
        <f t="shared" si="0"/>
        <v>113285</v>
      </c>
      <c r="E30" s="87">
        <f t="shared" si="1"/>
        <v>1317</v>
      </c>
      <c r="F30" s="87">
        <v>0</v>
      </c>
      <c r="G30" s="87">
        <v>0</v>
      </c>
      <c r="H30" s="87">
        <v>0</v>
      </c>
      <c r="I30" s="87">
        <v>316</v>
      </c>
      <c r="J30" s="87" t="s">
        <v>184</v>
      </c>
      <c r="K30" s="87">
        <v>1001</v>
      </c>
      <c r="L30" s="87">
        <v>111968</v>
      </c>
      <c r="M30" s="87">
        <f t="shared" si="2"/>
        <v>49785</v>
      </c>
      <c r="N30" s="87">
        <f t="shared" si="3"/>
        <v>20540</v>
      </c>
      <c r="O30" s="87">
        <v>2861</v>
      </c>
      <c r="P30" s="87">
        <v>2206</v>
      </c>
      <c r="Q30" s="87">
        <v>0</v>
      </c>
      <c r="R30" s="87">
        <v>5421</v>
      </c>
      <c r="S30" s="87" t="s">
        <v>184</v>
      </c>
      <c r="T30" s="87">
        <v>10052</v>
      </c>
      <c r="U30" s="87">
        <v>29245</v>
      </c>
      <c r="V30" s="87">
        <f t="shared" si="6"/>
        <v>163070</v>
      </c>
      <c r="W30" s="87">
        <f t="shared" si="6"/>
        <v>21857</v>
      </c>
      <c r="X30" s="87">
        <f t="shared" si="6"/>
        <v>2861</v>
      </c>
      <c r="Y30" s="87">
        <f t="shared" si="6"/>
        <v>2206</v>
      </c>
      <c r="Z30" s="87">
        <f t="shared" si="6"/>
        <v>0</v>
      </c>
      <c r="AA30" s="87">
        <f t="shared" si="6"/>
        <v>5737</v>
      </c>
      <c r="AB30" s="87" t="s">
        <v>20</v>
      </c>
      <c r="AC30" s="87">
        <f t="shared" si="6"/>
        <v>11053</v>
      </c>
      <c r="AD30" s="87">
        <f t="shared" si="6"/>
        <v>141213</v>
      </c>
    </row>
    <row r="31" spans="1:30" ht="13.5">
      <c r="A31" s="17" t="s">
        <v>133</v>
      </c>
      <c r="B31" s="76" t="s">
        <v>181</v>
      </c>
      <c r="C31" s="77" t="s">
        <v>77</v>
      </c>
      <c r="D31" s="87">
        <f t="shared" si="0"/>
        <v>214600</v>
      </c>
      <c r="E31" s="87">
        <f t="shared" si="1"/>
        <v>3176</v>
      </c>
      <c r="F31" s="87">
        <v>0</v>
      </c>
      <c r="G31" s="87">
        <v>2565</v>
      </c>
      <c r="H31" s="87">
        <v>0</v>
      </c>
      <c r="I31" s="87">
        <v>566</v>
      </c>
      <c r="J31" s="87" t="s">
        <v>184</v>
      </c>
      <c r="K31" s="87">
        <v>45</v>
      </c>
      <c r="L31" s="87">
        <v>211424</v>
      </c>
      <c r="M31" s="87">
        <f t="shared" si="2"/>
        <v>22379</v>
      </c>
      <c r="N31" s="87">
        <f t="shared" si="3"/>
        <v>1471</v>
      </c>
      <c r="O31" s="87">
        <v>0</v>
      </c>
      <c r="P31" s="87">
        <v>0</v>
      </c>
      <c r="Q31" s="87">
        <v>0</v>
      </c>
      <c r="R31" s="87">
        <v>1471</v>
      </c>
      <c r="S31" s="87" t="s">
        <v>184</v>
      </c>
      <c r="T31" s="87">
        <v>0</v>
      </c>
      <c r="U31" s="87">
        <v>20908</v>
      </c>
      <c r="V31" s="87">
        <f t="shared" si="6"/>
        <v>236979</v>
      </c>
      <c r="W31" s="87">
        <f t="shared" si="6"/>
        <v>4647</v>
      </c>
      <c r="X31" s="87">
        <f t="shared" si="6"/>
        <v>0</v>
      </c>
      <c r="Y31" s="87">
        <f t="shared" si="6"/>
        <v>2565</v>
      </c>
      <c r="Z31" s="87">
        <f t="shared" si="6"/>
        <v>0</v>
      </c>
      <c r="AA31" s="87">
        <f t="shared" si="6"/>
        <v>2037</v>
      </c>
      <c r="AB31" s="87" t="s">
        <v>20</v>
      </c>
      <c r="AC31" s="87">
        <f t="shared" si="6"/>
        <v>45</v>
      </c>
      <c r="AD31" s="87">
        <f t="shared" si="6"/>
        <v>232332</v>
      </c>
    </row>
    <row r="32" spans="1:30" ht="13.5">
      <c r="A32" s="17" t="s">
        <v>133</v>
      </c>
      <c r="B32" s="76" t="s">
        <v>182</v>
      </c>
      <c r="C32" s="77" t="s">
        <v>183</v>
      </c>
      <c r="D32" s="87">
        <f t="shared" si="0"/>
        <v>217591</v>
      </c>
      <c r="E32" s="87">
        <f t="shared" si="1"/>
        <v>565</v>
      </c>
      <c r="F32" s="87">
        <v>0</v>
      </c>
      <c r="G32" s="87">
        <v>0</v>
      </c>
      <c r="H32" s="87">
        <v>0</v>
      </c>
      <c r="I32" s="87">
        <v>565</v>
      </c>
      <c r="J32" s="87" t="s">
        <v>184</v>
      </c>
      <c r="K32" s="87">
        <v>0</v>
      </c>
      <c r="L32" s="87">
        <v>217026</v>
      </c>
      <c r="M32" s="87">
        <f t="shared" si="2"/>
        <v>27477</v>
      </c>
      <c r="N32" s="87">
        <f t="shared" si="3"/>
        <v>4152</v>
      </c>
      <c r="O32" s="87">
        <v>0</v>
      </c>
      <c r="P32" s="87">
        <v>0</v>
      </c>
      <c r="Q32" s="87">
        <v>0</v>
      </c>
      <c r="R32" s="87">
        <v>4152</v>
      </c>
      <c r="S32" s="87" t="s">
        <v>184</v>
      </c>
      <c r="T32" s="87">
        <v>0</v>
      </c>
      <c r="U32" s="87">
        <v>23325</v>
      </c>
      <c r="V32" s="87">
        <f t="shared" si="6"/>
        <v>245068</v>
      </c>
      <c r="W32" s="87">
        <f t="shared" si="6"/>
        <v>4717</v>
      </c>
      <c r="X32" s="87">
        <f t="shared" si="6"/>
        <v>0</v>
      </c>
      <c r="Y32" s="87">
        <f t="shared" si="6"/>
        <v>0</v>
      </c>
      <c r="Z32" s="87">
        <f t="shared" si="6"/>
        <v>0</v>
      </c>
      <c r="AA32" s="87">
        <f t="shared" si="6"/>
        <v>4717</v>
      </c>
      <c r="AB32" s="87" t="s">
        <v>20</v>
      </c>
      <c r="AC32" s="87">
        <f t="shared" si="6"/>
        <v>0</v>
      </c>
      <c r="AD32" s="87">
        <f t="shared" si="6"/>
        <v>240351</v>
      </c>
    </row>
    <row r="33" spans="1:30" ht="13.5">
      <c r="A33" s="17" t="s">
        <v>133</v>
      </c>
      <c r="B33" s="76" t="s">
        <v>78</v>
      </c>
      <c r="C33" s="77" t="s">
        <v>79</v>
      </c>
      <c r="D33" s="87">
        <f t="shared" si="0"/>
        <v>234016</v>
      </c>
      <c r="E33" s="87">
        <f t="shared" si="1"/>
        <v>23878</v>
      </c>
      <c r="F33" s="87">
        <v>0</v>
      </c>
      <c r="G33" s="87">
        <v>0</v>
      </c>
      <c r="H33" s="87">
        <v>0</v>
      </c>
      <c r="I33" s="87">
        <v>6729</v>
      </c>
      <c r="J33" s="87" t="s">
        <v>184</v>
      </c>
      <c r="K33" s="87">
        <v>17149</v>
      </c>
      <c r="L33" s="87">
        <v>210138</v>
      </c>
      <c r="M33" s="87">
        <f t="shared" si="2"/>
        <v>43216</v>
      </c>
      <c r="N33" s="87">
        <f t="shared" si="3"/>
        <v>8168</v>
      </c>
      <c r="O33" s="87">
        <v>0</v>
      </c>
      <c r="P33" s="87">
        <v>0</v>
      </c>
      <c r="Q33" s="87">
        <v>0</v>
      </c>
      <c r="R33" s="87">
        <v>8168</v>
      </c>
      <c r="S33" s="87" t="s">
        <v>184</v>
      </c>
      <c r="T33" s="87">
        <v>0</v>
      </c>
      <c r="U33" s="87">
        <v>35048</v>
      </c>
      <c r="V33" s="87">
        <f t="shared" si="6"/>
        <v>277232</v>
      </c>
      <c r="W33" s="87">
        <f t="shared" si="6"/>
        <v>32046</v>
      </c>
      <c r="X33" s="87">
        <f t="shared" si="6"/>
        <v>0</v>
      </c>
      <c r="Y33" s="87">
        <f t="shared" si="6"/>
        <v>0</v>
      </c>
      <c r="Z33" s="87">
        <f t="shared" si="6"/>
        <v>0</v>
      </c>
      <c r="AA33" s="87">
        <f t="shared" si="6"/>
        <v>14897</v>
      </c>
      <c r="AB33" s="87" t="s">
        <v>20</v>
      </c>
      <c r="AC33" s="87">
        <f t="shared" si="6"/>
        <v>17149</v>
      </c>
      <c r="AD33" s="87">
        <f t="shared" si="6"/>
        <v>245186</v>
      </c>
    </row>
    <row r="34" spans="1:30" ht="13.5">
      <c r="A34" s="17" t="s">
        <v>133</v>
      </c>
      <c r="B34" s="76" t="s">
        <v>80</v>
      </c>
      <c r="C34" s="77" t="s">
        <v>81</v>
      </c>
      <c r="D34" s="87">
        <f t="shared" si="0"/>
        <v>211068</v>
      </c>
      <c r="E34" s="87">
        <f t="shared" si="1"/>
        <v>2657</v>
      </c>
      <c r="F34" s="87">
        <v>0</v>
      </c>
      <c r="G34" s="87">
        <v>0</v>
      </c>
      <c r="H34" s="87">
        <v>0</v>
      </c>
      <c r="I34" s="87">
        <v>2657</v>
      </c>
      <c r="J34" s="87" t="s">
        <v>184</v>
      </c>
      <c r="K34" s="87">
        <v>0</v>
      </c>
      <c r="L34" s="87">
        <v>208411</v>
      </c>
      <c r="M34" s="87">
        <f t="shared" si="2"/>
        <v>37077</v>
      </c>
      <c r="N34" s="87">
        <f t="shared" si="3"/>
        <v>4274</v>
      </c>
      <c r="O34" s="87">
        <v>0</v>
      </c>
      <c r="P34" s="87">
        <v>0</v>
      </c>
      <c r="Q34" s="87">
        <v>0</v>
      </c>
      <c r="R34" s="87">
        <v>4274</v>
      </c>
      <c r="S34" s="87" t="s">
        <v>184</v>
      </c>
      <c r="T34" s="87">
        <v>0</v>
      </c>
      <c r="U34" s="87">
        <v>32803</v>
      </c>
      <c r="V34" s="87">
        <f t="shared" si="6"/>
        <v>248145</v>
      </c>
      <c r="W34" s="87">
        <f t="shared" si="6"/>
        <v>6931</v>
      </c>
      <c r="X34" s="87">
        <f t="shared" si="6"/>
        <v>0</v>
      </c>
      <c r="Y34" s="87">
        <f t="shared" si="6"/>
        <v>0</v>
      </c>
      <c r="Z34" s="87">
        <f t="shared" si="6"/>
        <v>0</v>
      </c>
      <c r="AA34" s="87">
        <f t="shared" si="6"/>
        <v>6931</v>
      </c>
      <c r="AB34" s="87" t="s">
        <v>20</v>
      </c>
      <c r="AC34" s="87">
        <f t="shared" si="6"/>
        <v>0</v>
      </c>
      <c r="AD34" s="87">
        <f t="shared" si="6"/>
        <v>241214</v>
      </c>
    </row>
    <row r="35" spans="1:30" ht="13.5">
      <c r="A35" s="17" t="s">
        <v>133</v>
      </c>
      <c r="B35" s="76" t="s">
        <v>82</v>
      </c>
      <c r="C35" s="77" t="s">
        <v>83</v>
      </c>
      <c r="D35" s="87">
        <f t="shared" si="0"/>
        <v>1345780</v>
      </c>
      <c r="E35" s="87">
        <f t="shared" si="1"/>
        <v>567397</v>
      </c>
      <c r="F35" s="87">
        <v>136179</v>
      </c>
      <c r="G35" s="87">
        <v>662</v>
      </c>
      <c r="H35" s="87">
        <v>420540</v>
      </c>
      <c r="I35" s="87">
        <v>10016</v>
      </c>
      <c r="J35" s="87" t="s">
        <v>184</v>
      </c>
      <c r="K35" s="87">
        <v>0</v>
      </c>
      <c r="L35" s="87">
        <v>778383</v>
      </c>
      <c r="M35" s="87">
        <f t="shared" si="2"/>
        <v>81127</v>
      </c>
      <c r="N35" s="87">
        <f t="shared" si="3"/>
        <v>3052</v>
      </c>
      <c r="O35" s="87">
        <v>0</v>
      </c>
      <c r="P35" s="87">
        <v>0</v>
      </c>
      <c r="Q35" s="87">
        <v>0</v>
      </c>
      <c r="R35" s="87">
        <v>3052</v>
      </c>
      <c r="S35" s="87" t="s">
        <v>184</v>
      </c>
      <c r="T35" s="87">
        <v>0</v>
      </c>
      <c r="U35" s="87">
        <v>78075</v>
      </c>
      <c r="V35" s="87">
        <f t="shared" si="6"/>
        <v>1426907</v>
      </c>
      <c r="W35" s="87">
        <f t="shared" si="6"/>
        <v>570449</v>
      </c>
      <c r="X35" s="87">
        <f t="shared" si="6"/>
        <v>136179</v>
      </c>
      <c r="Y35" s="87">
        <f t="shared" si="6"/>
        <v>662</v>
      </c>
      <c r="Z35" s="87">
        <f t="shared" si="6"/>
        <v>420540</v>
      </c>
      <c r="AA35" s="87">
        <f t="shared" si="6"/>
        <v>13068</v>
      </c>
      <c r="AB35" s="87" t="s">
        <v>20</v>
      </c>
      <c r="AC35" s="87">
        <f t="shared" si="6"/>
        <v>0</v>
      </c>
      <c r="AD35" s="87">
        <f t="shared" si="6"/>
        <v>856458</v>
      </c>
    </row>
    <row r="36" spans="1:30" ht="13.5">
      <c r="A36" s="17" t="s">
        <v>133</v>
      </c>
      <c r="B36" s="76" t="s">
        <v>84</v>
      </c>
      <c r="C36" s="77" t="s">
        <v>85</v>
      </c>
      <c r="D36" s="87">
        <f t="shared" si="0"/>
        <v>131076</v>
      </c>
      <c r="E36" s="87">
        <f t="shared" si="1"/>
        <v>1082</v>
      </c>
      <c r="F36" s="87">
        <v>0</v>
      </c>
      <c r="G36" s="87">
        <v>0</v>
      </c>
      <c r="H36" s="87">
        <v>0</v>
      </c>
      <c r="I36" s="87">
        <v>71</v>
      </c>
      <c r="J36" s="87" t="s">
        <v>184</v>
      </c>
      <c r="K36" s="87">
        <v>1011</v>
      </c>
      <c r="L36" s="87">
        <v>129994</v>
      </c>
      <c r="M36" s="87">
        <f t="shared" si="2"/>
        <v>41106</v>
      </c>
      <c r="N36" s="87">
        <f t="shared" si="3"/>
        <v>1533</v>
      </c>
      <c r="O36" s="87">
        <v>0</v>
      </c>
      <c r="P36" s="87">
        <v>0</v>
      </c>
      <c r="Q36" s="87">
        <v>0</v>
      </c>
      <c r="R36" s="87">
        <v>1488</v>
      </c>
      <c r="S36" s="87" t="s">
        <v>184</v>
      </c>
      <c r="T36" s="87">
        <v>45</v>
      </c>
      <c r="U36" s="87">
        <v>39573</v>
      </c>
      <c r="V36" s="87">
        <f t="shared" si="6"/>
        <v>172182</v>
      </c>
      <c r="W36" s="87">
        <f t="shared" si="6"/>
        <v>2615</v>
      </c>
      <c r="X36" s="87">
        <f t="shared" si="6"/>
        <v>0</v>
      </c>
      <c r="Y36" s="87">
        <f t="shared" si="6"/>
        <v>0</v>
      </c>
      <c r="Z36" s="87">
        <f t="shared" si="6"/>
        <v>0</v>
      </c>
      <c r="AA36" s="87">
        <f t="shared" si="6"/>
        <v>1559</v>
      </c>
      <c r="AB36" s="87" t="s">
        <v>20</v>
      </c>
      <c r="AC36" s="87">
        <f t="shared" si="6"/>
        <v>1056</v>
      </c>
      <c r="AD36" s="87">
        <f t="shared" si="6"/>
        <v>169567</v>
      </c>
    </row>
    <row r="37" spans="1:30" ht="13.5">
      <c r="A37" s="17" t="s">
        <v>133</v>
      </c>
      <c r="B37" s="76" t="s">
        <v>86</v>
      </c>
      <c r="C37" s="77" t="s">
        <v>94</v>
      </c>
      <c r="D37" s="87">
        <f t="shared" si="0"/>
        <v>375772</v>
      </c>
      <c r="E37" s="87">
        <f t="shared" si="1"/>
        <v>7857</v>
      </c>
      <c r="F37" s="87">
        <v>0</v>
      </c>
      <c r="G37" s="87">
        <v>0</v>
      </c>
      <c r="H37" s="87">
        <v>0</v>
      </c>
      <c r="I37" s="87">
        <v>740</v>
      </c>
      <c r="J37" s="87" t="s">
        <v>184</v>
      </c>
      <c r="K37" s="87">
        <v>7117</v>
      </c>
      <c r="L37" s="87">
        <v>367915</v>
      </c>
      <c r="M37" s="87">
        <f t="shared" si="2"/>
        <v>73739</v>
      </c>
      <c r="N37" s="87">
        <f t="shared" si="3"/>
        <v>2469</v>
      </c>
      <c r="O37" s="87">
        <v>0</v>
      </c>
      <c r="P37" s="87">
        <v>0</v>
      </c>
      <c r="Q37" s="87">
        <v>0</v>
      </c>
      <c r="R37" s="87">
        <v>2464</v>
      </c>
      <c r="S37" s="87" t="s">
        <v>184</v>
      </c>
      <c r="T37" s="87">
        <v>5</v>
      </c>
      <c r="U37" s="87">
        <v>71270</v>
      </c>
      <c r="V37" s="87">
        <f t="shared" si="6"/>
        <v>449511</v>
      </c>
      <c r="W37" s="87">
        <f t="shared" si="6"/>
        <v>10326</v>
      </c>
      <c r="X37" s="87">
        <f t="shared" si="6"/>
        <v>0</v>
      </c>
      <c r="Y37" s="87">
        <f t="shared" si="6"/>
        <v>0</v>
      </c>
      <c r="Z37" s="87">
        <f t="shared" si="6"/>
        <v>0</v>
      </c>
      <c r="AA37" s="87">
        <f t="shared" si="6"/>
        <v>3204</v>
      </c>
      <c r="AB37" s="87" t="s">
        <v>20</v>
      </c>
      <c r="AC37" s="87">
        <f t="shared" si="6"/>
        <v>7122</v>
      </c>
      <c r="AD37" s="87">
        <f t="shared" si="6"/>
        <v>439185</v>
      </c>
    </row>
    <row r="38" spans="1:30" ht="13.5">
      <c r="A38" s="17" t="s">
        <v>133</v>
      </c>
      <c r="B38" s="76" t="s">
        <v>95</v>
      </c>
      <c r="C38" s="77" t="s">
        <v>96</v>
      </c>
      <c r="D38" s="87">
        <f t="shared" si="0"/>
        <v>651966</v>
      </c>
      <c r="E38" s="87">
        <f t="shared" si="1"/>
        <v>28955</v>
      </c>
      <c r="F38" s="87">
        <v>0</v>
      </c>
      <c r="G38" s="87">
        <v>0</v>
      </c>
      <c r="H38" s="87">
        <v>0</v>
      </c>
      <c r="I38" s="87">
        <v>28955</v>
      </c>
      <c r="J38" s="87" t="s">
        <v>184</v>
      </c>
      <c r="K38" s="87">
        <v>0</v>
      </c>
      <c r="L38" s="87">
        <v>623011</v>
      </c>
      <c r="M38" s="87">
        <f t="shared" si="2"/>
        <v>144385</v>
      </c>
      <c r="N38" s="87">
        <f t="shared" si="3"/>
        <v>20088</v>
      </c>
      <c r="O38" s="87">
        <v>0</v>
      </c>
      <c r="P38" s="87">
        <v>0</v>
      </c>
      <c r="Q38" s="87">
        <v>0</v>
      </c>
      <c r="R38" s="87">
        <v>20088</v>
      </c>
      <c r="S38" s="87" t="s">
        <v>184</v>
      </c>
      <c r="T38" s="87">
        <v>0</v>
      </c>
      <c r="U38" s="87">
        <v>124297</v>
      </c>
      <c r="V38" s="87">
        <f t="shared" si="6"/>
        <v>796351</v>
      </c>
      <c r="W38" s="87">
        <f t="shared" si="6"/>
        <v>49043</v>
      </c>
      <c r="X38" s="87">
        <f t="shared" si="6"/>
        <v>0</v>
      </c>
      <c r="Y38" s="87">
        <f t="shared" si="6"/>
        <v>0</v>
      </c>
      <c r="Z38" s="87">
        <f t="shared" si="6"/>
        <v>0</v>
      </c>
      <c r="AA38" s="87">
        <f t="shared" si="6"/>
        <v>49043</v>
      </c>
      <c r="AB38" s="87" t="s">
        <v>20</v>
      </c>
      <c r="AC38" s="87">
        <f t="shared" si="6"/>
        <v>0</v>
      </c>
      <c r="AD38" s="87">
        <f t="shared" si="6"/>
        <v>747308</v>
      </c>
    </row>
    <row r="39" spans="1:30" ht="13.5">
      <c r="A39" s="17" t="s">
        <v>133</v>
      </c>
      <c r="B39" s="76" t="s">
        <v>97</v>
      </c>
      <c r="C39" s="77" t="s">
        <v>98</v>
      </c>
      <c r="D39" s="87">
        <f t="shared" si="0"/>
        <v>54960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 t="s">
        <v>184</v>
      </c>
      <c r="K39" s="87">
        <v>0</v>
      </c>
      <c r="L39" s="87">
        <v>54960</v>
      </c>
      <c r="M39" s="87">
        <f t="shared" si="2"/>
        <v>13212</v>
      </c>
      <c r="N39" s="87">
        <f t="shared" si="3"/>
        <v>6800</v>
      </c>
      <c r="O39" s="87">
        <v>0</v>
      </c>
      <c r="P39" s="87">
        <v>0</v>
      </c>
      <c r="Q39" s="87">
        <v>0</v>
      </c>
      <c r="R39" s="87">
        <v>6800</v>
      </c>
      <c r="S39" s="87" t="s">
        <v>184</v>
      </c>
      <c r="T39" s="87">
        <v>0</v>
      </c>
      <c r="U39" s="87">
        <v>6412</v>
      </c>
      <c r="V39" s="87">
        <f t="shared" si="6"/>
        <v>68172</v>
      </c>
      <c r="W39" s="87">
        <f t="shared" si="6"/>
        <v>6800</v>
      </c>
      <c r="X39" s="87">
        <f t="shared" si="6"/>
        <v>0</v>
      </c>
      <c r="Y39" s="87">
        <f t="shared" si="6"/>
        <v>0</v>
      </c>
      <c r="Z39" s="87">
        <f t="shared" si="6"/>
        <v>0</v>
      </c>
      <c r="AA39" s="87">
        <f t="shared" si="6"/>
        <v>6800</v>
      </c>
      <c r="AB39" s="87" t="s">
        <v>20</v>
      </c>
      <c r="AC39" s="87">
        <f t="shared" si="6"/>
        <v>0</v>
      </c>
      <c r="AD39" s="87">
        <f t="shared" si="6"/>
        <v>61372</v>
      </c>
    </row>
    <row r="40" spans="1:30" ht="13.5">
      <c r="A40" s="17" t="s">
        <v>133</v>
      </c>
      <c r="B40" s="76" t="s">
        <v>99</v>
      </c>
      <c r="C40" s="77" t="s">
        <v>100</v>
      </c>
      <c r="D40" s="87">
        <f aca="true" t="shared" si="7" ref="D40:D50">E40+L40</f>
        <v>383353</v>
      </c>
      <c r="E40" s="87">
        <f aca="true" t="shared" si="8" ref="E40:E50">F40+G40+H40+I40+K40</f>
        <v>0</v>
      </c>
      <c r="F40" s="87">
        <v>0</v>
      </c>
      <c r="G40" s="87">
        <v>0</v>
      </c>
      <c r="H40" s="87">
        <v>0</v>
      </c>
      <c r="I40" s="87">
        <v>0</v>
      </c>
      <c r="J40" s="87" t="s">
        <v>184</v>
      </c>
      <c r="K40" s="87">
        <v>0</v>
      </c>
      <c r="L40" s="87">
        <v>383353</v>
      </c>
      <c r="M40" s="87">
        <f aca="true" t="shared" si="9" ref="M40:M50">N40+U40</f>
        <v>21671</v>
      </c>
      <c r="N40" s="87">
        <f aca="true" t="shared" si="10" ref="N40:N50">O40+P40+Q40+R40+T40</f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184</v>
      </c>
      <c r="T40" s="87">
        <v>0</v>
      </c>
      <c r="U40" s="87">
        <v>21671</v>
      </c>
      <c r="V40" s="87">
        <f t="shared" si="6"/>
        <v>405024</v>
      </c>
      <c r="W40" s="87">
        <f t="shared" si="6"/>
        <v>0</v>
      </c>
      <c r="X40" s="87">
        <f t="shared" si="6"/>
        <v>0</v>
      </c>
      <c r="Y40" s="87">
        <f t="shared" si="6"/>
        <v>0</v>
      </c>
      <c r="Z40" s="87">
        <f t="shared" si="6"/>
        <v>0</v>
      </c>
      <c r="AA40" s="87">
        <f t="shared" si="6"/>
        <v>0</v>
      </c>
      <c r="AB40" s="87" t="s">
        <v>20</v>
      </c>
      <c r="AC40" s="87">
        <f t="shared" si="6"/>
        <v>0</v>
      </c>
      <c r="AD40" s="87">
        <f t="shared" si="6"/>
        <v>405024</v>
      </c>
    </row>
    <row r="41" spans="1:30" ht="13.5">
      <c r="A41" s="17" t="s">
        <v>133</v>
      </c>
      <c r="B41" s="76" t="s">
        <v>101</v>
      </c>
      <c r="C41" s="77" t="s">
        <v>102</v>
      </c>
      <c r="D41" s="87">
        <f t="shared" si="7"/>
        <v>468132</v>
      </c>
      <c r="E41" s="87">
        <f t="shared" si="8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184</v>
      </c>
      <c r="K41" s="87">
        <v>0</v>
      </c>
      <c r="L41" s="87">
        <v>468132</v>
      </c>
      <c r="M41" s="87">
        <f t="shared" si="9"/>
        <v>91628</v>
      </c>
      <c r="N41" s="87">
        <f t="shared" si="10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184</v>
      </c>
      <c r="T41" s="87">
        <v>0</v>
      </c>
      <c r="U41" s="87">
        <v>91628</v>
      </c>
      <c r="V41" s="87">
        <f t="shared" si="6"/>
        <v>559760</v>
      </c>
      <c r="W41" s="87">
        <f t="shared" si="6"/>
        <v>0</v>
      </c>
      <c r="X41" s="87">
        <f t="shared" si="6"/>
        <v>0</v>
      </c>
      <c r="Y41" s="87">
        <f t="shared" si="6"/>
        <v>0</v>
      </c>
      <c r="Z41" s="87">
        <f t="shared" si="6"/>
        <v>0</v>
      </c>
      <c r="AA41" s="87">
        <f t="shared" si="6"/>
        <v>0</v>
      </c>
      <c r="AB41" s="87" t="s">
        <v>20</v>
      </c>
      <c r="AC41" s="87">
        <f t="shared" si="6"/>
        <v>0</v>
      </c>
      <c r="AD41" s="87">
        <f t="shared" si="6"/>
        <v>559760</v>
      </c>
    </row>
    <row r="42" spans="1:30" ht="13.5">
      <c r="A42" s="17" t="s">
        <v>133</v>
      </c>
      <c r="B42" s="76" t="s">
        <v>103</v>
      </c>
      <c r="C42" s="77" t="s">
        <v>104</v>
      </c>
      <c r="D42" s="87">
        <f t="shared" si="7"/>
        <v>161285</v>
      </c>
      <c r="E42" s="87">
        <f t="shared" si="8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184</v>
      </c>
      <c r="K42" s="87">
        <v>0</v>
      </c>
      <c r="L42" s="87">
        <v>161285</v>
      </c>
      <c r="M42" s="87">
        <f t="shared" si="9"/>
        <v>51698</v>
      </c>
      <c r="N42" s="87">
        <f t="shared" si="10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184</v>
      </c>
      <c r="T42" s="87">
        <v>0</v>
      </c>
      <c r="U42" s="87">
        <v>51698</v>
      </c>
      <c r="V42" s="87">
        <f t="shared" si="6"/>
        <v>212983</v>
      </c>
      <c r="W42" s="87">
        <f t="shared" si="6"/>
        <v>0</v>
      </c>
      <c r="X42" s="87">
        <f t="shared" si="6"/>
        <v>0</v>
      </c>
      <c r="Y42" s="87">
        <f t="shared" si="6"/>
        <v>0</v>
      </c>
      <c r="Z42" s="87">
        <f t="shared" si="6"/>
        <v>0</v>
      </c>
      <c r="AA42" s="87">
        <f t="shared" si="6"/>
        <v>0</v>
      </c>
      <c r="AB42" s="87" t="s">
        <v>20</v>
      </c>
      <c r="AC42" s="87">
        <f t="shared" si="6"/>
        <v>0</v>
      </c>
      <c r="AD42" s="87">
        <f aca="true" t="shared" si="11" ref="V42:AD50">L42+U42</f>
        <v>212983</v>
      </c>
    </row>
    <row r="43" spans="1:30" ht="13.5">
      <c r="A43" s="17" t="s">
        <v>133</v>
      </c>
      <c r="B43" s="76" t="s">
        <v>105</v>
      </c>
      <c r="C43" s="77" t="s">
        <v>106</v>
      </c>
      <c r="D43" s="87">
        <f t="shared" si="7"/>
        <v>159994</v>
      </c>
      <c r="E43" s="87">
        <f t="shared" si="8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184</v>
      </c>
      <c r="K43" s="87">
        <v>0</v>
      </c>
      <c r="L43" s="87">
        <v>159994</v>
      </c>
      <c r="M43" s="87">
        <f t="shared" si="9"/>
        <v>57941</v>
      </c>
      <c r="N43" s="87">
        <f t="shared" si="10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184</v>
      </c>
      <c r="T43" s="87">
        <v>0</v>
      </c>
      <c r="U43" s="87">
        <v>57941</v>
      </c>
      <c r="V43" s="87">
        <f t="shared" si="11"/>
        <v>217935</v>
      </c>
      <c r="W43" s="87">
        <f t="shared" si="11"/>
        <v>0</v>
      </c>
      <c r="X43" s="87">
        <f t="shared" si="11"/>
        <v>0</v>
      </c>
      <c r="Y43" s="87">
        <f t="shared" si="11"/>
        <v>0</v>
      </c>
      <c r="Z43" s="87">
        <f t="shared" si="11"/>
        <v>0</v>
      </c>
      <c r="AA43" s="87">
        <f t="shared" si="11"/>
        <v>0</v>
      </c>
      <c r="AB43" s="87" t="s">
        <v>20</v>
      </c>
      <c r="AC43" s="87">
        <f t="shared" si="11"/>
        <v>0</v>
      </c>
      <c r="AD43" s="87">
        <f t="shared" si="11"/>
        <v>217935</v>
      </c>
    </row>
    <row r="44" spans="1:30" ht="13.5">
      <c r="A44" s="17" t="s">
        <v>133</v>
      </c>
      <c r="B44" s="78" t="s">
        <v>107</v>
      </c>
      <c r="C44" s="79" t="s">
        <v>108</v>
      </c>
      <c r="D44" s="87">
        <f t="shared" si="7"/>
        <v>845212</v>
      </c>
      <c r="E44" s="87">
        <f t="shared" si="8"/>
        <v>845212</v>
      </c>
      <c r="F44" s="87">
        <v>330728</v>
      </c>
      <c r="G44" s="87">
        <v>11100</v>
      </c>
      <c r="H44" s="87">
        <v>309000</v>
      </c>
      <c r="I44" s="87">
        <v>194384</v>
      </c>
      <c r="J44" s="87">
        <v>1508203</v>
      </c>
      <c r="K44" s="87">
        <v>0</v>
      </c>
      <c r="L44" s="87">
        <v>0</v>
      </c>
      <c r="M44" s="87">
        <f t="shared" si="9"/>
        <v>0</v>
      </c>
      <c r="N44" s="87">
        <f t="shared" si="10"/>
        <v>0</v>
      </c>
      <c r="O44" s="87">
        <v>0</v>
      </c>
      <c r="P44" s="87">
        <v>0</v>
      </c>
      <c r="Q44" s="87">
        <v>0</v>
      </c>
      <c r="R44" s="87">
        <v>0</v>
      </c>
      <c r="S44" s="87">
        <v>440975</v>
      </c>
      <c r="T44" s="87">
        <v>0</v>
      </c>
      <c r="U44" s="87">
        <v>0</v>
      </c>
      <c r="V44" s="87">
        <f t="shared" si="11"/>
        <v>845212</v>
      </c>
      <c r="W44" s="87">
        <f t="shared" si="11"/>
        <v>845212</v>
      </c>
      <c r="X44" s="87">
        <f t="shared" si="11"/>
        <v>330728</v>
      </c>
      <c r="Y44" s="87">
        <f t="shared" si="11"/>
        <v>11100</v>
      </c>
      <c r="Z44" s="87">
        <f t="shared" si="11"/>
        <v>309000</v>
      </c>
      <c r="AA44" s="87">
        <f t="shared" si="11"/>
        <v>194384</v>
      </c>
      <c r="AB44" s="87">
        <f aca="true" t="shared" si="12" ref="AB44:AB50">J44+S44</f>
        <v>1949178</v>
      </c>
      <c r="AC44" s="87">
        <f t="shared" si="11"/>
        <v>0</v>
      </c>
      <c r="AD44" s="87">
        <f t="shared" si="11"/>
        <v>0</v>
      </c>
    </row>
    <row r="45" spans="1:30" ht="13.5">
      <c r="A45" s="17" t="s">
        <v>133</v>
      </c>
      <c r="B45" s="78" t="s">
        <v>109</v>
      </c>
      <c r="C45" s="79" t="s">
        <v>110</v>
      </c>
      <c r="D45" s="87">
        <f t="shared" si="7"/>
        <v>382177</v>
      </c>
      <c r="E45" s="87">
        <f t="shared" si="8"/>
        <v>382177</v>
      </c>
      <c r="F45" s="87">
        <v>0</v>
      </c>
      <c r="G45" s="87">
        <v>0</v>
      </c>
      <c r="H45" s="87">
        <v>0</v>
      </c>
      <c r="I45" s="87">
        <v>306714</v>
      </c>
      <c r="J45" s="87">
        <v>1734976</v>
      </c>
      <c r="K45" s="87">
        <v>75463</v>
      </c>
      <c r="L45" s="87">
        <v>0</v>
      </c>
      <c r="M45" s="87">
        <f t="shared" si="9"/>
        <v>8731</v>
      </c>
      <c r="N45" s="87">
        <f t="shared" si="10"/>
        <v>8731</v>
      </c>
      <c r="O45" s="87">
        <v>0</v>
      </c>
      <c r="P45" s="87">
        <v>0</v>
      </c>
      <c r="Q45" s="87">
        <v>0</v>
      </c>
      <c r="R45" s="87">
        <v>0</v>
      </c>
      <c r="S45" s="87">
        <v>236247</v>
      </c>
      <c r="T45" s="87">
        <v>8731</v>
      </c>
      <c r="U45" s="87">
        <v>0</v>
      </c>
      <c r="V45" s="87">
        <f t="shared" si="11"/>
        <v>390908</v>
      </c>
      <c r="W45" s="87">
        <f t="shared" si="11"/>
        <v>390908</v>
      </c>
      <c r="X45" s="87">
        <f t="shared" si="11"/>
        <v>0</v>
      </c>
      <c r="Y45" s="87">
        <f t="shared" si="11"/>
        <v>0</v>
      </c>
      <c r="Z45" s="87">
        <f t="shared" si="11"/>
        <v>0</v>
      </c>
      <c r="AA45" s="87">
        <f t="shared" si="11"/>
        <v>306714</v>
      </c>
      <c r="AB45" s="87">
        <f t="shared" si="12"/>
        <v>1971223</v>
      </c>
      <c r="AC45" s="87">
        <f t="shared" si="11"/>
        <v>84194</v>
      </c>
      <c r="AD45" s="87">
        <f t="shared" si="11"/>
        <v>0</v>
      </c>
    </row>
    <row r="46" spans="1:30" ht="13.5">
      <c r="A46" s="17" t="s">
        <v>133</v>
      </c>
      <c r="B46" s="78" t="s">
        <v>111</v>
      </c>
      <c r="C46" s="79" t="s">
        <v>112</v>
      </c>
      <c r="D46" s="87">
        <f t="shared" si="7"/>
        <v>0</v>
      </c>
      <c r="E46" s="87">
        <f t="shared" si="8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f t="shared" si="9"/>
        <v>0</v>
      </c>
      <c r="N46" s="87">
        <f t="shared" si="10"/>
        <v>0</v>
      </c>
      <c r="O46" s="87">
        <v>0</v>
      </c>
      <c r="P46" s="87">
        <v>0</v>
      </c>
      <c r="Q46" s="87">
        <v>0</v>
      </c>
      <c r="R46" s="87">
        <v>0</v>
      </c>
      <c r="S46" s="87">
        <v>190513</v>
      </c>
      <c r="T46" s="87">
        <v>0</v>
      </c>
      <c r="U46" s="87">
        <v>0</v>
      </c>
      <c r="V46" s="87">
        <f t="shared" si="11"/>
        <v>0</v>
      </c>
      <c r="W46" s="87">
        <f t="shared" si="11"/>
        <v>0</v>
      </c>
      <c r="X46" s="87">
        <f t="shared" si="11"/>
        <v>0</v>
      </c>
      <c r="Y46" s="87">
        <f t="shared" si="11"/>
        <v>0</v>
      </c>
      <c r="Z46" s="87">
        <f t="shared" si="11"/>
        <v>0</v>
      </c>
      <c r="AA46" s="87">
        <f t="shared" si="11"/>
        <v>0</v>
      </c>
      <c r="AB46" s="87">
        <f t="shared" si="12"/>
        <v>190513</v>
      </c>
      <c r="AC46" s="87">
        <f t="shared" si="11"/>
        <v>0</v>
      </c>
      <c r="AD46" s="87">
        <f t="shared" si="11"/>
        <v>0</v>
      </c>
    </row>
    <row r="47" spans="1:30" ht="13.5">
      <c r="A47" s="17" t="s">
        <v>133</v>
      </c>
      <c r="B47" s="78" t="s">
        <v>113</v>
      </c>
      <c r="C47" s="79" t="s">
        <v>114</v>
      </c>
      <c r="D47" s="87">
        <f t="shared" si="7"/>
        <v>76193</v>
      </c>
      <c r="E47" s="87">
        <f t="shared" si="8"/>
        <v>65084</v>
      </c>
      <c r="F47" s="87">
        <v>0</v>
      </c>
      <c r="G47" s="87">
        <v>0</v>
      </c>
      <c r="H47" s="87">
        <v>5100</v>
      </c>
      <c r="I47" s="87">
        <v>59984</v>
      </c>
      <c r="J47" s="87">
        <v>1153671</v>
      </c>
      <c r="K47" s="87">
        <v>0</v>
      </c>
      <c r="L47" s="87">
        <v>11109</v>
      </c>
      <c r="M47" s="87">
        <f t="shared" si="9"/>
        <v>42595</v>
      </c>
      <c r="N47" s="87">
        <f t="shared" si="10"/>
        <v>42052</v>
      </c>
      <c r="O47" s="87">
        <v>0</v>
      </c>
      <c r="P47" s="87">
        <v>0</v>
      </c>
      <c r="Q47" s="87">
        <v>0</v>
      </c>
      <c r="R47" s="87">
        <v>35815</v>
      </c>
      <c r="S47" s="87">
        <v>222938</v>
      </c>
      <c r="T47" s="87">
        <v>6237</v>
      </c>
      <c r="U47" s="87">
        <v>543</v>
      </c>
      <c r="V47" s="87">
        <f t="shared" si="11"/>
        <v>118788</v>
      </c>
      <c r="W47" s="87">
        <f t="shared" si="11"/>
        <v>107136</v>
      </c>
      <c r="X47" s="87">
        <f t="shared" si="11"/>
        <v>0</v>
      </c>
      <c r="Y47" s="87">
        <f t="shared" si="11"/>
        <v>0</v>
      </c>
      <c r="Z47" s="87">
        <f t="shared" si="11"/>
        <v>5100</v>
      </c>
      <c r="AA47" s="87">
        <f t="shared" si="11"/>
        <v>95799</v>
      </c>
      <c r="AB47" s="87">
        <f t="shared" si="12"/>
        <v>1376609</v>
      </c>
      <c r="AC47" s="87">
        <f t="shared" si="11"/>
        <v>6237</v>
      </c>
      <c r="AD47" s="87">
        <f t="shared" si="11"/>
        <v>11652</v>
      </c>
    </row>
    <row r="48" spans="1:30" ht="13.5">
      <c r="A48" s="17" t="s">
        <v>133</v>
      </c>
      <c r="B48" s="78" t="s">
        <v>115</v>
      </c>
      <c r="C48" s="79" t="s">
        <v>116</v>
      </c>
      <c r="D48" s="87">
        <f t="shared" si="7"/>
        <v>41128</v>
      </c>
      <c r="E48" s="87">
        <f t="shared" si="8"/>
        <v>41128</v>
      </c>
      <c r="F48" s="87">
        <v>0</v>
      </c>
      <c r="G48" s="87">
        <v>18064</v>
      </c>
      <c r="H48" s="87">
        <v>0</v>
      </c>
      <c r="I48" s="87">
        <v>14202</v>
      </c>
      <c r="J48" s="87">
        <v>243743</v>
      </c>
      <c r="K48" s="87">
        <v>8862</v>
      </c>
      <c r="L48" s="87">
        <v>0</v>
      </c>
      <c r="M48" s="87">
        <f t="shared" si="9"/>
        <v>0</v>
      </c>
      <c r="N48" s="87">
        <f t="shared" si="10"/>
        <v>0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 t="shared" si="11"/>
        <v>41128</v>
      </c>
      <c r="W48" s="87">
        <f t="shared" si="11"/>
        <v>41128</v>
      </c>
      <c r="X48" s="87">
        <f t="shared" si="11"/>
        <v>0</v>
      </c>
      <c r="Y48" s="87">
        <f t="shared" si="11"/>
        <v>18064</v>
      </c>
      <c r="Z48" s="87">
        <f t="shared" si="11"/>
        <v>0</v>
      </c>
      <c r="AA48" s="87">
        <f t="shared" si="11"/>
        <v>14202</v>
      </c>
      <c r="AB48" s="87">
        <f t="shared" si="12"/>
        <v>243743</v>
      </c>
      <c r="AC48" s="87">
        <f t="shared" si="11"/>
        <v>8862</v>
      </c>
      <c r="AD48" s="87">
        <f t="shared" si="11"/>
        <v>0</v>
      </c>
    </row>
    <row r="49" spans="1:30" ht="13.5">
      <c r="A49" s="17" t="s">
        <v>133</v>
      </c>
      <c r="B49" s="78" t="s">
        <v>117</v>
      </c>
      <c r="C49" s="79" t="s">
        <v>118</v>
      </c>
      <c r="D49" s="87">
        <f t="shared" si="7"/>
        <v>924653</v>
      </c>
      <c r="E49" s="87">
        <f t="shared" si="8"/>
        <v>907067</v>
      </c>
      <c r="F49" s="87">
        <v>230493</v>
      </c>
      <c r="G49" s="87">
        <v>21900</v>
      </c>
      <c r="H49" s="87">
        <v>454200</v>
      </c>
      <c r="I49" s="87">
        <v>40474</v>
      </c>
      <c r="J49" s="87">
        <v>365575</v>
      </c>
      <c r="K49" s="87">
        <v>160000</v>
      </c>
      <c r="L49" s="87">
        <v>17586</v>
      </c>
      <c r="M49" s="87">
        <f t="shared" si="9"/>
        <v>0</v>
      </c>
      <c r="N49" s="87">
        <f t="shared" si="10"/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f t="shared" si="11"/>
        <v>924653</v>
      </c>
      <c r="W49" s="87">
        <f t="shared" si="11"/>
        <v>907067</v>
      </c>
      <c r="X49" s="87">
        <f t="shared" si="11"/>
        <v>230493</v>
      </c>
      <c r="Y49" s="87">
        <f t="shared" si="11"/>
        <v>21900</v>
      </c>
      <c r="Z49" s="87">
        <f t="shared" si="11"/>
        <v>454200</v>
      </c>
      <c r="AA49" s="87">
        <f t="shared" si="11"/>
        <v>40474</v>
      </c>
      <c r="AB49" s="87">
        <f t="shared" si="12"/>
        <v>365575</v>
      </c>
      <c r="AC49" s="87">
        <f t="shared" si="11"/>
        <v>160000</v>
      </c>
      <c r="AD49" s="87">
        <f t="shared" si="11"/>
        <v>17586</v>
      </c>
    </row>
    <row r="50" spans="1:30" ht="13.5">
      <c r="A50" s="17" t="s">
        <v>133</v>
      </c>
      <c r="B50" s="78" t="s">
        <v>119</v>
      </c>
      <c r="C50" s="79" t="s">
        <v>120</v>
      </c>
      <c r="D50" s="87">
        <f t="shared" si="7"/>
        <v>82350</v>
      </c>
      <c r="E50" s="87">
        <f t="shared" si="8"/>
        <v>74090</v>
      </c>
      <c r="F50" s="87">
        <v>0</v>
      </c>
      <c r="G50" s="87">
        <v>0</v>
      </c>
      <c r="H50" s="87">
        <v>0</v>
      </c>
      <c r="I50" s="87">
        <v>9545</v>
      </c>
      <c r="J50" s="87">
        <v>225339</v>
      </c>
      <c r="K50" s="87">
        <v>64545</v>
      </c>
      <c r="L50" s="87">
        <v>8260</v>
      </c>
      <c r="M50" s="87">
        <f t="shared" si="9"/>
        <v>0</v>
      </c>
      <c r="N50" s="87">
        <f t="shared" si="10"/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 t="shared" si="11"/>
        <v>82350</v>
      </c>
      <c r="W50" s="87">
        <f t="shared" si="11"/>
        <v>74090</v>
      </c>
      <c r="X50" s="87">
        <f t="shared" si="11"/>
        <v>0</v>
      </c>
      <c r="Y50" s="87">
        <f t="shared" si="11"/>
        <v>0</v>
      </c>
      <c r="Z50" s="87">
        <f t="shared" si="11"/>
        <v>0</v>
      </c>
      <c r="AA50" s="87">
        <f t="shared" si="11"/>
        <v>9545</v>
      </c>
      <c r="AB50" s="87">
        <f t="shared" si="12"/>
        <v>225339</v>
      </c>
      <c r="AC50" s="87">
        <f t="shared" si="11"/>
        <v>64545</v>
      </c>
      <c r="AD50" s="87">
        <f t="shared" si="11"/>
        <v>8260</v>
      </c>
    </row>
    <row r="51" spans="1:30" ht="13.5">
      <c r="A51" s="95" t="s">
        <v>185</v>
      </c>
      <c r="B51" s="96"/>
      <c r="C51" s="97"/>
      <c r="D51" s="87">
        <f aca="true" t="shared" si="13" ref="D51:AD51">SUM(D7:D50)</f>
        <v>139703859</v>
      </c>
      <c r="E51" s="87">
        <f t="shared" si="13"/>
        <v>37234315</v>
      </c>
      <c r="F51" s="87">
        <f t="shared" si="13"/>
        <v>4732976</v>
      </c>
      <c r="G51" s="87">
        <f t="shared" si="13"/>
        <v>307677</v>
      </c>
      <c r="H51" s="87">
        <f t="shared" si="13"/>
        <v>11203338</v>
      </c>
      <c r="I51" s="87">
        <f t="shared" si="13"/>
        <v>16028576</v>
      </c>
      <c r="J51" s="87">
        <f t="shared" si="13"/>
        <v>5231507</v>
      </c>
      <c r="K51" s="87">
        <f t="shared" si="13"/>
        <v>4961748</v>
      </c>
      <c r="L51" s="87">
        <f t="shared" si="13"/>
        <v>102469544</v>
      </c>
      <c r="M51" s="87">
        <f t="shared" si="13"/>
        <v>10123808</v>
      </c>
      <c r="N51" s="87">
        <f t="shared" si="13"/>
        <v>1229363</v>
      </c>
      <c r="O51" s="87">
        <f t="shared" si="13"/>
        <v>6307</v>
      </c>
      <c r="P51" s="87">
        <f t="shared" si="13"/>
        <v>20701</v>
      </c>
      <c r="Q51" s="87">
        <f t="shared" si="13"/>
        <v>81561</v>
      </c>
      <c r="R51" s="87">
        <f t="shared" si="13"/>
        <v>974033</v>
      </c>
      <c r="S51" s="87">
        <f t="shared" si="13"/>
        <v>1090673</v>
      </c>
      <c r="T51" s="87">
        <f t="shared" si="13"/>
        <v>146761</v>
      </c>
      <c r="U51" s="87">
        <f t="shared" si="13"/>
        <v>8894445</v>
      </c>
      <c r="V51" s="87">
        <f t="shared" si="13"/>
        <v>149827667</v>
      </c>
      <c r="W51" s="87">
        <f t="shared" si="13"/>
        <v>38463678</v>
      </c>
      <c r="X51" s="87">
        <f t="shared" si="13"/>
        <v>4739283</v>
      </c>
      <c r="Y51" s="87">
        <f t="shared" si="13"/>
        <v>328378</v>
      </c>
      <c r="Z51" s="87">
        <f t="shared" si="13"/>
        <v>11284899</v>
      </c>
      <c r="AA51" s="87">
        <f t="shared" si="13"/>
        <v>17002609</v>
      </c>
      <c r="AB51" s="87">
        <f t="shared" si="13"/>
        <v>6322180</v>
      </c>
      <c r="AC51" s="87">
        <f t="shared" si="13"/>
        <v>5108509</v>
      </c>
      <c r="AD51" s="87">
        <f t="shared" si="13"/>
        <v>111363989</v>
      </c>
    </row>
  </sheetData>
  <mergeCells count="4">
    <mergeCell ref="A2:A6"/>
    <mergeCell ref="B2:B6"/>
    <mergeCell ref="C2:C6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51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195</v>
      </c>
    </row>
    <row r="2" spans="1:60" s="70" customFormat="1" ht="22.5" customHeight="1">
      <c r="A2" s="107" t="s">
        <v>87</v>
      </c>
      <c r="B2" s="109" t="s">
        <v>21</v>
      </c>
      <c r="C2" s="105" t="s">
        <v>58</v>
      </c>
      <c r="D2" s="25" t="s">
        <v>59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88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89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60</v>
      </c>
      <c r="E3" s="26"/>
      <c r="F3" s="26"/>
      <c r="G3" s="26"/>
      <c r="H3" s="26"/>
      <c r="I3" s="29"/>
      <c r="J3" s="91" t="s">
        <v>61</v>
      </c>
      <c r="K3" s="28" t="s">
        <v>90</v>
      </c>
      <c r="L3" s="26"/>
      <c r="M3" s="26"/>
      <c r="N3" s="26"/>
      <c r="O3" s="26"/>
      <c r="P3" s="26"/>
      <c r="Q3" s="26"/>
      <c r="R3" s="26"/>
      <c r="S3" s="29"/>
      <c r="T3" s="105" t="s">
        <v>62</v>
      </c>
      <c r="U3" s="105" t="s">
        <v>63</v>
      </c>
      <c r="V3" s="27" t="s">
        <v>91</v>
      </c>
      <c r="W3" s="28" t="s">
        <v>64</v>
      </c>
      <c r="X3" s="26"/>
      <c r="Y3" s="26"/>
      <c r="Z3" s="26"/>
      <c r="AA3" s="26"/>
      <c r="AB3" s="29"/>
      <c r="AC3" s="91" t="s">
        <v>65</v>
      </c>
      <c r="AD3" s="28" t="s">
        <v>90</v>
      </c>
      <c r="AE3" s="26"/>
      <c r="AF3" s="26"/>
      <c r="AG3" s="26"/>
      <c r="AH3" s="26"/>
      <c r="AI3" s="26"/>
      <c r="AJ3" s="26"/>
      <c r="AK3" s="26"/>
      <c r="AL3" s="29"/>
      <c r="AM3" s="105" t="s">
        <v>62</v>
      </c>
      <c r="AN3" s="105" t="s">
        <v>63</v>
      </c>
      <c r="AO3" s="27" t="s">
        <v>91</v>
      </c>
      <c r="AP3" s="28" t="s">
        <v>64</v>
      </c>
      <c r="AQ3" s="26"/>
      <c r="AR3" s="26"/>
      <c r="AS3" s="26"/>
      <c r="AT3" s="26"/>
      <c r="AU3" s="29"/>
      <c r="AV3" s="91" t="s">
        <v>65</v>
      </c>
      <c r="AW3" s="28" t="s">
        <v>90</v>
      </c>
      <c r="AX3" s="26"/>
      <c r="AY3" s="26"/>
      <c r="AZ3" s="26"/>
      <c r="BA3" s="26"/>
      <c r="BB3" s="26"/>
      <c r="BC3" s="26"/>
      <c r="BD3" s="26"/>
      <c r="BE3" s="29"/>
      <c r="BF3" s="105" t="s">
        <v>62</v>
      </c>
      <c r="BG3" s="105" t="s">
        <v>63</v>
      </c>
      <c r="BH3" s="27" t="s">
        <v>91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92</v>
      </c>
      <c r="F4" s="31"/>
      <c r="G4" s="32"/>
      <c r="H4" s="29"/>
      <c r="I4" s="93" t="s">
        <v>66</v>
      </c>
      <c r="J4" s="92"/>
      <c r="K4" s="27" t="s">
        <v>3</v>
      </c>
      <c r="L4" s="105" t="s">
        <v>67</v>
      </c>
      <c r="M4" s="28" t="s">
        <v>93</v>
      </c>
      <c r="N4" s="26"/>
      <c r="O4" s="26"/>
      <c r="P4" s="29"/>
      <c r="Q4" s="105" t="s">
        <v>68</v>
      </c>
      <c r="R4" s="105" t="s">
        <v>69</v>
      </c>
      <c r="S4" s="105" t="s">
        <v>70</v>
      </c>
      <c r="T4" s="106"/>
      <c r="U4" s="106"/>
      <c r="V4" s="34"/>
      <c r="W4" s="27" t="s">
        <v>3</v>
      </c>
      <c r="X4" s="30" t="s">
        <v>92</v>
      </c>
      <c r="Y4" s="31"/>
      <c r="Z4" s="32"/>
      <c r="AA4" s="29"/>
      <c r="AB4" s="93" t="s">
        <v>66</v>
      </c>
      <c r="AC4" s="92"/>
      <c r="AD4" s="27" t="s">
        <v>3</v>
      </c>
      <c r="AE4" s="105" t="s">
        <v>67</v>
      </c>
      <c r="AF4" s="28" t="s">
        <v>93</v>
      </c>
      <c r="AG4" s="26"/>
      <c r="AH4" s="26"/>
      <c r="AI4" s="29"/>
      <c r="AJ4" s="105" t="s">
        <v>68</v>
      </c>
      <c r="AK4" s="105" t="s">
        <v>69</v>
      </c>
      <c r="AL4" s="105" t="s">
        <v>70</v>
      </c>
      <c r="AM4" s="106"/>
      <c r="AN4" s="106"/>
      <c r="AO4" s="34"/>
      <c r="AP4" s="27" t="s">
        <v>3</v>
      </c>
      <c r="AQ4" s="30" t="s">
        <v>92</v>
      </c>
      <c r="AR4" s="31"/>
      <c r="AS4" s="32"/>
      <c r="AT4" s="29"/>
      <c r="AU4" s="93" t="s">
        <v>66</v>
      </c>
      <c r="AV4" s="92"/>
      <c r="AW4" s="27" t="s">
        <v>3</v>
      </c>
      <c r="AX4" s="105" t="s">
        <v>67</v>
      </c>
      <c r="AY4" s="28" t="s">
        <v>93</v>
      </c>
      <c r="AZ4" s="26"/>
      <c r="BA4" s="26"/>
      <c r="BB4" s="29"/>
      <c r="BC4" s="105" t="s">
        <v>68</v>
      </c>
      <c r="BD4" s="105" t="s">
        <v>69</v>
      </c>
      <c r="BE4" s="105" t="s">
        <v>70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71</v>
      </c>
      <c r="G5" s="33" t="s">
        <v>72</v>
      </c>
      <c r="H5" s="33" t="s">
        <v>73</v>
      </c>
      <c r="I5" s="94"/>
      <c r="J5" s="92"/>
      <c r="K5" s="34"/>
      <c r="L5" s="106"/>
      <c r="M5" s="27" t="s">
        <v>3</v>
      </c>
      <c r="N5" s="24" t="s">
        <v>74</v>
      </c>
      <c r="O5" s="24" t="s">
        <v>75</v>
      </c>
      <c r="P5" s="24" t="s">
        <v>76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71</v>
      </c>
      <c r="Z5" s="33" t="s">
        <v>72</v>
      </c>
      <c r="AA5" s="33" t="s">
        <v>73</v>
      </c>
      <c r="AB5" s="94"/>
      <c r="AC5" s="92"/>
      <c r="AD5" s="34"/>
      <c r="AE5" s="106"/>
      <c r="AF5" s="27" t="s">
        <v>3</v>
      </c>
      <c r="AG5" s="24" t="s">
        <v>74</v>
      </c>
      <c r="AH5" s="24" t="s">
        <v>75</v>
      </c>
      <c r="AI5" s="24" t="s">
        <v>76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71</v>
      </c>
      <c r="AS5" s="33" t="s">
        <v>72</v>
      </c>
      <c r="AT5" s="33" t="s">
        <v>73</v>
      </c>
      <c r="AU5" s="94"/>
      <c r="AV5" s="92"/>
      <c r="AW5" s="34"/>
      <c r="AX5" s="106"/>
      <c r="AY5" s="27" t="s">
        <v>3</v>
      </c>
      <c r="AZ5" s="24" t="s">
        <v>74</v>
      </c>
      <c r="BA5" s="24" t="s">
        <v>75</v>
      </c>
      <c r="BB5" s="24" t="s">
        <v>76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133</v>
      </c>
      <c r="B7" s="76" t="s">
        <v>134</v>
      </c>
      <c r="C7" s="77" t="s">
        <v>135</v>
      </c>
      <c r="D7" s="87">
        <f aca="true" t="shared" si="0" ref="D7:D38">E7+I7</f>
        <v>9845000</v>
      </c>
      <c r="E7" s="87">
        <f aca="true" t="shared" si="1" ref="E7:E38">SUM(F7:H7)</f>
        <v>9665201</v>
      </c>
      <c r="F7" s="87">
        <v>6293652</v>
      </c>
      <c r="G7" s="87">
        <v>1692306</v>
      </c>
      <c r="H7" s="87">
        <v>1679243</v>
      </c>
      <c r="I7" s="87">
        <v>179799</v>
      </c>
      <c r="J7" s="87">
        <v>0</v>
      </c>
      <c r="K7" s="87">
        <f aca="true" t="shared" si="2" ref="K7:K38">L7+M7+Q7+R7+S7</f>
        <v>41534455</v>
      </c>
      <c r="L7" s="87">
        <v>25307657</v>
      </c>
      <c r="M7" s="88">
        <f aca="true" t="shared" si="3" ref="M7:M38">SUM(N7:P7)</f>
        <v>12271041</v>
      </c>
      <c r="N7" s="87">
        <v>1867876</v>
      </c>
      <c r="O7" s="87">
        <v>4179273</v>
      </c>
      <c r="P7" s="87">
        <v>6223892</v>
      </c>
      <c r="Q7" s="87">
        <v>157726</v>
      </c>
      <c r="R7" s="87">
        <v>3451503</v>
      </c>
      <c r="S7" s="87">
        <v>346528</v>
      </c>
      <c r="T7" s="87">
        <v>0</v>
      </c>
      <c r="U7" s="87">
        <v>1807626</v>
      </c>
      <c r="V7" s="87">
        <f aca="true" t="shared" si="4" ref="V7:V38">D7+K7+U7</f>
        <v>53187081</v>
      </c>
      <c r="W7" s="87">
        <f aca="true" t="shared" si="5" ref="W7:W38">X7+AB7</f>
        <v>0</v>
      </c>
      <c r="X7" s="87">
        <f aca="true" t="shared" si="6" ref="X7:X38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38">AE7+AF7+AJ7+AK7+AL7</f>
        <v>1747012</v>
      </c>
      <c r="AE7" s="87">
        <v>1314949</v>
      </c>
      <c r="AF7" s="88">
        <f aca="true" t="shared" si="8" ref="AF7:AF38">SUM(AG7:AI7)</f>
        <v>413915</v>
      </c>
      <c r="AG7" s="87">
        <v>212934</v>
      </c>
      <c r="AH7" s="87">
        <v>95520</v>
      </c>
      <c r="AI7" s="87">
        <v>105461</v>
      </c>
      <c r="AJ7" s="87">
        <v>6279</v>
      </c>
      <c r="AK7" s="87">
        <v>4707</v>
      </c>
      <c r="AL7" s="87">
        <v>7162</v>
      </c>
      <c r="AM7" s="87">
        <v>0</v>
      </c>
      <c r="AN7" s="87">
        <v>0</v>
      </c>
      <c r="AO7" s="87">
        <f aca="true" t="shared" si="9" ref="AO7:AO38">W7+AD7+AN7</f>
        <v>1747012</v>
      </c>
      <c r="AP7" s="87">
        <f aca="true" t="shared" si="10" ref="AP7:AS43">D7+W7</f>
        <v>9845000</v>
      </c>
      <c r="AQ7" s="87">
        <f t="shared" si="10"/>
        <v>9665201</v>
      </c>
      <c r="AR7" s="87">
        <f t="shared" si="10"/>
        <v>6293652</v>
      </c>
      <c r="AS7" s="87">
        <f t="shared" si="10"/>
        <v>1692306</v>
      </c>
      <c r="AT7" s="87">
        <f aca="true" t="shared" si="11" ref="AT7:AT50">H7+AA7</f>
        <v>1679243</v>
      </c>
      <c r="AU7" s="87">
        <f aca="true" t="shared" si="12" ref="AU7:AV50">I7+AB7</f>
        <v>179799</v>
      </c>
      <c r="AV7" s="87">
        <f t="shared" si="12"/>
        <v>0</v>
      </c>
      <c r="AW7" s="87">
        <f aca="true" t="shared" si="13" ref="AW7:AW50">K7+AD7</f>
        <v>43281467</v>
      </c>
      <c r="AX7" s="87">
        <f aca="true" t="shared" si="14" ref="AX7:AX50">L7+AE7</f>
        <v>26622606</v>
      </c>
      <c r="AY7" s="87">
        <f aca="true" t="shared" si="15" ref="AY7:AY50">M7+AF7</f>
        <v>12684956</v>
      </c>
      <c r="AZ7" s="87">
        <f aca="true" t="shared" si="16" ref="AZ7:AZ22">N7+AG7</f>
        <v>2080810</v>
      </c>
      <c r="BA7" s="87">
        <f aca="true" t="shared" si="17" ref="BA7:BA22">O7+AH7</f>
        <v>4274793</v>
      </c>
      <c r="BB7" s="87">
        <f aca="true" t="shared" si="18" ref="BB7:BB22">P7+AI7</f>
        <v>6329353</v>
      </c>
      <c r="BC7" s="87">
        <f aca="true" t="shared" si="19" ref="BC7:BC22">Q7+AJ7</f>
        <v>164005</v>
      </c>
      <c r="BD7" s="87">
        <f aca="true" t="shared" si="20" ref="BD7:BF50">R7+AK7</f>
        <v>3456210</v>
      </c>
      <c r="BE7" s="87">
        <f t="shared" si="20"/>
        <v>353690</v>
      </c>
      <c r="BF7" s="87">
        <f t="shared" si="20"/>
        <v>0</v>
      </c>
      <c r="BG7" s="87">
        <f aca="true" t="shared" si="21" ref="BG7:BH50">U7+AN7</f>
        <v>1807626</v>
      </c>
      <c r="BH7" s="87">
        <f t="shared" si="21"/>
        <v>54934093</v>
      </c>
    </row>
    <row r="8" spans="1:60" ht="13.5">
      <c r="A8" s="17" t="s">
        <v>133</v>
      </c>
      <c r="B8" s="76" t="s">
        <v>136</v>
      </c>
      <c r="C8" s="77" t="s">
        <v>137</v>
      </c>
      <c r="D8" s="87">
        <f t="shared" si="0"/>
        <v>3621985</v>
      </c>
      <c r="E8" s="87">
        <f t="shared" si="1"/>
        <v>3540076</v>
      </c>
      <c r="F8" s="87">
        <v>2760085</v>
      </c>
      <c r="G8" s="87">
        <v>0</v>
      </c>
      <c r="H8" s="87">
        <v>779991</v>
      </c>
      <c r="I8" s="87">
        <v>81909</v>
      </c>
      <c r="J8" s="87">
        <v>0</v>
      </c>
      <c r="K8" s="87">
        <f t="shared" si="2"/>
        <v>17993947</v>
      </c>
      <c r="L8" s="87">
        <v>12407692</v>
      </c>
      <c r="M8" s="88">
        <f t="shared" si="3"/>
        <v>3334099</v>
      </c>
      <c r="N8" s="87">
        <v>648862</v>
      </c>
      <c r="O8" s="87">
        <v>2015954</v>
      </c>
      <c r="P8" s="87">
        <v>669283</v>
      </c>
      <c r="Q8" s="87">
        <v>240965</v>
      </c>
      <c r="R8" s="87">
        <v>926650</v>
      </c>
      <c r="S8" s="87">
        <v>1084541</v>
      </c>
      <c r="T8" s="87">
        <v>0</v>
      </c>
      <c r="U8" s="87">
        <v>811676</v>
      </c>
      <c r="V8" s="87">
        <f t="shared" si="4"/>
        <v>22427608</v>
      </c>
      <c r="W8" s="87">
        <f t="shared" si="5"/>
        <v>89381</v>
      </c>
      <c r="X8" s="87">
        <f t="shared" si="6"/>
        <v>89381</v>
      </c>
      <c r="Y8" s="87">
        <v>0</v>
      </c>
      <c r="Z8" s="87">
        <v>0</v>
      </c>
      <c r="AA8" s="87">
        <v>89381</v>
      </c>
      <c r="AB8" s="87">
        <v>0</v>
      </c>
      <c r="AC8" s="87">
        <v>0</v>
      </c>
      <c r="AD8" s="87">
        <f t="shared" si="7"/>
        <v>1357345</v>
      </c>
      <c r="AE8" s="87">
        <v>1166771</v>
      </c>
      <c r="AF8" s="88">
        <f t="shared" si="8"/>
        <v>139134</v>
      </c>
      <c r="AG8" s="87">
        <v>98612</v>
      </c>
      <c r="AH8" s="87">
        <v>40522</v>
      </c>
      <c r="AI8" s="87">
        <v>0</v>
      </c>
      <c r="AJ8" s="87">
        <v>19184</v>
      </c>
      <c r="AK8" s="87">
        <v>0</v>
      </c>
      <c r="AL8" s="87">
        <v>32256</v>
      </c>
      <c r="AM8" s="87">
        <v>0</v>
      </c>
      <c r="AN8" s="87">
        <v>0</v>
      </c>
      <c r="AO8" s="87">
        <f t="shared" si="9"/>
        <v>1446726</v>
      </c>
      <c r="AP8" s="87">
        <f t="shared" si="10"/>
        <v>3711366</v>
      </c>
      <c r="AQ8" s="87">
        <f t="shared" si="10"/>
        <v>3629457</v>
      </c>
      <c r="AR8" s="87">
        <f t="shared" si="10"/>
        <v>2760085</v>
      </c>
      <c r="AS8" s="87">
        <f t="shared" si="10"/>
        <v>0</v>
      </c>
      <c r="AT8" s="87">
        <f t="shared" si="11"/>
        <v>869372</v>
      </c>
      <c r="AU8" s="87">
        <f t="shared" si="12"/>
        <v>81909</v>
      </c>
      <c r="AV8" s="87">
        <f t="shared" si="12"/>
        <v>0</v>
      </c>
      <c r="AW8" s="87">
        <f t="shared" si="13"/>
        <v>19351292</v>
      </c>
      <c r="AX8" s="87">
        <f t="shared" si="14"/>
        <v>13574463</v>
      </c>
      <c r="AY8" s="87">
        <f t="shared" si="15"/>
        <v>3473233</v>
      </c>
      <c r="AZ8" s="87">
        <f t="shared" si="16"/>
        <v>747474</v>
      </c>
      <c r="BA8" s="87">
        <f t="shared" si="17"/>
        <v>2056476</v>
      </c>
      <c r="BB8" s="87">
        <f t="shared" si="18"/>
        <v>669283</v>
      </c>
      <c r="BC8" s="87">
        <f t="shared" si="19"/>
        <v>260149</v>
      </c>
      <c r="BD8" s="87">
        <f t="shared" si="20"/>
        <v>926650</v>
      </c>
      <c r="BE8" s="87">
        <f t="shared" si="20"/>
        <v>1116797</v>
      </c>
      <c r="BF8" s="87">
        <f t="shared" si="20"/>
        <v>0</v>
      </c>
      <c r="BG8" s="87">
        <f t="shared" si="21"/>
        <v>811676</v>
      </c>
      <c r="BH8" s="87">
        <f t="shared" si="21"/>
        <v>23874334</v>
      </c>
    </row>
    <row r="9" spans="1:60" ht="13.5">
      <c r="A9" s="17" t="s">
        <v>133</v>
      </c>
      <c r="B9" s="76" t="s">
        <v>138</v>
      </c>
      <c r="C9" s="77" t="s">
        <v>139</v>
      </c>
      <c r="D9" s="87">
        <f t="shared" si="0"/>
        <v>843677</v>
      </c>
      <c r="E9" s="87">
        <f t="shared" si="1"/>
        <v>843677</v>
      </c>
      <c r="F9" s="87">
        <v>818360</v>
      </c>
      <c r="G9" s="87">
        <v>25317</v>
      </c>
      <c r="H9" s="87">
        <v>0</v>
      </c>
      <c r="I9" s="87">
        <v>0</v>
      </c>
      <c r="J9" s="87">
        <v>0</v>
      </c>
      <c r="K9" s="87">
        <f t="shared" si="2"/>
        <v>7186446</v>
      </c>
      <c r="L9" s="87">
        <v>3195168</v>
      </c>
      <c r="M9" s="88">
        <f t="shared" si="3"/>
        <v>1470541</v>
      </c>
      <c r="N9" s="87">
        <v>84515</v>
      </c>
      <c r="O9" s="87">
        <v>1360808</v>
      </c>
      <c r="P9" s="87">
        <v>25218</v>
      </c>
      <c r="Q9" s="87">
        <v>87221</v>
      </c>
      <c r="R9" s="87">
        <v>2355176</v>
      </c>
      <c r="S9" s="87">
        <v>78340</v>
      </c>
      <c r="T9" s="87">
        <v>0</v>
      </c>
      <c r="U9" s="87">
        <v>595384</v>
      </c>
      <c r="V9" s="87">
        <f t="shared" si="4"/>
        <v>8625507</v>
      </c>
      <c r="W9" s="87">
        <f t="shared" si="5"/>
        <v>10388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10388</v>
      </c>
      <c r="AC9" s="87">
        <v>0</v>
      </c>
      <c r="AD9" s="87">
        <f t="shared" si="7"/>
        <v>711997</v>
      </c>
      <c r="AE9" s="87">
        <v>26701</v>
      </c>
      <c r="AF9" s="88">
        <f t="shared" si="8"/>
        <v>1690</v>
      </c>
      <c r="AG9" s="87">
        <v>1199</v>
      </c>
      <c r="AH9" s="87">
        <v>491</v>
      </c>
      <c r="AI9" s="87">
        <v>0</v>
      </c>
      <c r="AJ9" s="87">
        <v>0</v>
      </c>
      <c r="AK9" s="87">
        <v>683606</v>
      </c>
      <c r="AL9" s="87">
        <v>0</v>
      </c>
      <c r="AM9" s="87">
        <v>0</v>
      </c>
      <c r="AN9" s="87">
        <v>47837</v>
      </c>
      <c r="AO9" s="87">
        <f t="shared" si="9"/>
        <v>770222</v>
      </c>
      <c r="AP9" s="87">
        <f t="shared" si="10"/>
        <v>854065</v>
      </c>
      <c r="AQ9" s="87">
        <f t="shared" si="10"/>
        <v>843677</v>
      </c>
      <c r="AR9" s="87">
        <f t="shared" si="10"/>
        <v>818360</v>
      </c>
      <c r="AS9" s="87">
        <f t="shared" si="10"/>
        <v>25317</v>
      </c>
      <c r="AT9" s="87">
        <f t="shared" si="11"/>
        <v>0</v>
      </c>
      <c r="AU9" s="87">
        <f t="shared" si="12"/>
        <v>10388</v>
      </c>
      <c r="AV9" s="87">
        <f t="shared" si="12"/>
        <v>0</v>
      </c>
      <c r="AW9" s="87">
        <f t="shared" si="13"/>
        <v>7898443</v>
      </c>
      <c r="AX9" s="87">
        <f t="shared" si="14"/>
        <v>3221869</v>
      </c>
      <c r="AY9" s="87">
        <f t="shared" si="15"/>
        <v>1472231</v>
      </c>
      <c r="AZ9" s="87">
        <f t="shared" si="16"/>
        <v>85714</v>
      </c>
      <c r="BA9" s="87">
        <f t="shared" si="17"/>
        <v>1361299</v>
      </c>
      <c r="BB9" s="87">
        <f t="shared" si="18"/>
        <v>25218</v>
      </c>
      <c r="BC9" s="87">
        <f t="shared" si="19"/>
        <v>87221</v>
      </c>
      <c r="BD9" s="87">
        <f t="shared" si="20"/>
        <v>3038782</v>
      </c>
      <c r="BE9" s="87">
        <f t="shared" si="20"/>
        <v>78340</v>
      </c>
      <c r="BF9" s="87">
        <f t="shared" si="20"/>
        <v>0</v>
      </c>
      <c r="BG9" s="87">
        <f t="shared" si="21"/>
        <v>643221</v>
      </c>
      <c r="BH9" s="87">
        <f t="shared" si="21"/>
        <v>9395729</v>
      </c>
    </row>
    <row r="10" spans="1:60" ht="13.5">
      <c r="A10" s="17" t="s">
        <v>133</v>
      </c>
      <c r="B10" s="76" t="s">
        <v>140</v>
      </c>
      <c r="C10" s="77" t="s">
        <v>141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f t="shared" si="2"/>
        <v>2828801</v>
      </c>
      <c r="L10" s="87">
        <v>1710281</v>
      </c>
      <c r="M10" s="88">
        <f t="shared" si="3"/>
        <v>650380</v>
      </c>
      <c r="N10" s="87">
        <v>85138</v>
      </c>
      <c r="O10" s="87">
        <v>526088</v>
      </c>
      <c r="P10" s="87">
        <v>39154</v>
      </c>
      <c r="Q10" s="87">
        <v>0</v>
      </c>
      <c r="R10" s="87">
        <v>255428</v>
      </c>
      <c r="S10" s="87">
        <v>212712</v>
      </c>
      <c r="T10" s="87">
        <v>0</v>
      </c>
      <c r="U10" s="87">
        <v>114082</v>
      </c>
      <c r="V10" s="87">
        <f t="shared" si="4"/>
        <v>2942883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215202</v>
      </c>
      <c r="AE10" s="87">
        <v>11993</v>
      </c>
      <c r="AF10" s="88">
        <f t="shared" si="8"/>
        <v>53313</v>
      </c>
      <c r="AG10" s="87">
        <v>1043</v>
      </c>
      <c r="AH10" s="87">
        <v>52270</v>
      </c>
      <c r="AI10" s="87">
        <v>0</v>
      </c>
      <c r="AJ10" s="87">
        <v>0</v>
      </c>
      <c r="AK10" s="87">
        <v>149896</v>
      </c>
      <c r="AL10" s="87">
        <v>0</v>
      </c>
      <c r="AM10" s="87">
        <v>0</v>
      </c>
      <c r="AN10" s="87">
        <v>0</v>
      </c>
      <c r="AO10" s="87">
        <f t="shared" si="9"/>
        <v>215202</v>
      </c>
      <c r="AP10" s="87">
        <f t="shared" si="10"/>
        <v>0</v>
      </c>
      <c r="AQ10" s="87">
        <f t="shared" si="10"/>
        <v>0</v>
      </c>
      <c r="AR10" s="87">
        <f t="shared" si="10"/>
        <v>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0</v>
      </c>
      <c r="AW10" s="87">
        <f t="shared" si="13"/>
        <v>3044003</v>
      </c>
      <c r="AX10" s="87">
        <f t="shared" si="14"/>
        <v>1722274</v>
      </c>
      <c r="AY10" s="87">
        <f t="shared" si="15"/>
        <v>703693</v>
      </c>
      <c r="AZ10" s="87">
        <f t="shared" si="16"/>
        <v>86181</v>
      </c>
      <c r="BA10" s="87">
        <f t="shared" si="17"/>
        <v>578358</v>
      </c>
      <c r="BB10" s="87">
        <f t="shared" si="18"/>
        <v>39154</v>
      </c>
      <c r="BC10" s="87">
        <f t="shared" si="19"/>
        <v>0</v>
      </c>
      <c r="BD10" s="87">
        <f t="shared" si="20"/>
        <v>405324</v>
      </c>
      <c r="BE10" s="87">
        <f t="shared" si="20"/>
        <v>212712</v>
      </c>
      <c r="BF10" s="87">
        <f t="shared" si="20"/>
        <v>0</v>
      </c>
      <c r="BG10" s="87">
        <f t="shared" si="21"/>
        <v>114082</v>
      </c>
      <c r="BH10" s="87">
        <f t="shared" si="21"/>
        <v>3158085</v>
      </c>
    </row>
    <row r="11" spans="1:60" ht="13.5">
      <c r="A11" s="17" t="s">
        <v>133</v>
      </c>
      <c r="B11" s="76" t="s">
        <v>142</v>
      </c>
      <c r="C11" s="77" t="s">
        <v>143</v>
      </c>
      <c r="D11" s="87">
        <f t="shared" si="0"/>
        <v>837998</v>
      </c>
      <c r="E11" s="87">
        <f t="shared" si="1"/>
        <v>837998</v>
      </c>
      <c r="F11" s="87">
        <v>837998</v>
      </c>
      <c r="G11" s="87">
        <v>0</v>
      </c>
      <c r="H11" s="87">
        <v>0</v>
      </c>
      <c r="I11" s="87">
        <v>0</v>
      </c>
      <c r="J11" s="87">
        <v>0</v>
      </c>
      <c r="K11" s="87">
        <f t="shared" si="2"/>
        <v>3382687</v>
      </c>
      <c r="L11" s="87">
        <v>1919311</v>
      </c>
      <c r="M11" s="88">
        <f t="shared" si="3"/>
        <v>612495</v>
      </c>
      <c r="N11" s="87">
        <v>63454</v>
      </c>
      <c r="O11" s="87">
        <v>511243</v>
      </c>
      <c r="P11" s="87">
        <v>37798</v>
      </c>
      <c r="Q11" s="87">
        <v>19613</v>
      </c>
      <c r="R11" s="87">
        <v>831268</v>
      </c>
      <c r="S11" s="87">
        <v>0</v>
      </c>
      <c r="T11" s="87">
        <v>0</v>
      </c>
      <c r="U11" s="87">
        <v>24164</v>
      </c>
      <c r="V11" s="87">
        <f t="shared" si="4"/>
        <v>4244849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375106</v>
      </c>
      <c r="AE11" s="87">
        <v>211350</v>
      </c>
      <c r="AF11" s="88">
        <f t="shared" si="8"/>
        <v>85591</v>
      </c>
      <c r="AG11" s="87">
        <v>4899</v>
      </c>
      <c r="AH11" s="87">
        <v>80692</v>
      </c>
      <c r="AI11" s="87">
        <v>0</v>
      </c>
      <c r="AJ11" s="87">
        <v>0</v>
      </c>
      <c r="AK11" s="87">
        <v>78165</v>
      </c>
      <c r="AL11" s="87">
        <v>0</v>
      </c>
      <c r="AM11" s="87">
        <v>0</v>
      </c>
      <c r="AN11" s="87">
        <v>0</v>
      </c>
      <c r="AO11" s="87">
        <f t="shared" si="9"/>
        <v>375106</v>
      </c>
      <c r="AP11" s="87">
        <f t="shared" si="10"/>
        <v>837998</v>
      </c>
      <c r="AQ11" s="87">
        <f t="shared" si="10"/>
        <v>837998</v>
      </c>
      <c r="AR11" s="87">
        <f t="shared" si="10"/>
        <v>837998</v>
      </c>
      <c r="AS11" s="87">
        <f t="shared" si="10"/>
        <v>0</v>
      </c>
      <c r="AT11" s="87">
        <f t="shared" si="11"/>
        <v>0</v>
      </c>
      <c r="AU11" s="87">
        <f t="shared" si="12"/>
        <v>0</v>
      </c>
      <c r="AV11" s="87">
        <f t="shared" si="12"/>
        <v>0</v>
      </c>
      <c r="AW11" s="87">
        <f t="shared" si="13"/>
        <v>3757793</v>
      </c>
      <c r="AX11" s="87">
        <f t="shared" si="14"/>
        <v>2130661</v>
      </c>
      <c r="AY11" s="87">
        <f t="shared" si="15"/>
        <v>698086</v>
      </c>
      <c r="AZ11" s="87">
        <f t="shared" si="16"/>
        <v>68353</v>
      </c>
      <c r="BA11" s="87">
        <f t="shared" si="17"/>
        <v>591935</v>
      </c>
      <c r="BB11" s="87">
        <f t="shared" si="18"/>
        <v>37798</v>
      </c>
      <c r="BC11" s="87">
        <f t="shared" si="19"/>
        <v>19613</v>
      </c>
      <c r="BD11" s="87">
        <f t="shared" si="20"/>
        <v>909433</v>
      </c>
      <c r="BE11" s="87">
        <f t="shared" si="20"/>
        <v>0</v>
      </c>
      <c r="BF11" s="87">
        <f t="shared" si="20"/>
        <v>0</v>
      </c>
      <c r="BG11" s="87">
        <f t="shared" si="21"/>
        <v>24164</v>
      </c>
      <c r="BH11" s="87">
        <f t="shared" si="21"/>
        <v>4619955</v>
      </c>
    </row>
    <row r="12" spans="1:60" ht="13.5">
      <c r="A12" s="17" t="s">
        <v>133</v>
      </c>
      <c r="B12" s="76" t="s">
        <v>144</v>
      </c>
      <c r="C12" s="77" t="s">
        <v>145</v>
      </c>
      <c r="D12" s="87">
        <f t="shared" si="0"/>
        <v>1512110</v>
      </c>
      <c r="E12" s="87">
        <f t="shared" si="1"/>
        <v>1511797</v>
      </c>
      <c r="F12" s="87">
        <v>1301195</v>
      </c>
      <c r="G12" s="87">
        <v>193450</v>
      </c>
      <c r="H12" s="87">
        <v>17152</v>
      </c>
      <c r="I12" s="87">
        <v>313</v>
      </c>
      <c r="J12" s="87">
        <v>0</v>
      </c>
      <c r="K12" s="87">
        <f t="shared" si="2"/>
        <v>5430986</v>
      </c>
      <c r="L12" s="87">
        <v>2586872</v>
      </c>
      <c r="M12" s="88">
        <f t="shared" si="3"/>
        <v>1138414</v>
      </c>
      <c r="N12" s="87">
        <v>344904</v>
      </c>
      <c r="O12" s="87">
        <v>753972</v>
      </c>
      <c r="P12" s="87">
        <v>39538</v>
      </c>
      <c r="Q12" s="87">
        <v>38075</v>
      </c>
      <c r="R12" s="87">
        <v>1573943</v>
      </c>
      <c r="S12" s="87">
        <v>93682</v>
      </c>
      <c r="T12" s="87">
        <v>0</v>
      </c>
      <c r="U12" s="87">
        <v>41811</v>
      </c>
      <c r="V12" s="87">
        <f t="shared" si="4"/>
        <v>6984907</v>
      </c>
      <c r="W12" s="87">
        <f t="shared" si="5"/>
        <v>50589</v>
      </c>
      <c r="X12" s="87">
        <f t="shared" si="6"/>
        <v>50589</v>
      </c>
      <c r="Y12" s="87">
        <v>50589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225690</v>
      </c>
      <c r="AE12" s="87">
        <v>59306</v>
      </c>
      <c r="AF12" s="88">
        <f t="shared" si="8"/>
        <v>132550</v>
      </c>
      <c r="AG12" s="87">
        <v>66294</v>
      </c>
      <c r="AH12" s="87">
        <v>66256</v>
      </c>
      <c r="AI12" s="87">
        <v>0</v>
      </c>
      <c r="AJ12" s="87">
        <v>0</v>
      </c>
      <c r="AK12" s="87">
        <v>19204</v>
      </c>
      <c r="AL12" s="87">
        <v>14630</v>
      </c>
      <c r="AM12" s="87">
        <v>0</v>
      </c>
      <c r="AN12" s="87">
        <v>0</v>
      </c>
      <c r="AO12" s="87">
        <f t="shared" si="9"/>
        <v>276279</v>
      </c>
      <c r="AP12" s="87">
        <f t="shared" si="10"/>
        <v>1562699</v>
      </c>
      <c r="AQ12" s="87">
        <f t="shared" si="10"/>
        <v>1562386</v>
      </c>
      <c r="AR12" s="87">
        <f t="shared" si="10"/>
        <v>1351784</v>
      </c>
      <c r="AS12" s="87">
        <f t="shared" si="10"/>
        <v>193450</v>
      </c>
      <c r="AT12" s="87">
        <f t="shared" si="11"/>
        <v>17152</v>
      </c>
      <c r="AU12" s="87">
        <f t="shared" si="12"/>
        <v>313</v>
      </c>
      <c r="AV12" s="87">
        <f t="shared" si="12"/>
        <v>0</v>
      </c>
      <c r="AW12" s="87">
        <f t="shared" si="13"/>
        <v>5656676</v>
      </c>
      <c r="AX12" s="87">
        <f t="shared" si="14"/>
        <v>2646178</v>
      </c>
      <c r="AY12" s="87">
        <f t="shared" si="15"/>
        <v>1270964</v>
      </c>
      <c r="AZ12" s="87">
        <f t="shared" si="16"/>
        <v>411198</v>
      </c>
      <c r="BA12" s="87">
        <f t="shared" si="17"/>
        <v>820228</v>
      </c>
      <c r="BB12" s="87">
        <f t="shared" si="18"/>
        <v>39538</v>
      </c>
      <c r="BC12" s="87">
        <f t="shared" si="19"/>
        <v>38075</v>
      </c>
      <c r="BD12" s="87">
        <f t="shared" si="20"/>
        <v>1593147</v>
      </c>
      <c r="BE12" s="87">
        <f t="shared" si="20"/>
        <v>108312</v>
      </c>
      <c r="BF12" s="87">
        <f t="shared" si="20"/>
        <v>0</v>
      </c>
      <c r="BG12" s="87">
        <f t="shared" si="21"/>
        <v>41811</v>
      </c>
      <c r="BH12" s="87">
        <f t="shared" si="21"/>
        <v>7261186</v>
      </c>
    </row>
    <row r="13" spans="1:60" ht="13.5">
      <c r="A13" s="17" t="s">
        <v>133</v>
      </c>
      <c r="B13" s="76" t="s">
        <v>146</v>
      </c>
      <c r="C13" s="77" t="s">
        <v>147</v>
      </c>
      <c r="D13" s="87">
        <f t="shared" si="0"/>
        <v>763726</v>
      </c>
      <c r="E13" s="87">
        <f t="shared" si="1"/>
        <v>763726</v>
      </c>
      <c r="F13" s="87">
        <v>763726</v>
      </c>
      <c r="G13" s="87">
        <v>0</v>
      </c>
      <c r="H13" s="87">
        <v>0</v>
      </c>
      <c r="I13" s="87">
        <v>0</v>
      </c>
      <c r="J13" s="87">
        <v>0</v>
      </c>
      <c r="K13" s="87">
        <f t="shared" si="2"/>
        <v>2840056</v>
      </c>
      <c r="L13" s="87">
        <v>1108204</v>
      </c>
      <c r="M13" s="88">
        <f t="shared" si="3"/>
        <v>498611</v>
      </c>
      <c r="N13" s="87">
        <v>30231</v>
      </c>
      <c r="O13" s="87">
        <v>454106</v>
      </c>
      <c r="P13" s="87">
        <v>14274</v>
      </c>
      <c r="Q13" s="87">
        <v>2550</v>
      </c>
      <c r="R13" s="87">
        <v>1156314</v>
      </c>
      <c r="S13" s="87">
        <v>74377</v>
      </c>
      <c r="T13" s="87">
        <v>0</v>
      </c>
      <c r="U13" s="87">
        <v>22046</v>
      </c>
      <c r="V13" s="87">
        <f t="shared" si="4"/>
        <v>3625828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739090</v>
      </c>
      <c r="AE13" s="87">
        <v>18159</v>
      </c>
      <c r="AF13" s="88">
        <f t="shared" si="8"/>
        <v>238423</v>
      </c>
      <c r="AG13" s="87">
        <v>0</v>
      </c>
      <c r="AH13" s="87">
        <v>238423</v>
      </c>
      <c r="AI13" s="87">
        <v>0</v>
      </c>
      <c r="AJ13" s="87">
        <v>0</v>
      </c>
      <c r="AK13" s="87">
        <v>482508</v>
      </c>
      <c r="AL13" s="87">
        <v>0</v>
      </c>
      <c r="AM13" s="87">
        <v>0</v>
      </c>
      <c r="AN13" s="87">
        <v>0</v>
      </c>
      <c r="AO13" s="87">
        <f t="shared" si="9"/>
        <v>739090</v>
      </c>
      <c r="AP13" s="87">
        <f t="shared" si="10"/>
        <v>763726</v>
      </c>
      <c r="AQ13" s="87">
        <f t="shared" si="10"/>
        <v>763726</v>
      </c>
      <c r="AR13" s="87">
        <f t="shared" si="10"/>
        <v>763726</v>
      </c>
      <c r="AS13" s="87">
        <f t="shared" si="10"/>
        <v>0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3"/>
        <v>3579146</v>
      </c>
      <c r="AX13" s="87">
        <f t="shared" si="14"/>
        <v>1126363</v>
      </c>
      <c r="AY13" s="87">
        <f t="shared" si="15"/>
        <v>737034</v>
      </c>
      <c r="AZ13" s="87">
        <f t="shared" si="16"/>
        <v>30231</v>
      </c>
      <c r="BA13" s="87">
        <f t="shared" si="17"/>
        <v>692529</v>
      </c>
      <c r="BB13" s="87">
        <f t="shared" si="18"/>
        <v>14274</v>
      </c>
      <c r="BC13" s="87">
        <f t="shared" si="19"/>
        <v>2550</v>
      </c>
      <c r="BD13" s="87">
        <f t="shared" si="20"/>
        <v>1638822</v>
      </c>
      <c r="BE13" s="87">
        <f t="shared" si="20"/>
        <v>74377</v>
      </c>
      <c r="BF13" s="87">
        <f t="shared" si="20"/>
        <v>0</v>
      </c>
      <c r="BG13" s="87">
        <f t="shared" si="21"/>
        <v>22046</v>
      </c>
      <c r="BH13" s="87">
        <f t="shared" si="21"/>
        <v>4364918</v>
      </c>
    </row>
    <row r="14" spans="1:60" ht="13.5">
      <c r="A14" s="17" t="s">
        <v>133</v>
      </c>
      <c r="B14" s="76" t="s">
        <v>148</v>
      </c>
      <c r="C14" s="77" t="s">
        <v>149</v>
      </c>
      <c r="D14" s="87">
        <f t="shared" si="0"/>
        <v>463358</v>
      </c>
      <c r="E14" s="87">
        <f t="shared" si="1"/>
        <v>455279</v>
      </c>
      <c r="F14" s="87">
        <v>3586</v>
      </c>
      <c r="G14" s="87">
        <v>451693</v>
      </c>
      <c r="H14" s="87">
        <v>0</v>
      </c>
      <c r="I14" s="87">
        <v>8079</v>
      </c>
      <c r="J14" s="87">
        <v>0</v>
      </c>
      <c r="K14" s="87">
        <f t="shared" si="2"/>
        <v>3221457</v>
      </c>
      <c r="L14" s="87">
        <v>1893079</v>
      </c>
      <c r="M14" s="88">
        <f t="shared" si="3"/>
        <v>510680</v>
      </c>
      <c r="N14" s="87">
        <v>69786</v>
      </c>
      <c r="O14" s="87">
        <v>338791</v>
      </c>
      <c r="P14" s="87">
        <v>102103</v>
      </c>
      <c r="Q14" s="87">
        <v>41629</v>
      </c>
      <c r="R14" s="87">
        <v>776069</v>
      </c>
      <c r="S14" s="87">
        <v>0</v>
      </c>
      <c r="T14" s="87">
        <v>0</v>
      </c>
      <c r="U14" s="87">
        <v>44808</v>
      </c>
      <c r="V14" s="87">
        <f t="shared" si="4"/>
        <v>3729623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325620</v>
      </c>
      <c r="AE14" s="87">
        <v>33171</v>
      </c>
      <c r="AF14" s="88">
        <f t="shared" si="8"/>
        <v>106780</v>
      </c>
      <c r="AG14" s="87">
        <v>3456</v>
      </c>
      <c r="AH14" s="87">
        <v>92815</v>
      </c>
      <c r="AI14" s="87">
        <v>10509</v>
      </c>
      <c r="AJ14" s="87">
        <v>0</v>
      </c>
      <c r="AK14" s="87">
        <v>185669</v>
      </c>
      <c r="AL14" s="87">
        <v>0</v>
      </c>
      <c r="AM14" s="87">
        <v>0</v>
      </c>
      <c r="AN14" s="87">
        <v>0</v>
      </c>
      <c r="AO14" s="87">
        <f t="shared" si="9"/>
        <v>325620</v>
      </c>
      <c r="AP14" s="87">
        <f t="shared" si="10"/>
        <v>463358</v>
      </c>
      <c r="AQ14" s="87">
        <f t="shared" si="10"/>
        <v>455279</v>
      </c>
      <c r="AR14" s="87">
        <f t="shared" si="10"/>
        <v>3586</v>
      </c>
      <c r="AS14" s="87">
        <f t="shared" si="10"/>
        <v>451693</v>
      </c>
      <c r="AT14" s="87">
        <f t="shared" si="11"/>
        <v>0</v>
      </c>
      <c r="AU14" s="87">
        <f t="shared" si="12"/>
        <v>8079</v>
      </c>
      <c r="AV14" s="87">
        <f t="shared" si="12"/>
        <v>0</v>
      </c>
      <c r="AW14" s="87">
        <f t="shared" si="13"/>
        <v>3547077</v>
      </c>
      <c r="AX14" s="87">
        <f t="shared" si="14"/>
        <v>1926250</v>
      </c>
      <c r="AY14" s="87">
        <f t="shared" si="15"/>
        <v>617460</v>
      </c>
      <c r="AZ14" s="87">
        <f t="shared" si="16"/>
        <v>73242</v>
      </c>
      <c r="BA14" s="87">
        <f t="shared" si="17"/>
        <v>431606</v>
      </c>
      <c r="BB14" s="87">
        <f t="shared" si="18"/>
        <v>112612</v>
      </c>
      <c r="BC14" s="87">
        <f t="shared" si="19"/>
        <v>41629</v>
      </c>
      <c r="BD14" s="87">
        <f t="shared" si="20"/>
        <v>961738</v>
      </c>
      <c r="BE14" s="87">
        <f t="shared" si="20"/>
        <v>0</v>
      </c>
      <c r="BF14" s="87">
        <f t="shared" si="20"/>
        <v>0</v>
      </c>
      <c r="BG14" s="87">
        <f t="shared" si="21"/>
        <v>44808</v>
      </c>
      <c r="BH14" s="87">
        <f t="shared" si="21"/>
        <v>4055243</v>
      </c>
    </row>
    <row r="15" spans="1:60" ht="13.5">
      <c r="A15" s="17" t="s">
        <v>133</v>
      </c>
      <c r="B15" s="76" t="s">
        <v>150</v>
      </c>
      <c r="C15" s="77" t="s">
        <v>151</v>
      </c>
      <c r="D15" s="87">
        <f t="shared" si="0"/>
        <v>812461</v>
      </c>
      <c r="E15" s="87">
        <f t="shared" si="1"/>
        <v>812461</v>
      </c>
      <c r="F15" s="87">
        <v>812461</v>
      </c>
      <c r="G15" s="87">
        <v>0</v>
      </c>
      <c r="H15" s="87">
        <v>0</v>
      </c>
      <c r="I15" s="87">
        <v>0</v>
      </c>
      <c r="J15" s="87">
        <v>0</v>
      </c>
      <c r="K15" s="87">
        <f t="shared" si="2"/>
        <v>879055</v>
      </c>
      <c r="L15" s="87">
        <v>617599</v>
      </c>
      <c r="M15" s="88">
        <f t="shared" si="3"/>
        <v>144939</v>
      </c>
      <c r="N15" s="87">
        <v>20594</v>
      </c>
      <c r="O15" s="87">
        <v>120729</v>
      </c>
      <c r="P15" s="87">
        <v>3616</v>
      </c>
      <c r="Q15" s="87">
        <v>5668</v>
      </c>
      <c r="R15" s="87">
        <v>108920</v>
      </c>
      <c r="S15" s="87">
        <v>1929</v>
      </c>
      <c r="T15" s="87">
        <v>0</v>
      </c>
      <c r="U15" s="87">
        <v>3359</v>
      </c>
      <c r="V15" s="87">
        <f t="shared" si="4"/>
        <v>1694875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f t="shared" si="7"/>
        <v>98403</v>
      </c>
      <c r="AE15" s="87">
        <v>68273</v>
      </c>
      <c r="AF15" s="88">
        <f t="shared" si="8"/>
        <v>29441</v>
      </c>
      <c r="AG15" s="87">
        <v>1011</v>
      </c>
      <c r="AH15" s="87">
        <v>28430</v>
      </c>
      <c r="AI15" s="87">
        <v>0</v>
      </c>
      <c r="AJ15" s="87">
        <v>0</v>
      </c>
      <c r="AK15" s="87">
        <v>0</v>
      </c>
      <c r="AL15" s="87">
        <v>689</v>
      </c>
      <c r="AM15" s="87">
        <v>0</v>
      </c>
      <c r="AN15" s="87">
        <v>0</v>
      </c>
      <c r="AO15" s="87">
        <f t="shared" si="9"/>
        <v>98403</v>
      </c>
      <c r="AP15" s="87">
        <f t="shared" si="10"/>
        <v>812461</v>
      </c>
      <c r="AQ15" s="87">
        <f t="shared" si="10"/>
        <v>812461</v>
      </c>
      <c r="AR15" s="87">
        <f t="shared" si="10"/>
        <v>812461</v>
      </c>
      <c r="AS15" s="87">
        <f t="shared" si="10"/>
        <v>0</v>
      </c>
      <c r="AT15" s="87">
        <f t="shared" si="11"/>
        <v>0</v>
      </c>
      <c r="AU15" s="87">
        <f t="shared" si="12"/>
        <v>0</v>
      </c>
      <c r="AV15" s="87">
        <f t="shared" si="12"/>
        <v>0</v>
      </c>
      <c r="AW15" s="87">
        <f t="shared" si="13"/>
        <v>977458</v>
      </c>
      <c r="AX15" s="87">
        <f t="shared" si="14"/>
        <v>685872</v>
      </c>
      <c r="AY15" s="87">
        <f t="shared" si="15"/>
        <v>174380</v>
      </c>
      <c r="AZ15" s="87">
        <f t="shared" si="16"/>
        <v>21605</v>
      </c>
      <c r="BA15" s="87">
        <f t="shared" si="17"/>
        <v>149159</v>
      </c>
      <c r="BB15" s="87">
        <f t="shared" si="18"/>
        <v>3616</v>
      </c>
      <c r="BC15" s="87">
        <f t="shared" si="19"/>
        <v>5668</v>
      </c>
      <c r="BD15" s="87">
        <f t="shared" si="20"/>
        <v>108920</v>
      </c>
      <c r="BE15" s="87">
        <f t="shared" si="20"/>
        <v>2618</v>
      </c>
      <c r="BF15" s="87">
        <f t="shared" si="20"/>
        <v>0</v>
      </c>
      <c r="BG15" s="87">
        <f t="shared" si="21"/>
        <v>3359</v>
      </c>
      <c r="BH15" s="87">
        <f t="shared" si="21"/>
        <v>1793278</v>
      </c>
    </row>
    <row r="16" spans="1:60" ht="13.5">
      <c r="A16" s="17" t="s">
        <v>133</v>
      </c>
      <c r="B16" s="76" t="s">
        <v>152</v>
      </c>
      <c r="C16" s="77" t="s">
        <v>153</v>
      </c>
      <c r="D16" s="87">
        <f t="shared" si="0"/>
        <v>27115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27115</v>
      </c>
      <c r="J16" s="87">
        <v>0</v>
      </c>
      <c r="K16" s="87">
        <f t="shared" si="2"/>
        <v>6080480</v>
      </c>
      <c r="L16" s="87">
        <v>3310707</v>
      </c>
      <c r="M16" s="88">
        <f t="shared" si="3"/>
        <v>2390107</v>
      </c>
      <c r="N16" s="87">
        <v>101816</v>
      </c>
      <c r="O16" s="87">
        <v>2204925</v>
      </c>
      <c r="P16" s="87">
        <v>83366</v>
      </c>
      <c r="Q16" s="87">
        <v>82427</v>
      </c>
      <c r="R16" s="87">
        <v>297239</v>
      </c>
      <c r="S16" s="87">
        <v>0</v>
      </c>
      <c r="T16" s="87">
        <v>0</v>
      </c>
      <c r="U16" s="87">
        <v>870034</v>
      </c>
      <c r="V16" s="87">
        <f t="shared" si="4"/>
        <v>6977629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769501</v>
      </c>
      <c r="AE16" s="87">
        <v>599438</v>
      </c>
      <c r="AF16" s="88">
        <f t="shared" si="8"/>
        <v>165798</v>
      </c>
      <c r="AG16" s="87">
        <v>25571</v>
      </c>
      <c r="AH16" s="87">
        <v>140227</v>
      </c>
      <c r="AI16" s="87">
        <v>0</v>
      </c>
      <c r="AJ16" s="87">
        <v>0</v>
      </c>
      <c r="AK16" s="87">
        <v>0</v>
      </c>
      <c r="AL16" s="87">
        <v>4265</v>
      </c>
      <c r="AM16" s="87">
        <v>0</v>
      </c>
      <c r="AN16" s="87">
        <v>0</v>
      </c>
      <c r="AO16" s="87">
        <f t="shared" si="9"/>
        <v>769501</v>
      </c>
      <c r="AP16" s="87">
        <f t="shared" si="10"/>
        <v>27115</v>
      </c>
      <c r="AQ16" s="87">
        <f t="shared" si="10"/>
        <v>0</v>
      </c>
      <c r="AR16" s="87">
        <f t="shared" si="10"/>
        <v>0</v>
      </c>
      <c r="AS16" s="87">
        <f t="shared" si="10"/>
        <v>0</v>
      </c>
      <c r="AT16" s="87">
        <f t="shared" si="11"/>
        <v>0</v>
      </c>
      <c r="AU16" s="87">
        <f t="shared" si="12"/>
        <v>27115</v>
      </c>
      <c r="AV16" s="87">
        <f t="shared" si="12"/>
        <v>0</v>
      </c>
      <c r="AW16" s="87">
        <f t="shared" si="13"/>
        <v>6849981</v>
      </c>
      <c r="AX16" s="87">
        <f t="shared" si="14"/>
        <v>3910145</v>
      </c>
      <c r="AY16" s="87">
        <f t="shared" si="15"/>
        <v>2555905</v>
      </c>
      <c r="AZ16" s="87">
        <f t="shared" si="16"/>
        <v>127387</v>
      </c>
      <c r="BA16" s="87">
        <f t="shared" si="17"/>
        <v>2345152</v>
      </c>
      <c r="BB16" s="87">
        <f t="shared" si="18"/>
        <v>83366</v>
      </c>
      <c r="BC16" s="87">
        <f t="shared" si="19"/>
        <v>82427</v>
      </c>
      <c r="BD16" s="87">
        <f t="shared" si="20"/>
        <v>297239</v>
      </c>
      <c r="BE16" s="87">
        <f t="shared" si="20"/>
        <v>4265</v>
      </c>
      <c r="BF16" s="87">
        <f t="shared" si="20"/>
        <v>0</v>
      </c>
      <c r="BG16" s="87">
        <f t="shared" si="21"/>
        <v>870034</v>
      </c>
      <c r="BH16" s="87">
        <f t="shared" si="21"/>
        <v>7747130</v>
      </c>
    </row>
    <row r="17" spans="1:60" ht="13.5">
      <c r="A17" s="17" t="s">
        <v>133</v>
      </c>
      <c r="B17" s="76" t="s">
        <v>154</v>
      </c>
      <c r="C17" s="77" t="s">
        <v>155</v>
      </c>
      <c r="D17" s="87">
        <f t="shared" si="0"/>
        <v>236911</v>
      </c>
      <c r="E17" s="87">
        <f t="shared" si="1"/>
        <v>233866</v>
      </c>
      <c r="F17" s="87">
        <v>233499</v>
      </c>
      <c r="G17" s="87">
        <v>367</v>
      </c>
      <c r="H17" s="87">
        <v>0</v>
      </c>
      <c r="I17" s="87">
        <v>3045</v>
      </c>
      <c r="J17" s="87">
        <v>0</v>
      </c>
      <c r="K17" s="87">
        <f t="shared" si="2"/>
        <v>773951</v>
      </c>
      <c r="L17" s="87">
        <v>464924</v>
      </c>
      <c r="M17" s="88">
        <f t="shared" si="3"/>
        <v>160234</v>
      </c>
      <c r="N17" s="87">
        <v>35395</v>
      </c>
      <c r="O17" s="87">
        <v>87791</v>
      </c>
      <c r="P17" s="87">
        <v>37048</v>
      </c>
      <c r="Q17" s="87">
        <v>21165</v>
      </c>
      <c r="R17" s="87">
        <v>127628</v>
      </c>
      <c r="S17" s="87">
        <v>0</v>
      </c>
      <c r="T17" s="87">
        <v>0</v>
      </c>
      <c r="U17" s="87">
        <v>63439</v>
      </c>
      <c r="V17" s="87">
        <f t="shared" si="4"/>
        <v>1074301</v>
      </c>
      <c r="W17" s="87">
        <f t="shared" si="5"/>
        <v>9449</v>
      </c>
      <c r="X17" s="87">
        <f t="shared" si="6"/>
        <v>9449</v>
      </c>
      <c r="Y17" s="87">
        <v>9449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256871</v>
      </c>
      <c r="AE17" s="87">
        <v>115562</v>
      </c>
      <c r="AF17" s="88">
        <f t="shared" si="8"/>
        <v>44920</v>
      </c>
      <c r="AG17" s="87">
        <v>646</v>
      </c>
      <c r="AH17" s="87">
        <v>44274</v>
      </c>
      <c r="AI17" s="87">
        <v>0</v>
      </c>
      <c r="AJ17" s="87">
        <v>1108</v>
      </c>
      <c r="AK17" s="87">
        <v>95281</v>
      </c>
      <c r="AL17" s="87">
        <v>0</v>
      </c>
      <c r="AM17" s="87">
        <v>0</v>
      </c>
      <c r="AN17" s="87">
        <v>8500</v>
      </c>
      <c r="AO17" s="87">
        <f t="shared" si="9"/>
        <v>274820</v>
      </c>
      <c r="AP17" s="87">
        <f t="shared" si="10"/>
        <v>246360</v>
      </c>
      <c r="AQ17" s="87">
        <f t="shared" si="10"/>
        <v>243315</v>
      </c>
      <c r="AR17" s="87">
        <f t="shared" si="10"/>
        <v>242948</v>
      </c>
      <c r="AS17" s="87">
        <f t="shared" si="10"/>
        <v>367</v>
      </c>
      <c r="AT17" s="87">
        <f t="shared" si="11"/>
        <v>0</v>
      </c>
      <c r="AU17" s="87">
        <f t="shared" si="12"/>
        <v>3045</v>
      </c>
      <c r="AV17" s="87">
        <f t="shared" si="12"/>
        <v>0</v>
      </c>
      <c r="AW17" s="87">
        <f t="shared" si="13"/>
        <v>1030822</v>
      </c>
      <c r="AX17" s="87">
        <f t="shared" si="14"/>
        <v>580486</v>
      </c>
      <c r="AY17" s="87">
        <f t="shared" si="15"/>
        <v>205154</v>
      </c>
      <c r="AZ17" s="87">
        <f t="shared" si="16"/>
        <v>36041</v>
      </c>
      <c r="BA17" s="87">
        <f t="shared" si="17"/>
        <v>132065</v>
      </c>
      <c r="BB17" s="87">
        <f t="shared" si="18"/>
        <v>37048</v>
      </c>
      <c r="BC17" s="87">
        <f t="shared" si="19"/>
        <v>22273</v>
      </c>
      <c r="BD17" s="87">
        <f t="shared" si="20"/>
        <v>222909</v>
      </c>
      <c r="BE17" s="87">
        <f t="shared" si="20"/>
        <v>0</v>
      </c>
      <c r="BF17" s="87">
        <f t="shared" si="20"/>
        <v>0</v>
      </c>
      <c r="BG17" s="87">
        <f t="shared" si="21"/>
        <v>71939</v>
      </c>
      <c r="BH17" s="87">
        <f t="shared" si="21"/>
        <v>1349121</v>
      </c>
    </row>
    <row r="18" spans="1:60" ht="13.5">
      <c r="A18" s="17" t="s">
        <v>133</v>
      </c>
      <c r="B18" s="76" t="s">
        <v>156</v>
      </c>
      <c r="C18" s="77" t="s">
        <v>157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60963</v>
      </c>
      <c r="K18" s="87">
        <f t="shared" si="2"/>
        <v>928073</v>
      </c>
      <c r="L18" s="87">
        <v>378864</v>
      </c>
      <c r="M18" s="88">
        <f t="shared" si="3"/>
        <v>23608</v>
      </c>
      <c r="N18" s="87">
        <v>23608</v>
      </c>
      <c r="O18" s="87">
        <v>0</v>
      </c>
      <c r="P18" s="87">
        <v>0</v>
      </c>
      <c r="Q18" s="87">
        <v>12222</v>
      </c>
      <c r="R18" s="87">
        <v>434071</v>
      </c>
      <c r="S18" s="87">
        <v>79308</v>
      </c>
      <c r="T18" s="87">
        <v>842904</v>
      </c>
      <c r="U18" s="87">
        <v>3507</v>
      </c>
      <c r="V18" s="87">
        <f t="shared" si="4"/>
        <v>931580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61006</v>
      </c>
      <c r="AE18" s="87">
        <v>6998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51026</v>
      </c>
      <c r="AL18" s="87">
        <v>2982</v>
      </c>
      <c r="AM18" s="87">
        <v>283664</v>
      </c>
      <c r="AN18" s="87">
        <v>0</v>
      </c>
      <c r="AO18" s="87">
        <f t="shared" si="9"/>
        <v>61006</v>
      </c>
      <c r="AP18" s="87">
        <f t="shared" si="10"/>
        <v>0</v>
      </c>
      <c r="AQ18" s="87">
        <f t="shared" si="10"/>
        <v>0</v>
      </c>
      <c r="AR18" s="87">
        <f t="shared" si="10"/>
        <v>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60963</v>
      </c>
      <c r="AW18" s="87">
        <f t="shared" si="13"/>
        <v>989079</v>
      </c>
      <c r="AX18" s="87">
        <f t="shared" si="14"/>
        <v>385862</v>
      </c>
      <c r="AY18" s="87">
        <f t="shared" si="15"/>
        <v>23608</v>
      </c>
      <c r="AZ18" s="87">
        <f t="shared" si="16"/>
        <v>23608</v>
      </c>
      <c r="BA18" s="87">
        <f t="shared" si="17"/>
        <v>0</v>
      </c>
      <c r="BB18" s="87">
        <f t="shared" si="18"/>
        <v>0</v>
      </c>
      <c r="BC18" s="87">
        <f t="shared" si="19"/>
        <v>12222</v>
      </c>
      <c r="BD18" s="87">
        <f t="shared" si="20"/>
        <v>485097</v>
      </c>
      <c r="BE18" s="87">
        <f t="shared" si="20"/>
        <v>82290</v>
      </c>
      <c r="BF18" s="87">
        <f t="shared" si="20"/>
        <v>1126568</v>
      </c>
      <c r="BG18" s="87">
        <f t="shared" si="21"/>
        <v>3507</v>
      </c>
      <c r="BH18" s="87">
        <f t="shared" si="21"/>
        <v>992586</v>
      </c>
    </row>
    <row r="19" spans="1:60" ht="13.5">
      <c r="A19" s="17" t="s">
        <v>133</v>
      </c>
      <c r="B19" s="76" t="s">
        <v>158</v>
      </c>
      <c r="C19" s="77" t="s">
        <v>159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f t="shared" si="2"/>
        <v>2956283</v>
      </c>
      <c r="L19" s="87">
        <v>1203810</v>
      </c>
      <c r="M19" s="88">
        <f t="shared" si="3"/>
        <v>468181</v>
      </c>
      <c r="N19" s="87">
        <v>121668</v>
      </c>
      <c r="O19" s="87">
        <v>346513</v>
      </c>
      <c r="P19" s="87">
        <v>0</v>
      </c>
      <c r="Q19" s="87">
        <v>43260</v>
      </c>
      <c r="R19" s="87">
        <v>1228337</v>
      </c>
      <c r="S19" s="87">
        <v>12695</v>
      </c>
      <c r="T19" s="87">
        <v>0</v>
      </c>
      <c r="U19" s="87">
        <v>69232</v>
      </c>
      <c r="V19" s="87">
        <f t="shared" si="4"/>
        <v>3025515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263074</v>
      </c>
      <c r="AE19" s="87">
        <v>96009</v>
      </c>
      <c r="AF19" s="88">
        <f t="shared" si="8"/>
        <v>34754</v>
      </c>
      <c r="AG19" s="87">
        <v>0</v>
      </c>
      <c r="AH19" s="87">
        <v>34454</v>
      </c>
      <c r="AI19" s="87">
        <v>300</v>
      </c>
      <c r="AJ19" s="87">
        <v>0</v>
      </c>
      <c r="AK19" s="87">
        <v>128471</v>
      </c>
      <c r="AL19" s="87">
        <v>3840</v>
      </c>
      <c r="AM19" s="87">
        <v>0</v>
      </c>
      <c r="AN19" s="87">
        <v>0</v>
      </c>
      <c r="AO19" s="87">
        <f t="shared" si="9"/>
        <v>263074</v>
      </c>
      <c r="AP19" s="87">
        <f t="shared" si="10"/>
        <v>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0</v>
      </c>
      <c r="AW19" s="87">
        <f t="shared" si="13"/>
        <v>3219357</v>
      </c>
      <c r="AX19" s="87">
        <f t="shared" si="14"/>
        <v>1299819</v>
      </c>
      <c r="AY19" s="87">
        <f t="shared" si="15"/>
        <v>502935</v>
      </c>
      <c r="AZ19" s="87">
        <f t="shared" si="16"/>
        <v>121668</v>
      </c>
      <c r="BA19" s="87">
        <f t="shared" si="17"/>
        <v>380967</v>
      </c>
      <c r="BB19" s="87">
        <f t="shared" si="18"/>
        <v>300</v>
      </c>
      <c r="BC19" s="87">
        <f t="shared" si="19"/>
        <v>43260</v>
      </c>
      <c r="BD19" s="87">
        <f t="shared" si="20"/>
        <v>1356808</v>
      </c>
      <c r="BE19" s="87">
        <f t="shared" si="20"/>
        <v>16535</v>
      </c>
      <c r="BF19" s="87">
        <f t="shared" si="20"/>
        <v>0</v>
      </c>
      <c r="BG19" s="87">
        <f t="shared" si="21"/>
        <v>69232</v>
      </c>
      <c r="BH19" s="87">
        <f t="shared" si="21"/>
        <v>3288589</v>
      </c>
    </row>
    <row r="20" spans="1:60" ht="13.5">
      <c r="A20" s="17" t="s">
        <v>133</v>
      </c>
      <c r="B20" s="76" t="s">
        <v>160</v>
      </c>
      <c r="C20" s="77" t="s">
        <v>161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f t="shared" si="2"/>
        <v>3108314</v>
      </c>
      <c r="L20" s="87">
        <v>1245849</v>
      </c>
      <c r="M20" s="88">
        <f t="shared" si="3"/>
        <v>793554</v>
      </c>
      <c r="N20" s="87">
        <v>182793</v>
      </c>
      <c r="O20" s="87">
        <v>593587</v>
      </c>
      <c r="P20" s="87">
        <v>17174</v>
      </c>
      <c r="Q20" s="87">
        <v>26325</v>
      </c>
      <c r="R20" s="87">
        <v>1039135</v>
      </c>
      <c r="S20" s="87">
        <v>3451</v>
      </c>
      <c r="T20" s="87">
        <v>0</v>
      </c>
      <c r="U20" s="87">
        <v>4065</v>
      </c>
      <c r="V20" s="87">
        <f t="shared" si="4"/>
        <v>3112379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f t="shared" si="7"/>
        <v>93968</v>
      </c>
      <c r="AE20" s="87">
        <v>19511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65878</v>
      </c>
      <c r="AL20" s="87">
        <v>8579</v>
      </c>
      <c r="AM20" s="87">
        <v>0</v>
      </c>
      <c r="AN20" s="87">
        <v>0</v>
      </c>
      <c r="AO20" s="87">
        <f t="shared" si="9"/>
        <v>93968</v>
      </c>
      <c r="AP20" s="87">
        <f t="shared" si="10"/>
        <v>0</v>
      </c>
      <c r="AQ20" s="87">
        <f t="shared" si="10"/>
        <v>0</v>
      </c>
      <c r="AR20" s="87">
        <f t="shared" si="10"/>
        <v>0</v>
      </c>
      <c r="AS20" s="87">
        <f t="shared" si="10"/>
        <v>0</v>
      </c>
      <c r="AT20" s="87">
        <f t="shared" si="11"/>
        <v>0</v>
      </c>
      <c r="AU20" s="87">
        <f t="shared" si="12"/>
        <v>0</v>
      </c>
      <c r="AV20" s="87">
        <f t="shared" si="12"/>
        <v>0</v>
      </c>
      <c r="AW20" s="87">
        <f t="shared" si="13"/>
        <v>3202282</v>
      </c>
      <c r="AX20" s="87">
        <f t="shared" si="14"/>
        <v>1265360</v>
      </c>
      <c r="AY20" s="87">
        <f t="shared" si="15"/>
        <v>793554</v>
      </c>
      <c r="AZ20" s="87">
        <f t="shared" si="16"/>
        <v>182793</v>
      </c>
      <c r="BA20" s="87">
        <f t="shared" si="17"/>
        <v>593587</v>
      </c>
      <c r="BB20" s="87">
        <f t="shared" si="18"/>
        <v>17174</v>
      </c>
      <c r="BC20" s="87">
        <f t="shared" si="19"/>
        <v>26325</v>
      </c>
      <c r="BD20" s="87">
        <f t="shared" si="20"/>
        <v>1105013</v>
      </c>
      <c r="BE20" s="87">
        <f t="shared" si="20"/>
        <v>12030</v>
      </c>
      <c r="BF20" s="87">
        <f t="shared" si="20"/>
        <v>0</v>
      </c>
      <c r="BG20" s="87">
        <f t="shared" si="21"/>
        <v>4065</v>
      </c>
      <c r="BH20" s="87">
        <f t="shared" si="21"/>
        <v>3206347</v>
      </c>
    </row>
    <row r="21" spans="1:60" ht="13.5">
      <c r="A21" s="17" t="s">
        <v>133</v>
      </c>
      <c r="B21" s="76" t="s">
        <v>162</v>
      </c>
      <c r="C21" s="77" t="s">
        <v>163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40761</v>
      </c>
      <c r="K21" s="87">
        <f t="shared" si="2"/>
        <v>595280</v>
      </c>
      <c r="L21" s="87">
        <v>407727</v>
      </c>
      <c r="M21" s="88">
        <f t="shared" si="3"/>
        <v>16074</v>
      </c>
      <c r="N21" s="87">
        <v>14672</v>
      </c>
      <c r="O21" s="87">
        <v>0</v>
      </c>
      <c r="P21" s="87">
        <v>1402</v>
      </c>
      <c r="Q21" s="87">
        <v>27389</v>
      </c>
      <c r="R21" s="87">
        <v>110282</v>
      </c>
      <c r="S21" s="87">
        <v>33808</v>
      </c>
      <c r="T21" s="87">
        <v>563575</v>
      </c>
      <c r="U21" s="87">
        <v>600</v>
      </c>
      <c r="V21" s="87">
        <f t="shared" si="4"/>
        <v>595880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104225</v>
      </c>
      <c r="AE21" s="87">
        <v>34665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66762</v>
      </c>
      <c r="AL21" s="87">
        <v>2798</v>
      </c>
      <c r="AM21" s="87">
        <v>157311</v>
      </c>
      <c r="AN21" s="87">
        <v>0</v>
      </c>
      <c r="AO21" s="87">
        <f t="shared" si="9"/>
        <v>104225</v>
      </c>
      <c r="AP21" s="87">
        <f t="shared" si="10"/>
        <v>0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12"/>
        <v>0</v>
      </c>
      <c r="AV21" s="87">
        <f t="shared" si="12"/>
        <v>40761</v>
      </c>
      <c r="AW21" s="87">
        <f t="shared" si="13"/>
        <v>699505</v>
      </c>
      <c r="AX21" s="87">
        <f t="shared" si="14"/>
        <v>442392</v>
      </c>
      <c r="AY21" s="87">
        <f t="shared" si="15"/>
        <v>16074</v>
      </c>
      <c r="AZ21" s="87">
        <f t="shared" si="16"/>
        <v>14672</v>
      </c>
      <c r="BA21" s="87">
        <f t="shared" si="17"/>
        <v>0</v>
      </c>
      <c r="BB21" s="87">
        <f t="shared" si="18"/>
        <v>1402</v>
      </c>
      <c r="BC21" s="87">
        <f t="shared" si="19"/>
        <v>27389</v>
      </c>
      <c r="BD21" s="87">
        <f t="shared" si="20"/>
        <v>177044</v>
      </c>
      <c r="BE21" s="87">
        <f t="shared" si="20"/>
        <v>36606</v>
      </c>
      <c r="BF21" s="87">
        <f t="shared" si="20"/>
        <v>720886</v>
      </c>
      <c r="BG21" s="87">
        <f t="shared" si="21"/>
        <v>600</v>
      </c>
      <c r="BH21" s="87">
        <f t="shared" si="21"/>
        <v>700105</v>
      </c>
    </row>
    <row r="22" spans="1:60" ht="13.5">
      <c r="A22" s="17" t="s">
        <v>133</v>
      </c>
      <c r="B22" s="76" t="s">
        <v>164</v>
      </c>
      <c r="C22" s="77" t="s">
        <v>165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f t="shared" si="2"/>
        <v>613054</v>
      </c>
      <c r="L22" s="87">
        <v>420446</v>
      </c>
      <c r="M22" s="88">
        <f t="shared" si="3"/>
        <v>77249</v>
      </c>
      <c r="N22" s="87">
        <v>66417</v>
      </c>
      <c r="O22" s="87">
        <v>0</v>
      </c>
      <c r="P22" s="87">
        <v>10832</v>
      </c>
      <c r="Q22" s="87">
        <v>0</v>
      </c>
      <c r="R22" s="87">
        <v>92764</v>
      </c>
      <c r="S22" s="87">
        <v>22595</v>
      </c>
      <c r="T22" s="87">
        <v>614546</v>
      </c>
      <c r="U22" s="87">
        <v>4354</v>
      </c>
      <c r="V22" s="87">
        <f t="shared" si="4"/>
        <v>617408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73996</v>
      </c>
      <c r="AE22" s="87">
        <v>62977</v>
      </c>
      <c r="AF22" s="88">
        <f t="shared" si="8"/>
        <v>8616</v>
      </c>
      <c r="AG22" s="87">
        <v>8616</v>
      </c>
      <c r="AH22" s="87">
        <v>0</v>
      </c>
      <c r="AI22" s="87">
        <v>0</v>
      </c>
      <c r="AJ22" s="87">
        <v>0</v>
      </c>
      <c r="AK22" s="87">
        <v>0</v>
      </c>
      <c r="AL22" s="87">
        <v>2403</v>
      </c>
      <c r="AM22" s="87">
        <v>83681</v>
      </c>
      <c r="AN22" s="87">
        <v>0</v>
      </c>
      <c r="AO22" s="87">
        <f t="shared" si="9"/>
        <v>73996</v>
      </c>
      <c r="AP22" s="87">
        <f t="shared" si="10"/>
        <v>0</v>
      </c>
      <c r="AQ22" s="87">
        <f t="shared" si="10"/>
        <v>0</v>
      </c>
      <c r="AR22" s="87">
        <f t="shared" si="10"/>
        <v>0</v>
      </c>
      <c r="AS22" s="87">
        <f t="shared" si="10"/>
        <v>0</v>
      </c>
      <c r="AT22" s="87">
        <f t="shared" si="11"/>
        <v>0</v>
      </c>
      <c r="AU22" s="87">
        <f t="shared" si="12"/>
        <v>0</v>
      </c>
      <c r="AV22" s="87">
        <f t="shared" si="12"/>
        <v>0</v>
      </c>
      <c r="AW22" s="87">
        <f t="shared" si="13"/>
        <v>687050</v>
      </c>
      <c r="AX22" s="87">
        <f t="shared" si="14"/>
        <v>483423</v>
      </c>
      <c r="AY22" s="87">
        <f t="shared" si="15"/>
        <v>85865</v>
      </c>
      <c r="AZ22" s="87">
        <f t="shared" si="16"/>
        <v>75033</v>
      </c>
      <c r="BA22" s="87">
        <f t="shared" si="17"/>
        <v>0</v>
      </c>
      <c r="BB22" s="87">
        <f t="shared" si="18"/>
        <v>10832</v>
      </c>
      <c r="BC22" s="87">
        <f t="shared" si="19"/>
        <v>0</v>
      </c>
      <c r="BD22" s="87">
        <f t="shared" si="20"/>
        <v>92764</v>
      </c>
      <c r="BE22" s="87">
        <f t="shared" si="20"/>
        <v>24998</v>
      </c>
      <c r="BF22" s="87">
        <f t="shared" si="20"/>
        <v>698227</v>
      </c>
      <c r="BG22" s="87">
        <f t="shared" si="21"/>
        <v>4354</v>
      </c>
      <c r="BH22" s="87">
        <f t="shared" si="21"/>
        <v>691404</v>
      </c>
    </row>
    <row r="23" spans="1:60" ht="13.5">
      <c r="A23" s="17" t="s">
        <v>133</v>
      </c>
      <c r="B23" s="76" t="s">
        <v>166</v>
      </c>
      <c r="C23" s="77" t="s">
        <v>167</v>
      </c>
      <c r="D23" s="87">
        <f t="shared" si="0"/>
        <v>2801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2801</v>
      </c>
      <c r="J23" s="87">
        <v>0</v>
      </c>
      <c r="K23" s="87">
        <f t="shared" si="2"/>
        <v>797357</v>
      </c>
      <c r="L23" s="87">
        <v>430805</v>
      </c>
      <c r="M23" s="88">
        <f t="shared" si="3"/>
        <v>41755</v>
      </c>
      <c r="N23" s="87">
        <v>30372</v>
      </c>
      <c r="O23" s="87">
        <v>11383</v>
      </c>
      <c r="P23" s="87">
        <v>0</v>
      </c>
      <c r="Q23" s="87">
        <v>38708</v>
      </c>
      <c r="R23" s="87">
        <v>277176</v>
      </c>
      <c r="S23" s="87">
        <v>8913</v>
      </c>
      <c r="T23" s="87">
        <v>635903</v>
      </c>
      <c r="U23" s="87">
        <v>0</v>
      </c>
      <c r="V23" s="87">
        <f t="shared" si="4"/>
        <v>800158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84024</v>
      </c>
      <c r="AE23" s="87">
        <v>80829</v>
      </c>
      <c r="AF23" s="88">
        <f t="shared" si="8"/>
        <v>3195</v>
      </c>
      <c r="AG23" s="87">
        <v>3195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86590</v>
      </c>
      <c r="AN23" s="87">
        <v>0</v>
      </c>
      <c r="AO23" s="87">
        <f t="shared" si="9"/>
        <v>84024</v>
      </c>
      <c r="AP23" s="87">
        <f t="shared" si="10"/>
        <v>2801</v>
      </c>
      <c r="AQ23" s="87">
        <f t="shared" si="10"/>
        <v>0</v>
      </c>
      <c r="AR23" s="87">
        <f t="shared" si="10"/>
        <v>0</v>
      </c>
      <c r="AS23" s="87">
        <f t="shared" si="10"/>
        <v>0</v>
      </c>
      <c r="AT23" s="87">
        <f t="shared" si="11"/>
        <v>0</v>
      </c>
      <c r="AU23" s="87">
        <f t="shared" si="12"/>
        <v>2801</v>
      </c>
      <c r="AV23" s="87">
        <f t="shared" si="12"/>
        <v>0</v>
      </c>
      <c r="AW23" s="87">
        <f t="shared" si="13"/>
        <v>881381</v>
      </c>
      <c r="AX23" s="87">
        <f t="shared" si="14"/>
        <v>511634</v>
      </c>
      <c r="AY23" s="87">
        <f t="shared" si="15"/>
        <v>44950</v>
      </c>
      <c r="AZ23" s="87">
        <f aca="true" t="shared" si="22" ref="AZ23:AZ50">N23+AG23</f>
        <v>33567</v>
      </c>
      <c r="BA23" s="87">
        <f aca="true" t="shared" si="23" ref="BA23:BA50">O23+AH23</f>
        <v>11383</v>
      </c>
      <c r="BB23" s="87">
        <f aca="true" t="shared" si="24" ref="BB23:BB50">P23+AI23</f>
        <v>0</v>
      </c>
      <c r="BC23" s="87">
        <f aca="true" t="shared" si="25" ref="BC23:BC50">Q23+AJ23</f>
        <v>38708</v>
      </c>
      <c r="BD23" s="87">
        <f t="shared" si="20"/>
        <v>277176</v>
      </c>
      <c r="BE23" s="87">
        <f t="shared" si="20"/>
        <v>8913</v>
      </c>
      <c r="BF23" s="87">
        <f t="shared" si="20"/>
        <v>722493</v>
      </c>
      <c r="BG23" s="87">
        <f t="shared" si="21"/>
        <v>0</v>
      </c>
      <c r="BH23" s="87">
        <f t="shared" si="21"/>
        <v>884182</v>
      </c>
    </row>
    <row r="24" spans="1:60" ht="13.5">
      <c r="A24" s="17" t="s">
        <v>133</v>
      </c>
      <c r="B24" s="76" t="s">
        <v>168</v>
      </c>
      <c r="C24" s="77" t="s">
        <v>169</v>
      </c>
      <c r="D24" s="87">
        <f t="shared" si="0"/>
        <v>138138</v>
      </c>
      <c r="E24" s="87">
        <f t="shared" si="1"/>
        <v>138138</v>
      </c>
      <c r="F24" s="87">
        <v>137655</v>
      </c>
      <c r="G24" s="87">
        <v>483</v>
      </c>
      <c r="H24" s="87">
        <v>0</v>
      </c>
      <c r="I24" s="87">
        <v>0</v>
      </c>
      <c r="J24" s="87">
        <v>0</v>
      </c>
      <c r="K24" s="87">
        <f t="shared" si="2"/>
        <v>465360</v>
      </c>
      <c r="L24" s="87">
        <v>132945</v>
      </c>
      <c r="M24" s="88">
        <f t="shared" si="3"/>
        <v>55975</v>
      </c>
      <c r="N24" s="87">
        <v>0</v>
      </c>
      <c r="O24" s="87">
        <v>41186</v>
      </c>
      <c r="P24" s="87">
        <v>14789</v>
      </c>
      <c r="Q24" s="87">
        <v>0</v>
      </c>
      <c r="R24" s="87">
        <v>265523</v>
      </c>
      <c r="S24" s="87">
        <v>10917</v>
      </c>
      <c r="T24" s="87">
        <v>0</v>
      </c>
      <c r="U24" s="87">
        <v>3029</v>
      </c>
      <c r="V24" s="87">
        <f t="shared" si="4"/>
        <v>606527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4297</v>
      </c>
      <c r="AD24" s="87">
        <f t="shared" si="7"/>
        <v>30607</v>
      </c>
      <c r="AE24" s="87">
        <v>6014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24119</v>
      </c>
      <c r="AL24" s="87">
        <v>474</v>
      </c>
      <c r="AM24" s="87">
        <v>65208</v>
      </c>
      <c r="AN24" s="87">
        <v>0</v>
      </c>
      <c r="AO24" s="87">
        <f t="shared" si="9"/>
        <v>30607</v>
      </c>
      <c r="AP24" s="87">
        <f t="shared" si="10"/>
        <v>138138</v>
      </c>
      <c r="AQ24" s="87">
        <f t="shared" si="10"/>
        <v>138138</v>
      </c>
      <c r="AR24" s="87">
        <f t="shared" si="10"/>
        <v>137655</v>
      </c>
      <c r="AS24" s="87">
        <f t="shared" si="10"/>
        <v>483</v>
      </c>
      <c r="AT24" s="87">
        <f t="shared" si="11"/>
        <v>0</v>
      </c>
      <c r="AU24" s="87">
        <f t="shared" si="12"/>
        <v>0</v>
      </c>
      <c r="AV24" s="87">
        <f t="shared" si="12"/>
        <v>4297</v>
      </c>
      <c r="AW24" s="87">
        <f t="shared" si="13"/>
        <v>495967</v>
      </c>
      <c r="AX24" s="87">
        <f t="shared" si="14"/>
        <v>138959</v>
      </c>
      <c r="AY24" s="87">
        <f t="shared" si="15"/>
        <v>55975</v>
      </c>
      <c r="AZ24" s="87">
        <f t="shared" si="22"/>
        <v>0</v>
      </c>
      <c r="BA24" s="87">
        <f t="shared" si="23"/>
        <v>41186</v>
      </c>
      <c r="BB24" s="87">
        <f t="shared" si="24"/>
        <v>14789</v>
      </c>
      <c r="BC24" s="87">
        <f t="shared" si="25"/>
        <v>0</v>
      </c>
      <c r="BD24" s="87">
        <f t="shared" si="20"/>
        <v>289642</v>
      </c>
      <c r="BE24" s="87">
        <f t="shared" si="20"/>
        <v>11391</v>
      </c>
      <c r="BF24" s="87">
        <f t="shared" si="20"/>
        <v>65208</v>
      </c>
      <c r="BG24" s="87">
        <f t="shared" si="21"/>
        <v>3029</v>
      </c>
      <c r="BH24" s="87">
        <f t="shared" si="21"/>
        <v>637134</v>
      </c>
    </row>
    <row r="25" spans="1:60" ht="13.5">
      <c r="A25" s="17" t="s">
        <v>133</v>
      </c>
      <c r="B25" s="76" t="s">
        <v>170</v>
      </c>
      <c r="C25" s="77" t="s">
        <v>171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521644</v>
      </c>
      <c r="L25" s="87">
        <v>322971</v>
      </c>
      <c r="M25" s="88">
        <f t="shared" si="3"/>
        <v>15177</v>
      </c>
      <c r="N25" s="87">
        <v>15177</v>
      </c>
      <c r="O25" s="87">
        <v>0</v>
      </c>
      <c r="P25" s="87">
        <v>0</v>
      </c>
      <c r="Q25" s="87">
        <v>18375</v>
      </c>
      <c r="R25" s="87">
        <v>145681</v>
      </c>
      <c r="S25" s="87">
        <v>19440</v>
      </c>
      <c r="T25" s="87">
        <v>484527</v>
      </c>
      <c r="U25" s="87">
        <v>2000</v>
      </c>
      <c r="V25" s="87">
        <f t="shared" si="4"/>
        <v>523644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74533</v>
      </c>
      <c r="AE25" s="87">
        <v>72105</v>
      </c>
      <c r="AF25" s="88">
        <f t="shared" si="8"/>
        <v>2295</v>
      </c>
      <c r="AG25" s="87">
        <v>2295</v>
      </c>
      <c r="AH25" s="87">
        <v>0</v>
      </c>
      <c r="AI25" s="87">
        <v>0</v>
      </c>
      <c r="AJ25" s="87">
        <v>0</v>
      </c>
      <c r="AK25" s="87">
        <v>0</v>
      </c>
      <c r="AL25" s="87">
        <v>133</v>
      </c>
      <c r="AM25" s="87">
        <v>65976</v>
      </c>
      <c r="AN25" s="87">
        <v>0</v>
      </c>
      <c r="AO25" s="87">
        <f t="shared" si="9"/>
        <v>74533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12"/>
        <v>0</v>
      </c>
      <c r="AV25" s="87">
        <f t="shared" si="12"/>
        <v>0</v>
      </c>
      <c r="AW25" s="87">
        <f t="shared" si="13"/>
        <v>596177</v>
      </c>
      <c r="AX25" s="87">
        <f t="shared" si="14"/>
        <v>395076</v>
      </c>
      <c r="AY25" s="87">
        <f t="shared" si="15"/>
        <v>17472</v>
      </c>
      <c r="AZ25" s="87">
        <f t="shared" si="22"/>
        <v>17472</v>
      </c>
      <c r="BA25" s="87">
        <f t="shared" si="23"/>
        <v>0</v>
      </c>
      <c r="BB25" s="87">
        <f t="shared" si="24"/>
        <v>0</v>
      </c>
      <c r="BC25" s="87">
        <f t="shared" si="25"/>
        <v>18375</v>
      </c>
      <c r="BD25" s="87">
        <f t="shared" si="20"/>
        <v>145681</v>
      </c>
      <c r="BE25" s="87">
        <f t="shared" si="20"/>
        <v>19573</v>
      </c>
      <c r="BF25" s="87">
        <f t="shared" si="20"/>
        <v>550503</v>
      </c>
      <c r="BG25" s="87">
        <f t="shared" si="21"/>
        <v>2000</v>
      </c>
      <c r="BH25" s="87">
        <f t="shared" si="21"/>
        <v>598177</v>
      </c>
    </row>
    <row r="26" spans="1:60" ht="13.5">
      <c r="A26" s="17" t="s">
        <v>133</v>
      </c>
      <c r="B26" s="76" t="s">
        <v>172</v>
      </c>
      <c r="C26" s="77" t="s">
        <v>173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f t="shared" si="2"/>
        <v>864894</v>
      </c>
      <c r="L26" s="87">
        <v>365121</v>
      </c>
      <c r="M26" s="88">
        <f t="shared" si="3"/>
        <v>130087</v>
      </c>
      <c r="N26" s="87">
        <v>11311</v>
      </c>
      <c r="O26" s="87">
        <v>118776</v>
      </c>
      <c r="P26" s="87">
        <v>0</v>
      </c>
      <c r="Q26" s="87">
        <v>1212</v>
      </c>
      <c r="R26" s="87">
        <v>341132</v>
      </c>
      <c r="S26" s="87">
        <v>27342</v>
      </c>
      <c r="T26" s="87">
        <v>0</v>
      </c>
      <c r="U26" s="87">
        <v>1069</v>
      </c>
      <c r="V26" s="87">
        <f t="shared" si="4"/>
        <v>865963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262269</v>
      </c>
      <c r="AE26" s="87">
        <v>14066</v>
      </c>
      <c r="AF26" s="88">
        <f t="shared" si="8"/>
        <v>114709</v>
      </c>
      <c r="AG26" s="87">
        <v>0</v>
      </c>
      <c r="AH26" s="87">
        <v>114709</v>
      </c>
      <c r="AI26" s="87">
        <v>0</v>
      </c>
      <c r="AJ26" s="87">
        <v>0</v>
      </c>
      <c r="AK26" s="87">
        <v>133200</v>
      </c>
      <c r="AL26" s="87">
        <v>294</v>
      </c>
      <c r="AM26" s="87">
        <v>0</v>
      </c>
      <c r="AN26" s="87">
        <v>0</v>
      </c>
      <c r="AO26" s="87">
        <f t="shared" si="9"/>
        <v>262269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0</v>
      </c>
      <c r="AW26" s="87">
        <f t="shared" si="13"/>
        <v>1127163</v>
      </c>
      <c r="AX26" s="87">
        <f t="shared" si="14"/>
        <v>379187</v>
      </c>
      <c r="AY26" s="87">
        <f t="shared" si="15"/>
        <v>244796</v>
      </c>
      <c r="AZ26" s="87">
        <f t="shared" si="22"/>
        <v>11311</v>
      </c>
      <c r="BA26" s="87">
        <f t="shared" si="23"/>
        <v>233485</v>
      </c>
      <c r="BB26" s="87">
        <f t="shared" si="24"/>
        <v>0</v>
      </c>
      <c r="BC26" s="87">
        <f t="shared" si="25"/>
        <v>1212</v>
      </c>
      <c r="BD26" s="87">
        <f t="shared" si="20"/>
        <v>474332</v>
      </c>
      <c r="BE26" s="87">
        <f t="shared" si="20"/>
        <v>27636</v>
      </c>
      <c r="BF26" s="87">
        <f t="shared" si="20"/>
        <v>0</v>
      </c>
      <c r="BG26" s="87">
        <f t="shared" si="21"/>
        <v>1069</v>
      </c>
      <c r="BH26" s="87">
        <f t="shared" si="21"/>
        <v>1128232</v>
      </c>
    </row>
    <row r="27" spans="1:60" ht="13.5">
      <c r="A27" s="17" t="s">
        <v>133</v>
      </c>
      <c r="B27" s="76" t="s">
        <v>174</v>
      </c>
      <c r="C27" s="77" t="s">
        <v>175</v>
      </c>
      <c r="D27" s="87">
        <f t="shared" si="0"/>
        <v>11340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11340</v>
      </c>
      <c r="J27" s="87">
        <v>0</v>
      </c>
      <c r="K27" s="87">
        <f t="shared" si="2"/>
        <v>660763</v>
      </c>
      <c r="L27" s="87">
        <v>66388</v>
      </c>
      <c r="M27" s="88">
        <f t="shared" si="3"/>
        <v>135777</v>
      </c>
      <c r="N27" s="87">
        <v>17952</v>
      </c>
      <c r="O27" s="87">
        <v>116954</v>
      </c>
      <c r="P27" s="87">
        <v>871</v>
      </c>
      <c r="Q27" s="87">
        <v>0</v>
      </c>
      <c r="R27" s="87">
        <v>454483</v>
      </c>
      <c r="S27" s="87">
        <v>4115</v>
      </c>
      <c r="T27" s="87">
        <v>0</v>
      </c>
      <c r="U27" s="87">
        <v>4113</v>
      </c>
      <c r="V27" s="87">
        <f t="shared" si="4"/>
        <v>676216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206794</v>
      </c>
      <c r="AE27" s="87">
        <v>84222</v>
      </c>
      <c r="AF27" s="88">
        <f t="shared" si="8"/>
        <v>43315</v>
      </c>
      <c r="AG27" s="87">
        <v>234</v>
      </c>
      <c r="AH27" s="87">
        <v>43081</v>
      </c>
      <c r="AI27" s="87">
        <v>0</v>
      </c>
      <c r="AJ27" s="87">
        <v>0</v>
      </c>
      <c r="AK27" s="87">
        <v>77175</v>
      </c>
      <c r="AL27" s="87">
        <v>2082</v>
      </c>
      <c r="AM27" s="87">
        <v>0</v>
      </c>
      <c r="AN27" s="87">
        <v>0</v>
      </c>
      <c r="AO27" s="87">
        <f t="shared" si="9"/>
        <v>206794</v>
      </c>
      <c r="AP27" s="87">
        <f t="shared" si="10"/>
        <v>11340</v>
      </c>
      <c r="AQ27" s="87">
        <f t="shared" si="10"/>
        <v>0</v>
      </c>
      <c r="AR27" s="87">
        <f t="shared" si="10"/>
        <v>0</v>
      </c>
      <c r="AS27" s="87">
        <f t="shared" si="10"/>
        <v>0</v>
      </c>
      <c r="AT27" s="87">
        <f t="shared" si="11"/>
        <v>0</v>
      </c>
      <c r="AU27" s="87">
        <f t="shared" si="12"/>
        <v>11340</v>
      </c>
      <c r="AV27" s="87">
        <f t="shared" si="12"/>
        <v>0</v>
      </c>
      <c r="AW27" s="87">
        <f t="shared" si="13"/>
        <v>867557</v>
      </c>
      <c r="AX27" s="87">
        <f t="shared" si="14"/>
        <v>150610</v>
      </c>
      <c r="AY27" s="87">
        <f t="shared" si="15"/>
        <v>179092</v>
      </c>
      <c r="AZ27" s="87">
        <f t="shared" si="22"/>
        <v>18186</v>
      </c>
      <c r="BA27" s="87">
        <f t="shared" si="23"/>
        <v>160035</v>
      </c>
      <c r="BB27" s="87">
        <f t="shared" si="24"/>
        <v>871</v>
      </c>
      <c r="BC27" s="87">
        <f t="shared" si="25"/>
        <v>0</v>
      </c>
      <c r="BD27" s="87">
        <f t="shared" si="20"/>
        <v>531658</v>
      </c>
      <c r="BE27" s="87">
        <f t="shared" si="20"/>
        <v>6197</v>
      </c>
      <c r="BF27" s="87">
        <f t="shared" si="20"/>
        <v>0</v>
      </c>
      <c r="BG27" s="87">
        <f t="shared" si="21"/>
        <v>4113</v>
      </c>
      <c r="BH27" s="87">
        <f t="shared" si="21"/>
        <v>883010</v>
      </c>
    </row>
    <row r="28" spans="1:60" ht="13.5">
      <c r="A28" s="17" t="s">
        <v>133</v>
      </c>
      <c r="B28" s="76" t="s">
        <v>176</v>
      </c>
      <c r="C28" s="77" t="s">
        <v>177</v>
      </c>
      <c r="D28" s="87">
        <f t="shared" si="0"/>
        <v>891270</v>
      </c>
      <c r="E28" s="87">
        <f t="shared" si="1"/>
        <v>876242</v>
      </c>
      <c r="F28" s="87">
        <v>876242</v>
      </c>
      <c r="G28" s="87">
        <v>0</v>
      </c>
      <c r="H28" s="87">
        <v>0</v>
      </c>
      <c r="I28" s="87">
        <v>15028</v>
      </c>
      <c r="J28" s="87">
        <v>0</v>
      </c>
      <c r="K28" s="87">
        <f t="shared" si="2"/>
        <v>688608</v>
      </c>
      <c r="L28" s="87">
        <v>136788</v>
      </c>
      <c r="M28" s="88">
        <f t="shared" si="3"/>
        <v>141588</v>
      </c>
      <c r="N28" s="87">
        <v>3155</v>
      </c>
      <c r="O28" s="87">
        <v>135561</v>
      </c>
      <c r="P28" s="87">
        <v>2872</v>
      </c>
      <c r="Q28" s="87">
        <v>0</v>
      </c>
      <c r="R28" s="87">
        <v>410232</v>
      </c>
      <c r="S28" s="87">
        <v>0</v>
      </c>
      <c r="T28" s="87">
        <v>0</v>
      </c>
      <c r="U28" s="87">
        <v>0</v>
      </c>
      <c r="V28" s="87">
        <f t="shared" si="4"/>
        <v>1579878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170727</v>
      </c>
      <c r="AE28" s="87">
        <v>39496</v>
      </c>
      <c r="AF28" s="88">
        <f t="shared" si="8"/>
        <v>53506</v>
      </c>
      <c r="AG28" s="87">
        <v>1701</v>
      </c>
      <c r="AH28" s="87">
        <v>51805</v>
      </c>
      <c r="AI28" s="87">
        <v>0</v>
      </c>
      <c r="AJ28" s="87">
        <v>0</v>
      </c>
      <c r="AK28" s="87">
        <v>77725</v>
      </c>
      <c r="AL28" s="87">
        <v>0</v>
      </c>
      <c r="AM28" s="87">
        <v>0</v>
      </c>
      <c r="AN28" s="87">
        <v>0</v>
      </c>
      <c r="AO28" s="87">
        <f t="shared" si="9"/>
        <v>170727</v>
      </c>
      <c r="AP28" s="87">
        <f t="shared" si="10"/>
        <v>891270</v>
      </c>
      <c r="AQ28" s="87">
        <f t="shared" si="10"/>
        <v>876242</v>
      </c>
      <c r="AR28" s="87">
        <f t="shared" si="10"/>
        <v>876242</v>
      </c>
      <c r="AS28" s="87">
        <f t="shared" si="10"/>
        <v>0</v>
      </c>
      <c r="AT28" s="87">
        <f t="shared" si="11"/>
        <v>0</v>
      </c>
      <c r="AU28" s="87">
        <f t="shared" si="12"/>
        <v>15028</v>
      </c>
      <c r="AV28" s="87">
        <f t="shared" si="12"/>
        <v>0</v>
      </c>
      <c r="AW28" s="87">
        <f t="shared" si="13"/>
        <v>859335</v>
      </c>
      <c r="AX28" s="87">
        <f t="shared" si="14"/>
        <v>176284</v>
      </c>
      <c r="AY28" s="87">
        <f t="shared" si="15"/>
        <v>195094</v>
      </c>
      <c r="AZ28" s="87">
        <f t="shared" si="22"/>
        <v>4856</v>
      </c>
      <c r="BA28" s="87">
        <f t="shared" si="23"/>
        <v>187366</v>
      </c>
      <c r="BB28" s="87">
        <f t="shared" si="24"/>
        <v>2872</v>
      </c>
      <c r="BC28" s="87">
        <f t="shared" si="25"/>
        <v>0</v>
      </c>
      <c r="BD28" s="87">
        <f t="shared" si="20"/>
        <v>487957</v>
      </c>
      <c r="BE28" s="87">
        <f t="shared" si="20"/>
        <v>0</v>
      </c>
      <c r="BF28" s="87">
        <f t="shared" si="20"/>
        <v>0</v>
      </c>
      <c r="BG28" s="87">
        <f t="shared" si="21"/>
        <v>0</v>
      </c>
      <c r="BH28" s="87">
        <f t="shared" si="21"/>
        <v>1750605</v>
      </c>
    </row>
    <row r="29" spans="1:60" ht="13.5">
      <c r="A29" s="17" t="s">
        <v>133</v>
      </c>
      <c r="B29" s="76" t="s">
        <v>178</v>
      </c>
      <c r="C29" s="77" t="s">
        <v>8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f t="shared" si="2"/>
        <v>534460</v>
      </c>
      <c r="L29" s="87">
        <v>43940</v>
      </c>
      <c r="M29" s="88">
        <f t="shared" si="3"/>
        <v>301237</v>
      </c>
      <c r="N29" s="87">
        <v>2275</v>
      </c>
      <c r="O29" s="87">
        <v>290223</v>
      </c>
      <c r="P29" s="87">
        <v>8739</v>
      </c>
      <c r="Q29" s="87">
        <v>0</v>
      </c>
      <c r="R29" s="87">
        <v>189283</v>
      </c>
      <c r="S29" s="87">
        <v>0</v>
      </c>
      <c r="T29" s="87">
        <v>0</v>
      </c>
      <c r="U29" s="87">
        <v>1390</v>
      </c>
      <c r="V29" s="87">
        <f t="shared" si="4"/>
        <v>535850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106110</v>
      </c>
      <c r="AE29" s="87">
        <v>15872</v>
      </c>
      <c r="AF29" s="88">
        <f t="shared" si="8"/>
        <v>35282</v>
      </c>
      <c r="AG29" s="87">
        <v>386</v>
      </c>
      <c r="AH29" s="87">
        <v>34896</v>
      </c>
      <c r="AI29" s="87">
        <v>0</v>
      </c>
      <c r="AJ29" s="87">
        <v>0</v>
      </c>
      <c r="AK29" s="87">
        <v>54956</v>
      </c>
      <c r="AL29" s="87">
        <v>0</v>
      </c>
      <c r="AM29" s="87">
        <v>0</v>
      </c>
      <c r="AN29" s="87">
        <v>0</v>
      </c>
      <c r="AO29" s="87">
        <f t="shared" si="9"/>
        <v>106110</v>
      </c>
      <c r="AP29" s="87">
        <f t="shared" si="10"/>
        <v>0</v>
      </c>
      <c r="AQ29" s="87">
        <f t="shared" si="10"/>
        <v>0</v>
      </c>
      <c r="AR29" s="87">
        <f t="shared" si="10"/>
        <v>0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0</v>
      </c>
      <c r="AW29" s="87">
        <f t="shared" si="13"/>
        <v>640570</v>
      </c>
      <c r="AX29" s="87">
        <f t="shared" si="14"/>
        <v>59812</v>
      </c>
      <c r="AY29" s="87">
        <f t="shared" si="15"/>
        <v>336519</v>
      </c>
      <c r="AZ29" s="87">
        <f t="shared" si="22"/>
        <v>2661</v>
      </c>
      <c r="BA29" s="87">
        <f t="shared" si="23"/>
        <v>325119</v>
      </c>
      <c r="BB29" s="87">
        <f t="shared" si="24"/>
        <v>8739</v>
      </c>
      <c r="BC29" s="87">
        <f t="shared" si="25"/>
        <v>0</v>
      </c>
      <c r="BD29" s="87">
        <f t="shared" si="20"/>
        <v>244239</v>
      </c>
      <c r="BE29" s="87">
        <f t="shared" si="20"/>
        <v>0</v>
      </c>
      <c r="BF29" s="87">
        <f t="shared" si="20"/>
        <v>0</v>
      </c>
      <c r="BG29" s="87">
        <f t="shared" si="21"/>
        <v>1390</v>
      </c>
      <c r="BH29" s="87">
        <f t="shared" si="21"/>
        <v>641960</v>
      </c>
    </row>
    <row r="30" spans="1:60" ht="13.5">
      <c r="A30" s="17" t="s">
        <v>133</v>
      </c>
      <c r="B30" s="76" t="s">
        <v>179</v>
      </c>
      <c r="C30" s="77" t="s">
        <v>180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20434</v>
      </c>
      <c r="K30" s="87">
        <f t="shared" si="2"/>
        <v>16412</v>
      </c>
      <c r="L30" s="87">
        <v>5233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9164</v>
      </c>
      <c r="S30" s="87">
        <v>2015</v>
      </c>
      <c r="T30" s="87">
        <v>75858</v>
      </c>
      <c r="U30" s="87">
        <v>581</v>
      </c>
      <c r="V30" s="87">
        <f t="shared" si="4"/>
        <v>16993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1485</v>
      </c>
      <c r="AD30" s="87">
        <f t="shared" si="7"/>
        <v>17181</v>
      </c>
      <c r="AE30" s="87">
        <v>2617</v>
      </c>
      <c r="AF30" s="88">
        <f t="shared" si="8"/>
        <v>9502</v>
      </c>
      <c r="AG30" s="87">
        <v>0</v>
      </c>
      <c r="AH30" s="87">
        <v>9502</v>
      </c>
      <c r="AI30" s="87">
        <v>0</v>
      </c>
      <c r="AJ30" s="87">
        <v>0</v>
      </c>
      <c r="AK30" s="87">
        <v>4999</v>
      </c>
      <c r="AL30" s="87">
        <v>63</v>
      </c>
      <c r="AM30" s="87">
        <v>22521</v>
      </c>
      <c r="AN30" s="87">
        <v>8598</v>
      </c>
      <c r="AO30" s="87">
        <f t="shared" si="9"/>
        <v>25779</v>
      </c>
      <c r="AP30" s="87">
        <f t="shared" si="10"/>
        <v>0</v>
      </c>
      <c r="AQ30" s="87">
        <f t="shared" si="10"/>
        <v>0</v>
      </c>
      <c r="AR30" s="87">
        <f t="shared" si="10"/>
        <v>0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21919</v>
      </c>
      <c r="AW30" s="87">
        <f t="shared" si="13"/>
        <v>33593</v>
      </c>
      <c r="AX30" s="87">
        <f t="shared" si="14"/>
        <v>7850</v>
      </c>
      <c r="AY30" s="87">
        <f t="shared" si="15"/>
        <v>9502</v>
      </c>
      <c r="AZ30" s="87">
        <f t="shared" si="22"/>
        <v>0</v>
      </c>
      <c r="BA30" s="87">
        <f t="shared" si="23"/>
        <v>9502</v>
      </c>
      <c r="BB30" s="87">
        <f t="shared" si="24"/>
        <v>0</v>
      </c>
      <c r="BC30" s="87">
        <f t="shared" si="25"/>
        <v>0</v>
      </c>
      <c r="BD30" s="87">
        <f t="shared" si="20"/>
        <v>14163</v>
      </c>
      <c r="BE30" s="87">
        <f t="shared" si="20"/>
        <v>2078</v>
      </c>
      <c r="BF30" s="87">
        <f t="shared" si="20"/>
        <v>98379</v>
      </c>
      <c r="BG30" s="87">
        <f t="shared" si="21"/>
        <v>9179</v>
      </c>
      <c r="BH30" s="87">
        <f t="shared" si="21"/>
        <v>42772</v>
      </c>
    </row>
    <row r="31" spans="1:60" ht="13.5">
      <c r="A31" s="17" t="s">
        <v>133</v>
      </c>
      <c r="B31" s="76" t="s">
        <v>181</v>
      </c>
      <c r="C31" s="77" t="s">
        <v>77</v>
      </c>
      <c r="D31" s="87">
        <f t="shared" si="0"/>
        <v>6334</v>
      </c>
      <c r="E31" s="87">
        <f t="shared" si="1"/>
        <v>6334</v>
      </c>
      <c r="F31" s="87">
        <v>6334</v>
      </c>
      <c r="G31" s="87">
        <v>0</v>
      </c>
      <c r="H31" s="87">
        <v>0</v>
      </c>
      <c r="I31" s="87">
        <v>0</v>
      </c>
      <c r="J31" s="87">
        <v>30713</v>
      </c>
      <c r="K31" s="87">
        <f t="shared" si="2"/>
        <v>61184</v>
      </c>
      <c r="L31" s="87">
        <v>0</v>
      </c>
      <c r="M31" s="88">
        <f t="shared" si="3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61184</v>
      </c>
      <c r="S31" s="87">
        <v>0</v>
      </c>
      <c r="T31" s="87">
        <v>114018</v>
      </c>
      <c r="U31" s="87">
        <v>2351</v>
      </c>
      <c r="V31" s="87">
        <f t="shared" si="4"/>
        <v>69869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1260</v>
      </c>
      <c r="AD31" s="87">
        <f t="shared" si="7"/>
        <v>1478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1478</v>
      </c>
      <c r="AL31" s="87">
        <v>0</v>
      </c>
      <c r="AM31" s="87">
        <v>19126</v>
      </c>
      <c r="AN31" s="87">
        <v>515</v>
      </c>
      <c r="AO31" s="87">
        <f t="shared" si="9"/>
        <v>1993</v>
      </c>
      <c r="AP31" s="87">
        <f t="shared" si="10"/>
        <v>6334</v>
      </c>
      <c r="AQ31" s="87">
        <f t="shared" si="10"/>
        <v>6334</v>
      </c>
      <c r="AR31" s="87">
        <f t="shared" si="10"/>
        <v>6334</v>
      </c>
      <c r="AS31" s="87">
        <f t="shared" si="10"/>
        <v>0</v>
      </c>
      <c r="AT31" s="87">
        <f t="shared" si="11"/>
        <v>0</v>
      </c>
      <c r="AU31" s="87">
        <f t="shared" si="12"/>
        <v>0</v>
      </c>
      <c r="AV31" s="87">
        <f t="shared" si="12"/>
        <v>31973</v>
      </c>
      <c r="AW31" s="87">
        <f t="shared" si="13"/>
        <v>62662</v>
      </c>
      <c r="AX31" s="87">
        <f t="shared" si="14"/>
        <v>0</v>
      </c>
      <c r="AY31" s="87">
        <f t="shared" si="15"/>
        <v>0</v>
      </c>
      <c r="AZ31" s="87">
        <f t="shared" si="22"/>
        <v>0</v>
      </c>
      <c r="BA31" s="87">
        <f t="shared" si="23"/>
        <v>0</v>
      </c>
      <c r="BB31" s="87">
        <f t="shared" si="24"/>
        <v>0</v>
      </c>
      <c r="BC31" s="87">
        <f t="shared" si="25"/>
        <v>0</v>
      </c>
      <c r="BD31" s="87">
        <f t="shared" si="20"/>
        <v>62662</v>
      </c>
      <c r="BE31" s="87">
        <f t="shared" si="20"/>
        <v>0</v>
      </c>
      <c r="BF31" s="87">
        <f t="shared" si="20"/>
        <v>133144</v>
      </c>
      <c r="BG31" s="87">
        <f t="shared" si="21"/>
        <v>2866</v>
      </c>
      <c r="BH31" s="87">
        <f t="shared" si="21"/>
        <v>71862</v>
      </c>
    </row>
    <row r="32" spans="1:60" ht="13.5">
      <c r="A32" s="17" t="s">
        <v>133</v>
      </c>
      <c r="B32" s="76" t="s">
        <v>182</v>
      </c>
      <c r="C32" s="77" t="s">
        <v>183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26431</v>
      </c>
      <c r="K32" s="87">
        <f t="shared" si="2"/>
        <v>93039</v>
      </c>
      <c r="L32" s="87">
        <v>37432</v>
      </c>
      <c r="M32" s="88">
        <f t="shared" si="3"/>
        <v>1384</v>
      </c>
      <c r="N32" s="87">
        <v>1384</v>
      </c>
      <c r="O32" s="87">
        <v>0</v>
      </c>
      <c r="P32" s="87">
        <v>0</v>
      </c>
      <c r="Q32" s="87">
        <v>0</v>
      </c>
      <c r="R32" s="87">
        <v>49882</v>
      </c>
      <c r="S32" s="87">
        <v>4341</v>
      </c>
      <c r="T32" s="87">
        <v>98121</v>
      </c>
      <c r="U32" s="87">
        <v>0</v>
      </c>
      <c r="V32" s="87">
        <f t="shared" si="4"/>
        <v>93039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1375</v>
      </c>
      <c r="AD32" s="87">
        <f t="shared" si="7"/>
        <v>5211</v>
      </c>
      <c r="AE32" s="87">
        <v>0</v>
      </c>
      <c r="AF32" s="88">
        <f t="shared" si="8"/>
        <v>926</v>
      </c>
      <c r="AG32" s="87">
        <v>926</v>
      </c>
      <c r="AH32" s="87">
        <v>0</v>
      </c>
      <c r="AI32" s="87">
        <v>0</v>
      </c>
      <c r="AJ32" s="87">
        <v>0</v>
      </c>
      <c r="AK32" s="87">
        <v>4285</v>
      </c>
      <c r="AL32" s="87">
        <v>0</v>
      </c>
      <c r="AM32" s="87">
        <v>20891</v>
      </c>
      <c r="AN32" s="87">
        <v>0</v>
      </c>
      <c r="AO32" s="87">
        <f t="shared" si="9"/>
        <v>5211</v>
      </c>
      <c r="AP32" s="87">
        <f t="shared" si="10"/>
        <v>0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12"/>
        <v>0</v>
      </c>
      <c r="AV32" s="87">
        <f t="shared" si="12"/>
        <v>27806</v>
      </c>
      <c r="AW32" s="87">
        <f t="shared" si="13"/>
        <v>98250</v>
      </c>
      <c r="AX32" s="87">
        <f t="shared" si="14"/>
        <v>37432</v>
      </c>
      <c r="AY32" s="87">
        <f t="shared" si="15"/>
        <v>2310</v>
      </c>
      <c r="AZ32" s="87">
        <f t="shared" si="22"/>
        <v>2310</v>
      </c>
      <c r="BA32" s="87">
        <f t="shared" si="23"/>
        <v>0</v>
      </c>
      <c r="BB32" s="87">
        <f t="shared" si="24"/>
        <v>0</v>
      </c>
      <c r="BC32" s="87">
        <f t="shared" si="25"/>
        <v>0</v>
      </c>
      <c r="BD32" s="87">
        <f t="shared" si="20"/>
        <v>54167</v>
      </c>
      <c r="BE32" s="87">
        <f t="shared" si="20"/>
        <v>4341</v>
      </c>
      <c r="BF32" s="87">
        <f t="shared" si="20"/>
        <v>119012</v>
      </c>
      <c r="BG32" s="87">
        <f t="shared" si="21"/>
        <v>0</v>
      </c>
      <c r="BH32" s="87">
        <f t="shared" si="21"/>
        <v>98250</v>
      </c>
    </row>
    <row r="33" spans="1:60" ht="13.5">
      <c r="A33" s="17" t="s">
        <v>133</v>
      </c>
      <c r="B33" s="76" t="s">
        <v>78</v>
      </c>
      <c r="C33" s="77" t="s">
        <v>79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f t="shared" si="2"/>
        <v>119867</v>
      </c>
      <c r="L33" s="87">
        <v>76455</v>
      </c>
      <c r="M33" s="88">
        <f t="shared" si="3"/>
        <v>3517</v>
      </c>
      <c r="N33" s="87">
        <v>3517</v>
      </c>
      <c r="O33" s="87">
        <v>0</v>
      </c>
      <c r="P33" s="87">
        <v>0</v>
      </c>
      <c r="Q33" s="87">
        <v>2520</v>
      </c>
      <c r="R33" s="87">
        <v>32654</v>
      </c>
      <c r="S33" s="87">
        <v>4721</v>
      </c>
      <c r="T33" s="87">
        <v>111881</v>
      </c>
      <c r="U33" s="87">
        <v>2268</v>
      </c>
      <c r="V33" s="87">
        <f t="shared" si="4"/>
        <v>122135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1920</v>
      </c>
      <c r="AD33" s="87">
        <f t="shared" si="7"/>
        <v>12157</v>
      </c>
      <c r="AE33" s="87">
        <v>3871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8168</v>
      </c>
      <c r="AL33" s="87">
        <v>118</v>
      </c>
      <c r="AM33" s="87">
        <v>29139</v>
      </c>
      <c r="AN33" s="87">
        <v>0</v>
      </c>
      <c r="AO33" s="87">
        <f t="shared" si="9"/>
        <v>12157</v>
      </c>
      <c r="AP33" s="87">
        <f t="shared" si="10"/>
        <v>0</v>
      </c>
      <c r="AQ33" s="87">
        <f t="shared" si="10"/>
        <v>0</v>
      </c>
      <c r="AR33" s="87">
        <f t="shared" si="10"/>
        <v>0</v>
      </c>
      <c r="AS33" s="87">
        <f t="shared" si="10"/>
        <v>0</v>
      </c>
      <c r="AT33" s="87">
        <f t="shared" si="11"/>
        <v>0</v>
      </c>
      <c r="AU33" s="87">
        <f t="shared" si="12"/>
        <v>0</v>
      </c>
      <c r="AV33" s="87">
        <f t="shared" si="12"/>
        <v>1920</v>
      </c>
      <c r="AW33" s="87">
        <f t="shared" si="13"/>
        <v>132024</v>
      </c>
      <c r="AX33" s="87">
        <f t="shared" si="14"/>
        <v>80326</v>
      </c>
      <c r="AY33" s="87">
        <f t="shared" si="15"/>
        <v>3517</v>
      </c>
      <c r="AZ33" s="87">
        <f t="shared" si="22"/>
        <v>3517</v>
      </c>
      <c r="BA33" s="87">
        <f t="shared" si="23"/>
        <v>0</v>
      </c>
      <c r="BB33" s="87">
        <f t="shared" si="24"/>
        <v>0</v>
      </c>
      <c r="BC33" s="87">
        <f t="shared" si="25"/>
        <v>2520</v>
      </c>
      <c r="BD33" s="87">
        <f t="shared" si="20"/>
        <v>40822</v>
      </c>
      <c r="BE33" s="87">
        <f t="shared" si="20"/>
        <v>4839</v>
      </c>
      <c r="BF33" s="87">
        <f t="shared" si="20"/>
        <v>141020</v>
      </c>
      <c r="BG33" s="87">
        <f t="shared" si="21"/>
        <v>2268</v>
      </c>
      <c r="BH33" s="87">
        <f t="shared" si="21"/>
        <v>134292</v>
      </c>
    </row>
    <row r="34" spans="1:60" ht="13.5">
      <c r="A34" s="17" t="s">
        <v>133</v>
      </c>
      <c r="B34" s="76" t="s">
        <v>80</v>
      </c>
      <c r="C34" s="77" t="s">
        <v>81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0</v>
      </c>
      <c r="K34" s="87">
        <f t="shared" si="2"/>
        <v>96764</v>
      </c>
      <c r="L34" s="87">
        <v>19658</v>
      </c>
      <c r="M34" s="88">
        <f t="shared" si="3"/>
        <v>79</v>
      </c>
      <c r="N34" s="87">
        <v>0</v>
      </c>
      <c r="O34" s="87">
        <v>79</v>
      </c>
      <c r="P34" s="87">
        <v>0</v>
      </c>
      <c r="Q34" s="87">
        <v>0</v>
      </c>
      <c r="R34" s="87">
        <v>77027</v>
      </c>
      <c r="S34" s="87">
        <v>0</v>
      </c>
      <c r="T34" s="87">
        <v>113458</v>
      </c>
      <c r="U34" s="87">
        <v>846</v>
      </c>
      <c r="V34" s="87">
        <f t="shared" si="4"/>
        <v>97610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1439</v>
      </c>
      <c r="AD34" s="87">
        <f t="shared" si="7"/>
        <v>13786</v>
      </c>
      <c r="AE34" s="87">
        <v>5491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8295</v>
      </c>
      <c r="AL34" s="87">
        <v>0</v>
      </c>
      <c r="AM34" s="87">
        <v>21852</v>
      </c>
      <c r="AN34" s="87">
        <v>0</v>
      </c>
      <c r="AO34" s="87">
        <f t="shared" si="9"/>
        <v>13786</v>
      </c>
      <c r="AP34" s="87">
        <f t="shared" si="10"/>
        <v>0</v>
      </c>
      <c r="AQ34" s="87">
        <f t="shared" si="10"/>
        <v>0</v>
      </c>
      <c r="AR34" s="87">
        <f t="shared" si="10"/>
        <v>0</v>
      </c>
      <c r="AS34" s="87">
        <f t="shared" si="10"/>
        <v>0</v>
      </c>
      <c r="AT34" s="87">
        <f t="shared" si="11"/>
        <v>0</v>
      </c>
      <c r="AU34" s="87">
        <f t="shared" si="12"/>
        <v>0</v>
      </c>
      <c r="AV34" s="87">
        <f t="shared" si="12"/>
        <v>1439</v>
      </c>
      <c r="AW34" s="87">
        <f t="shared" si="13"/>
        <v>110550</v>
      </c>
      <c r="AX34" s="87">
        <f t="shared" si="14"/>
        <v>25149</v>
      </c>
      <c r="AY34" s="87">
        <f t="shared" si="15"/>
        <v>79</v>
      </c>
      <c r="AZ34" s="87">
        <f t="shared" si="22"/>
        <v>0</v>
      </c>
      <c r="BA34" s="87">
        <f t="shared" si="23"/>
        <v>79</v>
      </c>
      <c r="BB34" s="87">
        <f t="shared" si="24"/>
        <v>0</v>
      </c>
      <c r="BC34" s="87">
        <f t="shared" si="25"/>
        <v>0</v>
      </c>
      <c r="BD34" s="87">
        <f t="shared" si="20"/>
        <v>85322</v>
      </c>
      <c r="BE34" s="87">
        <f t="shared" si="20"/>
        <v>0</v>
      </c>
      <c r="BF34" s="87">
        <f t="shared" si="20"/>
        <v>135310</v>
      </c>
      <c r="BG34" s="87">
        <f t="shared" si="21"/>
        <v>846</v>
      </c>
      <c r="BH34" s="87">
        <f t="shared" si="21"/>
        <v>111396</v>
      </c>
    </row>
    <row r="35" spans="1:60" ht="13.5">
      <c r="A35" s="17" t="s">
        <v>133</v>
      </c>
      <c r="B35" s="76" t="s">
        <v>82</v>
      </c>
      <c r="C35" s="77" t="s">
        <v>83</v>
      </c>
      <c r="D35" s="87">
        <f t="shared" si="0"/>
        <v>692472</v>
      </c>
      <c r="E35" s="87">
        <f t="shared" si="1"/>
        <v>692472</v>
      </c>
      <c r="F35" s="87">
        <v>117075</v>
      </c>
      <c r="G35" s="87">
        <v>575397</v>
      </c>
      <c r="H35" s="87">
        <v>0</v>
      </c>
      <c r="I35" s="87">
        <v>0</v>
      </c>
      <c r="J35" s="87">
        <v>0</v>
      </c>
      <c r="K35" s="87">
        <f t="shared" si="2"/>
        <v>653308</v>
      </c>
      <c r="L35" s="87">
        <v>116811</v>
      </c>
      <c r="M35" s="88">
        <f t="shared" si="3"/>
        <v>159378</v>
      </c>
      <c r="N35" s="87">
        <v>13385</v>
      </c>
      <c r="O35" s="87">
        <v>134219</v>
      </c>
      <c r="P35" s="87">
        <v>11774</v>
      </c>
      <c r="Q35" s="87">
        <v>0</v>
      </c>
      <c r="R35" s="87">
        <v>376985</v>
      </c>
      <c r="S35" s="87">
        <v>134</v>
      </c>
      <c r="T35" s="87">
        <v>0</v>
      </c>
      <c r="U35" s="87">
        <v>0</v>
      </c>
      <c r="V35" s="87">
        <f t="shared" si="4"/>
        <v>1345780</v>
      </c>
      <c r="W35" s="87">
        <f t="shared" si="5"/>
        <v>17535</v>
      </c>
      <c r="X35" s="87">
        <f t="shared" si="6"/>
        <v>17535</v>
      </c>
      <c r="Y35" s="87">
        <v>17535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63592</v>
      </c>
      <c r="AE35" s="87">
        <v>2716</v>
      </c>
      <c r="AF35" s="88">
        <f t="shared" si="8"/>
        <v>5437</v>
      </c>
      <c r="AG35" s="87">
        <v>0</v>
      </c>
      <c r="AH35" s="87">
        <v>5289</v>
      </c>
      <c r="AI35" s="87">
        <v>148</v>
      </c>
      <c r="AJ35" s="87">
        <v>0</v>
      </c>
      <c r="AK35" s="87">
        <v>55439</v>
      </c>
      <c r="AL35" s="87">
        <v>0</v>
      </c>
      <c r="AM35" s="87">
        <v>0</v>
      </c>
      <c r="AN35" s="87">
        <v>0</v>
      </c>
      <c r="AO35" s="87">
        <f t="shared" si="9"/>
        <v>81127</v>
      </c>
      <c r="AP35" s="87">
        <f t="shared" si="10"/>
        <v>710007</v>
      </c>
      <c r="AQ35" s="87">
        <f t="shared" si="10"/>
        <v>710007</v>
      </c>
      <c r="AR35" s="87">
        <f t="shared" si="10"/>
        <v>134610</v>
      </c>
      <c r="AS35" s="87">
        <f t="shared" si="10"/>
        <v>575397</v>
      </c>
      <c r="AT35" s="87">
        <f t="shared" si="11"/>
        <v>0</v>
      </c>
      <c r="AU35" s="87">
        <f t="shared" si="12"/>
        <v>0</v>
      </c>
      <c r="AV35" s="87">
        <f t="shared" si="12"/>
        <v>0</v>
      </c>
      <c r="AW35" s="87">
        <f t="shared" si="13"/>
        <v>716900</v>
      </c>
      <c r="AX35" s="87">
        <f t="shared" si="14"/>
        <v>119527</v>
      </c>
      <c r="AY35" s="87">
        <f t="shared" si="15"/>
        <v>164815</v>
      </c>
      <c r="AZ35" s="87">
        <f t="shared" si="22"/>
        <v>13385</v>
      </c>
      <c r="BA35" s="87">
        <f t="shared" si="23"/>
        <v>139508</v>
      </c>
      <c r="BB35" s="87">
        <f t="shared" si="24"/>
        <v>11922</v>
      </c>
      <c r="BC35" s="87">
        <f t="shared" si="25"/>
        <v>0</v>
      </c>
      <c r="BD35" s="87">
        <f t="shared" si="20"/>
        <v>432424</v>
      </c>
      <c r="BE35" s="87">
        <f t="shared" si="20"/>
        <v>134</v>
      </c>
      <c r="BF35" s="87">
        <f t="shared" si="20"/>
        <v>0</v>
      </c>
      <c r="BG35" s="87">
        <f t="shared" si="21"/>
        <v>0</v>
      </c>
      <c r="BH35" s="87">
        <f t="shared" si="21"/>
        <v>1426907</v>
      </c>
    </row>
    <row r="36" spans="1:60" ht="13.5">
      <c r="A36" s="17" t="s">
        <v>133</v>
      </c>
      <c r="B36" s="76" t="s">
        <v>84</v>
      </c>
      <c r="C36" s="77" t="s">
        <v>85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f t="shared" si="2"/>
        <v>78202</v>
      </c>
      <c r="L36" s="87">
        <v>24827</v>
      </c>
      <c r="M36" s="88">
        <f t="shared" si="3"/>
        <v>2975</v>
      </c>
      <c r="N36" s="87">
        <v>2975</v>
      </c>
      <c r="O36" s="87">
        <v>0</v>
      </c>
      <c r="P36" s="87">
        <v>0</v>
      </c>
      <c r="Q36" s="87">
        <v>0</v>
      </c>
      <c r="R36" s="87">
        <v>50400</v>
      </c>
      <c r="S36" s="87">
        <v>0</v>
      </c>
      <c r="T36" s="87">
        <v>52398</v>
      </c>
      <c r="U36" s="87">
        <v>476</v>
      </c>
      <c r="V36" s="87">
        <f t="shared" si="4"/>
        <v>78678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f t="shared" si="7"/>
        <v>41106</v>
      </c>
      <c r="AE36" s="87">
        <v>7091</v>
      </c>
      <c r="AF36" s="88">
        <f t="shared" si="8"/>
        <v>1934</v>
      </c>
      <c r="AG36" s="87">
        <v>65</v>
      </c>
      <c r="AH36" s="87">
        <v>1869</v>
      </c>
      <c r="AI36" s="87">
        <v>0</v>
      </c>
      <c r="AJ36" s="87">
        <v>0</v>
      </c>
      <c r="AK36" s="87">
        <v>32081</v>
      </c>
      <c r="AL36" s="87">
        <v>0</v>
      </c>
      <c r="AM36" s="87">
        <v>0</v>
      </c>
      <c r="AN36" s="87">
        <v>0</v>
      </c>
      <c r="AO36" s="87">
        <f t="shared" si="9"/>
        <v>41106</v>
      </c>
      <c r="AP36" s="87">
        <f t="shared" si="10"/>
        <v>0</v>
      </c>
      <c r="AQ36" s="87">
        <f t="shared" si="10"/>
        <v>0</v>
      </c>
      <c r="AR36" s="87">
        <f t="shared" si="10"/>
        <v>0</v>
      </c>
      <c r="AS36" s="87">
        <f t="shared" si="10"/>
        <v>0</v>
      </c>
      <c r="AT36" s="87">
        <f t="shared" si="11"/>
        <v>0</v>
      </c>
      <c r="AU36" s="87">
        <f t="shared" si="12"/>
        <v>0</v>
      </c>
      <c r="AV36" s="87">
        <f t="shared" si="12"/>
        <v>0</v>
      </c>
      <c r="AW36" s="87">
        <f t="shared" si="13"/>
        <v>119308</v>
      </c>
      <c r="AX36" s="87">
        <f t="shared" si="14"/>
        <v>31918</v>
      </c>
      <c r="AY36" s="87">
        <f t="shared" si="15"/>
        <v>4909</v>
      </c>
      <c r="AZ36" s="87">
        <f t="shared" si="22"/>
        <v>3040</v>
      </c>
      <c r="BA36" s="87">
        <f t="shared" si="23"/>
        <v>1869</v>
      </c>
      <c r="BB36" s="87">
        <f t="shared" si="24"/>
        <v>0</v>
      </c>
      <c r="BC36" s="87">
        <f t="shared" si="25"/>
        <v>0</v>
      </c>
      <c r="BD36" s="87">
        <f t="shared" si="20"/>
        <v>82481</v>
      </c>
      <c r="BE36" s="87">
        <f t="shared" si="20"/>
        <v>0</v>
      </c>
      <c r="BF36" s="87">
        <f t="shared" si="20"/>
        <v>52398</v>
      </c>
      <c r="BG36" s="87">
        <f t="shared" si="21"/>
        <v>476</v>
      </c>
      <c r="BH36" s="87">
        <f t="shared" si="21"/>
        <v>119784</v>
      </c>
    </row>
    <row r="37" spans="1:60" ht="13.5">
      <c r="A37" s="17" t="s">
        <v>133</v>
      </c>
      <c r="B37" s="76" t="s">
        <v>86</v>
      </c>
      <c r="C37" s="77" t="s">
        <v>94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f t="shared" si="2"/>
        <v>182911</v>
      </c>
      <c r="L37" s="87">
        <v>173538</v>
      </c>
      <c r="M37" s="88">
        <f t="shared" si="3"/>
        <v>9373</v>
      </c>
      <c r="N37" s="87">
        <v>9373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191345</v>
      </c>
      <c r="U37" s="87">
        <v>1516</v>
      </c>
      <c r="V37" s="87">
        <f t="shared" si="4"/>
        <v>184427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73739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73739</v>
      </c>
      <c r="AL37" s="87">
        <v>0</v>
      </c>
      <c r="AM37" s="87">
        <v>0</v>
      </c>
      <c r="AN37" s="87">
        <v>0</v>
      </c>
      <c r="AO37" s="87">
        <f t="shared" si="9"/>
        <v>73739</v>
      </c>
      <c r="AP37" s="87">
        <f t="shared" si="10"/>
        <v>0</v>
      </c>
      <c r="AQ37" s="87">
        <f t="shared" si="10"/>
        <v>0</v>
      </c>
      <c r="AR37" s="87">
        <f t="shared" si="10"/>
        <v>0</v>
      </c>
      <c r="AS37" s="87">
        <f t="shared" si="10"/>
        <v>0</v>
      </c>
      <c r="AT37" s="87">
        <f t="shared" si="11"/>
        <v>0</v>
      </c>
      <c r="AU37" s="87">
        <f t="shared" si="12"/>
        <v>0</v>
      </c>
      <c r="AV37" s="87">
        <f t="shared" si="12"/>
        <v>0</v>
      </c>
      <c r="AW37" s="87">
        <f t="shared" si="13"/>
        <v>256650</v>
      </c>
      <c r="AX37" s="87">
        <f t="shared" si="14"/>
        <v>173538</v>
      </c>
      <c r="AY37" s="87">
        <f t="shared" si="15"/>
        <v>9373</v>
      </c>
      <c r="AZ37" s="87">
        <f t="shared" si="22"/>
        <v>9373</v>
      </c>
      <c r="BA37" s="87">
        <f t="shared" si="23"/>
        <v>0</v>
      </c>
      <c r="BB37" s="87">
        <f t="shared" si="24"/>
        <v>0</v>
      </c>
      <c r="BC37" s="87">
        <f t="shared" si="25"/>
        <v>0</v>
      </c>
      <c r="BD37" s="87">
        <f t="shared" si="20"/>
        <v>73739</v>
      </c>
      <c r="BE37" s="87">
        <f t="shared" si="20"/>
        <v>0</v>
      </c>
      <c r="BF37" s="87">
        <f t="shared" si="20"/>
        <v>191345</v>
      </c>
      <c r="BG37" s="87">
        <f t="shared" si="21"/>
        <v>1516</v>
      </c>
      <c r="BH37" s="87">
        <f t="shared" si="21"/>
        <v>258166</v>
      </c>
    </row>
    <row r="38" spans="1:60" ht="13.5">
      <c r="A38" s="17" t="s">
        <v>133</v>
      </c>
      <c r="B38" s="76" t="s">
        <v>95</v>
      </c>
      <c r="C38" s="77" t="s">
        <v>96</v>
      </c>
      <c r="D38" s="87">
        <f t="shared" si="0"/>
        <v>0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0</v>
      </c>
      <c r="K38" s="87">
        <f t="shared" si="2"/>
        <v>651966</v>
      </c>
      <c r="L38" s="87">
        <v>188847</v>
      </c>
      <c r="M38" s="88">
        <f t="shared" si="3"/>
        <v>178858</v>
      </c>
      <c r="N38" s="87">
        <v>10769</v>
      </c>
      <c r="O38" s="87">
        <v>167966</v>
      </c>
      <c r="P38" s="87">
        <v>123</v>
      </c>
      <c r="Q38" s="87">
        <v>14245</v>
      </c>
      <c r="R38" s="87">
        <v>259792</v>
      </c>
      <c r="S38" s="87">
        <v>10224</v>
      </c>
      <c r="T38" s="87">
        <v>0</v>
      </c>
      <c r="U38" s="87">
        <v>0</v>
      </c>
      <c r="V38" s="87">
        <f t="shared" si="4"/>
        <v>651966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144385</v>
      </c>
      <c r="AE38" s="87">
        <v>80532</v>
      </c>
      <c r="AF38" s="88">
        <f t="shared" si="8"/>
        <v>44359</v>
      </c>
      <c r="AG38" s="87">
        <v>11532</v>
      </c>
      <c r="AH38" s="87">
        <v>32827</v>
      </c>
      <c r="AI38" s="87">
        <v>0</v>
      </c>
      <c r="AJ38" s="87">
        <v>7620</v>
      </c>
      <c r="AK38" s="87">
        <v>11874</v>
      </c>
      <c r="AL38" s="87">
        <v>0</v>
      </c>
      <c r="AM38" s="87">
        <v>0</v>
      </c>
      <c r="AN38" s="87">
        <v>0</v>
      </c>
      <c r="AO38" s="87">
        <f t="shared" si="9"/>
        <v>144385</v>
      </c>
      <c r="AP38" s="87">
        <f t="shared" si="10"/>
        <v>0</v>
      </c>
      <c r="AQ38" s="87">
        <f t="shared" si="10"/>
        <v>0</v>
      </c>
      <c r="AR38" s="87">
        <f t="shared" si="10"/>
        <v>0</v>
      </c>
      <c r="AS38" s="87">
        <f t="shared" si="10"/>
        <v>0</v>
      </c>
      <c r="AT38" s="87">
        <f t="shared" si="11"/>
        <v>0</v>
      </c>
      <c r="AU38" s="87">
        <f t="shared" si="12"/>
        <v>0</v>
      </c>
      <c r="AV38" s="87">
        <f t="shared" si="12"/>
        <v>0</v>
      </c>
      <c r="AW38" s="87">
        <f t="shared" si="13"/>
        <v>796351</v>
      </c>
      <c r="AX38" s="87">
        <f t="shared" si="14"/>
        <v>269379</v>
      </c>
      <c r="AY38" s="87">
        <f t="shared" si="15"/>
        <v>223217</v>
      </c>
      <c r="AZ38" s="87">
        <f t="shared" si="22"/>
        <v>22301</v>
      </c>
      <c r="BA38" s="87">
        <f t="shared" si="23"/>
        <v>200793</v>
      </c>
      <c r="BB38" s="87">
        <f t="shared" si="24"/>
        <v>123</v>
      </c>
      <c r="BC38" s="87">
        <f t="shared" si="25"/>
        <v>21865</v>
      </c>
      <c r="BD38" s="87">
        <f t="shared" si="20"/>
        <v>271666</v>
      </c>
      <c r="BE38" s="87">
        <f t="shared" si="20"/>
        <v>10224</v>
      </c>
      <c r="BF38" s="87">
        <f t="shared" si="20"/>
        <v>0</v>
      </c>
      <c r="BG38" s="87">
        <f t="shared" si="21"/>
        <v>0</v>
      </c>
      <c r="BH38" s="87">
        <f t="shared" si="21"/>
        <v>796351</v>
      </c>
    </row>
    <row r="39" spans="1:60" ht="13.5">
      <c r="A39" s="17" t="s">
        <v>133</v>
      </c>
      <c r="B39" s="76" t="s">
        <v>97</v>
      </c>
      <c r="C39" s="77" t="s">
        <v>98</v>
      </c>
      <c r="D39" s="87">
        <f aca="true" t="shared" si="26" ref="D39:D50">E39+I39</f>
        <v>0</v>
      </c>
      <c r="E39" s="87">
        <f aca="true" t="shared" si="27" ref="E39:E50">SUM(F39:H39)</f>
        <v>0</v>
      </c>
      <c r="F39" s="87">
        <v>0</v>
      </c>
      <c r="G39" s="87">
        <v>0</v>
      </c>
      <c r="H39" s="87">
        <v>0</v>
      </c>
      <c r="I39" s="87">
        <v>0</v>
      </c>
      <c r="J39" s="87">
        <v>0</v>
      </c>
      <c r="K39" s="87">
        <f aca="true" t="shared" si="28" ref="K39:K50">L39+M39+Q39+R39+S39</f>
        <v>50620</v>
      </c>
      <c r="L39" s="87">
        <v>21363</v>
      </c>
      <c r="M39" s="88">
        <f aca="true" t="shared" si="29" ref="M39:M50">SUM(N39:P39)</f>
        <v>6952</v>
      </c>
      <c r="N39" s="87">
        <v>1674</v>
      </c>
      <c r="O39" s="87">
        <v>1816</v>
      </c>
      <c r="P39" s="87">
        <v>3462</v>
      </c>
      <c r="Q39" s="87">
        <v>6526</v>
      </c>
      <c r="R39" s="87">
        <v>15254</v>
      </c>
      <c r="S39" s="87">
        <v>525</v>
      </c>
      <c r="T39" s="87">
        <v>0</v>
      </c>
      <c r="U39" s="87">
        <v>4340</v>
      </c>
      <c r="V39" s="87">
        <f aca="true" t="shared" si="30" ref="V39:V50">D39+K39+U39</f>
        <v>54960</v>
      </c>
      <c r="W39" s="87">
        <f aca="true" t="shared" si="31" ref="W39:W50">X39+AB39</f>
        <v>0</v>
      </c>
      <c r="X39" s="87">
        <f aca="true" t="shared" si="32" ref="X39:X50">SUM(Y39:AA39)</f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0</v>
      </c>
      <c r="AD39" s="87">
        <f aca="true" t="shared" si="33" ref="AD39:AD50">AE39+AF39+AJ39+AK39+AL39</f>
        <v>13212</v>
      </c>
      <c r="AE39" s="87">
        <v>0</v>
      </c>
      <c r="AF39" s="88">
        <f aca="true" t="shared" si="34" ref="AF39:AF50">SUM(AG39:AI39)</f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13186</v>
      </c>
      <c r="AL39" s="87">
        <v>26</v>
      </c>
      <c r="AM39" s="87">
        <v>0</v>
      </c>
      <c r="AN39" s="87">
        <v>0</v>
      </c>
      <c r="AO39" s="87">
        <f aca="true" t="shared" si="35" ref="AO39:AO50">W39+AD39+AN39</f>
        <v>13212</v>
      </c>
      <c r="AP39" s="87">
        <f t="shared" si="10"/>
        <v>0</v>
      </c>
      <c r="AQ39" s="87">
        <f t="shared" si="10"/>
        <v>0</v>
      </c>
      <c r="AR39" s="87">
        <f t="shared" si="10"/>
        <v>0</v>
      </c>
      <c r="AS39" s="87">
        <f t="shared" si="10"/>
        <v>0</v>
      </c>
      <c r="AT39" s="87">
        <f t="shared" si="11"/>
        <v>0</v>
      </c>
      <c r="AU39" s="87">
        <f t="shared" si="12"/>
        <v>0</v>
      </c>
      <c r="AV39" s="87">
        <f t="shared" si="12"/>
        <v>0</v>
      </c>
      <c r="AW39" s="87">
        <f t="shared" si="13"/>
        <v>63832</v>
      </c>
      <c r="AX39" s="87">
        <f t="shared" si="14"/>
        <v>21363</v>
      </c>
      <c r="AY39" s="87">
        <f t="shared" si="15"/>
        <v>6952</v>
      </c>
      <c r="AZ39" s="87">
        <f t="shared" si="22"/>
        <v>1674</v>
      </c>
      <c r="BA39" s="87">
        <f t="shared" si="23"/>
        <v>1816</v>
      </c>
      <c r="BB39" s="87">
        <f t="shared" si="24"/>
        <v>3462</v>
      </c>
      <c r="BC39" s="87">
        <f t="shared" si="25"/>
        <v>6526</v>
      </c>
      <c r="BD39" s="87">
        <f t="shared" si="20"/>
        <v>28440</v>
      </c>
      <c r="BE39" s="87">
        <f t="shared" si="20"/>
        <v>551</v>
      </c>
      <c r="BF39" s="87">
        <f t="shared" si="20"/>
        <v>0</v>
      </c>
      <c r="BG39" s="87">
        <f t="shared" si="21"/>
        <v>4340</v>
      </c>
      <c r="BH39" s="87">
        <f t="shared" si="21"/>
        <v>68172</v>
      </c>
    </row>
    <row r="40" spans="1:60" ht="13.5">
      <c r="A40" s="17" t="s">
        <v>133</v>
      </c>
      <c r="B40" s="76" t="s">
        <v>99</v>
      </c>
      <c r="C40" s="77" t="s">
        <v>100</v>
      </c>
      <c r="D40" s="87">
        <f t="shared" si="26"/>
        <v>0</v>
      </c>
      <c r="E40" s="87">
        <f t="shared" si="27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0</v>
      </c>
      <c r="K40" s="87">
        <f t="shared" si="28"/>
        <v>0</v>
      </c>
      <c r="L40" s="87">
        <v>0</v>
      </c>
      <c r="M40" s="88">
        <f t="shared" si="29"/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380174</v>
      </c>
      <c r="U40" s="87">
        <v>3179</v>
      </c>
      <c r="V40" s="87">
        <f t="shared" si="30"/>
        <v>3179</v>
      </c>
      <c r="W40" s="87">
        <f t="shared" si="31"/>
        <v>0</v>
      </c>
      <c r="X40" s="87">
        <f t="shared" si="32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f t="shared" si="33"/>
        <v>0</v>
      </c>
      <c r="AE40" s="87">
        <v>0</v>
      </c>
      <c r="AF40" s="88">
        <f t="shared" si="34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21671</v>
      </c>
      <c r="AN40" s="87">
        <v>0</v>
      </c>
      <c r="AO40" s="87">
        <f t="shared" si="35"/>
        <v>0</v>
      </c>
      <c r="AP40" s="87">
        <f t="shared" si="10"/>
        <v>0</v>
      </c>
      <c r="AQ40" s="87">
        <f t="shared" si="10"/>
        <v>0</v>
      </c>
      <c r="AR40" s="87">
        <f t="shared" si="10"/>
        <v>0</v>
      </c>
      <c r="AS40" s="87">
        <f t="shared" si="10"/>
        <v>0</v>
      </c>
      <c r="AT40" s="87">
        <f t="shared" si="11"/>
        <v>0</v>
      </c>
      <c r="AU40" s="87">
        <f t="shared" si="12"/>
        <v>0</v>
      </c>
      <c r="AV40" s="87">
        <f t="shared" si="12"/>
        <v>0</v>
      </c>
      <c r="AW40" s="87">
        <f t="shared" si="13"/>
        <v>0</v>
      </c>
      <c r="AX40" s="87">
        <f t="shared" si="14"/>
        <v>0</v>
      </c>
      <c r="AY40" s="87">
        <f t="shared" si="15"/>
        <v>0</v>
      </c>
      <c r="AZ40" s="87">
        <f t="shared" si="22"/>
        <v>0</v>
      </c>
      <c r="BA40" s="87">
        <f t="shared" si="23"/>
        <v>0</v>
      </c>
      <c r="BB40" s="87">
        <f t="shared" si="24"/>
        <v>0</v>
      </c>
      <c r="BC40" s="87">
        <f t="shared" si="25"/>
        <v>0</v>
      </c>
      <c r="BD40" s="87">
        <f t="shared" si="20"/>
        <v>0</v>
      </c>
      <c r="BE40" s="87">
        <f t="shared" si="20"/>
        <v>0</v>
      </c>
      <c r="BF40" s="87">
        <f t="shared" si="20"/>
        <v>401845</v>
      </c>
      <c r="BG40" s="87">
        <f t="shared" si="21"/>
        <v>3179</v>
      </c>
      <c r="BH40" s="87">
        <f t="shared" si="21"/>
        <v>3179</v>
      </c>
    </row>
    <row r="41" spans="1:60" ht="13.5">
      <c r="A41" s="17" t="s">
        <v>133</v>
      </c>
      <c r="B41" s="76" t="s">
        <v>101</v>
      </c>
      <c r="C41" s="77" t="s">
        <v>102</v>
      </c>
      <c r="D41" s="87">
        <f t="shared" si="26"/>
        <v>0</v>
      </c>
      <c r="E41" s="87">
        <f t="shared" si="27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f t="shared" si="28"/>
        <v>0</v>
      </c>
      <c r="L41" s="87">
        <v>0</v>
      </c>
      <c r="M41" s="88">
        <f t="shared" si="29"/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456850</v>
      </c>
      <c r="U41" s="87">
        <v>11282</v>
      </c>
      <c r="V41" s="87">
        <f t="shared" si="30"/>
        <v>11282</v>
      </c>
      <c r="W41" s="87">
        <f t="shared" si="31"/>
        <v>0</v>
      </c>
      <c r="X41" s="87">
        <f t="shared" si="32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33"/>
        <v>0</v>
      </c>
      <c r="AE41" s="87">
        <v>0</v>
      </c>
      <c r="AF41" s="88">
        <f t="shared" si="34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91628</v>
      </c>
      <c r="AN41" s="87">
        <v>0</v>
      </c>
      <c r="AO41" s="87">
        <f t="shared" si="35"/>
        <v>0</v>
      </c>
      <c r="AP41" s="87">
        <f t="shared" si="10"/>
        <v>0</v>
      </c>
      <c r="AQ41" s="87">
        <f t="shared" si="10"/>
        <v>0</v>
      </c>
      <c r="AR41" s="87">
        <f t="shared" si="10"/>
        <v>0</v>
      </c>
      <c r="AS41" s="87">
        <f t="shared" si="10"/>
        <v>0</v>
      </c>
      <c r="AT41" s="87">
        <f t="shared" si="11"/>
        <v>0</v>
      </c>
      <c r="AU41" s="87">
        <f t="shared" si="12"/>
        <v>0</v>
      </c>
      <c r="AV41" s="87">
        <f t="shared" si="12"/>
        <v>0</v>
      </c>
      <c r="AW41" s="87">
        <f t="shared" si="13"/>
        <v>0</v>
      </c>
      <c r="AX41" s="87">
        <f t="shared" si="14"/>
        <v>0</v>
      </c>
      <c r="AY41" s="87">
        <f t="shared" si="15"/>
        <v>0</v>
      </c>
      <c r="AZ41" s="87">
        <f t="shared" si="22"/>
        <v>0</v>
      </c>
      <c r="BA41" s="87">
        <f t="shared" si="23"/>
        <v>0</v>
      </c>
      <c r="BB41" s="87">
        <f t="shared" si="24"/>
        <v>0</v>
      </c>
      <c r="BC41" s="87">
        <f t="shared" si="25"/>
        <v>0</v>
      </c>
      <c r="BD41" s="87">
        <f t="shared" si="20"/>
        <v>0</v>
      </c>
      <c r="BE41" s="87">
        <f t="shared" si="20"/>
        <v>0</v>
      </c>
      <c r="BF41" s="87">
        <f t="shared" si="20"/>
        <v>548478</v>
      </c>
      <c r="BG41" s="87">
        <f t="shared" si="21"/>
        <v>11282</v>
      </c>
      <c r="BH41" s="87">
        <f t="shared" si="21"/>
        <v>11282</v>
      </c>
    </row>
    <row r="42" spans="1:60" ht="13.5">
      <c r="A42" s="17" t="s">
        <v>133</v>
      </c>
      <c r="B42" s="76" t="s">
        <v>103</v>
      </c>
      <c r="C42" s="77" t="s">
        <v>104</v>
      </c>
      <c r="D42" s="87">
        <f t="shared" si="26"/>
        <v>0</v>
      </c>
      <c r="E42" s="87">
        <f t="shared" si="27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f t="shared" si="28"/>
        <v>0</v>
      </c>
      <c r="L42" s="87">
        <v>0</v>
      </c>
      <c r="M42" s="88">
        <f t="shared" si="29"/>
        <v>0</v>
      </c>
      <c r="N42" s="87">
        <v>0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159856</v>
      </c>
      <c r="U42" s="87">
        <v>1429</v>
      </c>
      <c r="V42" s="87">
        <f t="shared" si="30"/>
        <v>1429</v>
      </c>
      <c r="W42" s="87">
        <f t="shared" si="31"/>
        <v>0</v>
      </c>
      <c r="X42" s="87">
        <f t="shared" si="32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33"/>
        <v>0</v>
      </c>
      <c r="AE42" s="87">
        <v>0</v>
      </c>
      <c r="AF42" s="88">
        <f t="shared" si="34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51698</v>
      </c>
      <c r="AN42" s="87">
        <v>0</v>
      </c>
      <c r="AO42" s="87">
        <f t="shared" si="35"/>
        <v>0</v>
      </c>
      <c r="AP42" s="87">
        <f t="shared" si="10"/>
        <v>0</v>
      </c>
      <c r="AQ42" s="87">
        <f t="shared" si="10"/>
        <v>0</v>
      </c>
      <c r="AR42" s="87">
        <f t="shared" si="10"/>
        <v>0</v>
      </c>
      <c r="AS42" s="87">
        <f t="shared" si="10"/>
        <v>0</v>
      </c>
      <c r="AT42" s="87">
        <f t="shared" si="11"/>
        <v>0</v>
      </c>
      <c r="AU42" s="87">
        <f t="shared" si="12"/>
        <v>0</v>
      </c>
      <c r="AV42" s="87">
        <f t="shared" si="12"/>
        <v>0</v>
      </c>
      <c r="AW42" s="87">
        <f t="shared" si="13"/>
        <v>0</v>
      </c>
      <c r="AX42" s="87">
        <f t="shared" si="14"/>
        <v>0</v>
      </c>
      <c r="AY42" s="87">
        <f t="shared" si="15"/>
        <v>0</v>
      </c>
      <c r="AZ42" s="87">
        <f t="shared" si="22"/>
        <v>0</v>
      </c>
      <c r="BA42" s="87">
        <f t="shared" si="23"/>
        <v>0</v>
      </c>
      <c r="BB42" s="87">
        <f t="shared" si="24"/>
        <v>0</v>
      </c>
      <c r="BC42" s="87">
        <f t="shared" si="25"/>
        <v>0</v>
      </c>
      <c r="BD42" s="87">
        <f t="shared" si="20"/>
        <v>0</v>
      </c>
      <c r="BE42" s="87">
        <f t="shared" si="20"/>
        <v>0</v>
      </c>
      <c r="BF42" s="87">
        <f t="shared" si="20"/>
        <v>211554</v>
      </c>
      <c r="BG42" s="87">
        <f t="shared" si="21"/>
        <v>1429</v>
      </c>
      <c r="BH42" s="87">
        <f t="shared" si="21"/>
        <v>1429</v>
      </c>
    </row>
    <row r="43" spans="1:60" ht="13.5">
      <c r="A43" s="17" t="s">
        <v>133</v>
      </c>
      <c r="B43" s="76" t="s">
        <v>105</v>
      </c>
      <c r="C43" s="77" t="s">
        <v>106</v>
      </c>
      <c r="D43" s="87">
        <f t="shared" si="26"/>
        <v>0</v>
      </c>
      <c r="E43" s="87">
        <f t="shared" si="27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0</v>
      </c>
      <c r="K43" s="87">
        <f t="shared" si="28"/>
        <v>0</v>
      </c>
      <c r="L43" s="87">
        <v>0</v>
      </c>
      <c r="M43" s="88">
        <f t="shared" si="29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156791</v>
      </c>
      <c r="U43" s="87">
        <v>3203</v>
      </c>
      <c r="V43" s="87">
        <f t="shared" si="30"/>
        <v>3203</v>
      </c>
      <c r="W43" s="87">
        <f t="shared" si="31"/>
        <v>0</v>
      </c>
      <c r="X43" s="87">
        <f t="shared" si="32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33"/>
        <v>0</v>
      </c>
      <c r="AE43" s="87">
        <v>0</v>
      </c>
      <c r="AF43" s="88">
        <f t="shared" si="34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57941</v>
      </c>
      <c r="AN43" s="87">
        <v>0</v>
      </c>
      <c r="AO43" s="87">
        <f t="shared" si="35"/>
        <v>0</v>
      </c>
      <c r="AP43" s="87">
        <f t="shared" si="10"/>
        <v>0</v>
      </c>
      <c r="AQ43" s="87">
        <f t="shared" si="10"/>
        <v>0</v>
      </c>
      <c r="AR43" s="87">
        <f t="shared" si="10"/>
        <v>0</v>
      </c>
      <c r="AS43" s="87">
        <f t="shared" si="10"/>
        <v>0</v>
      </c>
      <c r="AT43" s="87">
        <f t="shared" si="11"/>
        <v>0</v>
      </c>
      <c r="AU43" s="87">
        <f t="shared" si="12"/>
        <v>0</v>
      </c>
      <c r="AV43" s="87">
        <f t="shared" si="12"/>
        <v>0</v>
      </c>
      <c r="AW43" s="87">
        <f t="shared" si="13"/>
        <v>0</v>
      </c>
      <c r="AX43" s="87">
        <f t="shared" si="14"/>
        <v>0</v>
      </c>
      <c r="AY43" s="87">
        <f t="shared" si="15"/>
        <v>0</v>
      </c>
      <c r="AZ43" s="87">
        <f t="shared" si="22"/>
        <v>0</v>
      </c>
      <c r="BA43" s="87">
        <f t="shared" si="23"/>
        <v>0</v>
      </c>
      <c r="BB43" s="87">
        <f t="shared" si="24"/>
        <v>0</v>
      </c>
      <c r="BC43" s="87">
        <f t="shared" si="25"/>
        <v>0</v>
      </c>
      <c r="BD43" s="87">
        <f t="shared" si="20"/>
        <v>0</v>
      </c>
      <c r="BE43" s="87">
        <f t="shared" si="20"/>
        <v>0</v>
      </c>
      <c r="BF43" s="87">
        <f t="shared" si="20"/>
        <v>214732</v>
      </c>
      <c r="BG43" s="87">
        <f t="shared" si="21"/>
        <v>3203</v>
      </c>
      <c r="BH43" s="87">
        <f t="shared" si="21"/>
        <v>3203</v>
      </c>
    </row>
    <row r="44" spans="1:60" ht="13.5">
      <c r="A44" s="17" t="s">
        <v>133</v>
      </c>
      <c r="B44" s="78" t="s">
        <v>107</v>
      </c>
      <c r="C44" s="79" t="s">
        <v>108</v>
      </c>
      <c r="D44" s="87">
        <f t="shared" si="26"/>
        <v>752552</v>
      </c>
      <c r="E44" s="87">
        <f t="shared" si="27"/>
        <v>752552</v>
      </c>
      <c r="F44" s="87">
        <v>752552</v>
      </c>
      <c r="G44" s="87">
        <v>0</v>
      </c>
      <c r="H44" s="87">
        <v>0</v>
      </c>
      <c r="I44" s="87">
        <v>0</v>
      </c>
      <c r="J44" s="87" t="s">
        <v>184</v>
      </c>
      <c r="K44" s="87">
        <f t="shared" si="28"/>
        <v>1600863</v>
      </c>
      <c r="L44" s="87">
        <v>425445</v>
      </c>
      <c r="M44" s="88">
        <f t="shared" si="29"/>
        <v>534529</v>
      </c>
      <c r="N44" s="87">
        <v>0</v>
      </c>
      <c r="O44" s="87">
        <v>457255</v>
      </c>
      <c r="P44" s="87">
        <v>77274</v>
      </c>
      <c r="Q44" s="87">
        <v>0</v>
      </c>
      <c r="R44" s="87">
        <v>594094</v>
      </c>
      <c r="S44" s="87">
        <v>46795</v>
      </c>
      <c r="T44" s="87" t="s">
        <v>184</v>
      </c>
      <c r="U44" s="87">
        <v>0</v>
      </c>
      <c r="V44" s="87">
        <f t="shared" si="30"/>
        <v>2353415</v>
      </c>
      <c r="W44" s="87">
        <f t="shared" si="31"/>
        <v>0</v>
      </c>
      <c r="X44" s="87">
        <f t="shared" si="32"/>
        <v>0</v>
      </c>
      <c r="Y44" s="87">
        <v>0</v>
      </c>
      <c r="Z44" s="87">
        <v>0</v>
      </c>
      <c r="AA44" s="87">
        <v>0</v>
      </c>
      <c r="AB44" s="87">
        <v>0</v>
      </c>
      <c r="AC44" s="87" t="s">
        <v>184</v>
      </c>
      <c r="AD44" s="87">
        <f t="shared" si="33"/>
        <v>440975</v>
      </c>
      <c r="AE44" s="87">
        <v>99250</v>
      </c>
      <c r="AF44" s="88">
        <f t="shared" si="34"/>
        <v>217824</v>
      </c>
      <c r="AG44" s="87">
        <v>0</v>
      </c>
      <c r="AH44" s="87">
        <v>217824</v>
      </c>
      <c r="AI44" s="87">
        <v>0</v>
      </c>
      <c r="AJ44" s="87">
        <v>0</v>
      </c>
      <c r="AK44" s="87">
        <v>109746</v>
      </c>
      <c r="AL44" s="87">
        <v>14155</v>
      </c>
      <c r="AM44" s="87" t="s">
        <v>184</v>
      </c>
      <c r="AN44" s="87">
        <v>0</v>
      </c>
      <c r="AO44" s="87">
        <f t="shared" si="35"/>
        <v>440975</v>
      </c>
      <c r="AP44" s="87">
        <f aca="true" t="shared" si="36" ref="AP44:AP50">D44+W44</f>
        <v>752552</v>
      </c>
      <c r="AQ44" s="87">
        <f aca="true" t="shared" si="37" ref="AQ44:AQ50">E44+X44</f>
        <v>752552</v>
      </c>
      <c r="AR44" s="87">
        <f aca="true" t="shared" si="38" ref="AR44:AR50">F44+Y44</f>
        <v>752552</v>
      </c>
      <c r="AS44" s="87">
        <f aca="true" t="shared" si="39" ref="AS44:AS50">G44+Z44</f>
        <v>0</v>
      </c>
      <c r="AT44" s="87">
        <f t="shared" si="11"/>
        <v>0</v>
      </c>
      <c r="AU44" s="87">
        <f t="shared" si="12"/>
        <v>0</v>
      </c>
      <c r="AV44" s="88" t="s">
        <v>19</v>
      </c>
      <c r="AW44" s="87">
        <f t="shared" si="13"/>
        <v>2041838</v>
      </c>
      <c r="AX44" s="87">
        <f t="shared" si="14"/>
        <v>524695</v>
      </c>
      <c r="AY44" s="87">
        <f t="shared" si="15"/>
        <v>752353</v>
      </c>
      <c r="AZ44" s="87">
        <f t="shared" si="22"/>
        <v>0</v>
      </c>
      <c r="BA44" s="87">
        <f t="shared" si="23"/>
        <v>675079</v>
      </c>
      <c r="BB44" s="87">
        <f t="shared" si="24"/>
        <v>77274</v>
      </c>
      <c r="BC44" s="87">
        <f t="shared" si="25"/>
        <v>0</v>
      </c>
      <c r="BD44" s="87">
        <f t="shared" si="20"/>
        <v>703840</v>
      </c>
      <c r="BE44" s="87">
        <f t="shared" si="20"/>
        <v>60950</v>
      </c>
      <c r="BF44" s="88" t="s">
        <v>19</v>
      </c>
      <c r="BG44" s="87">
        <f t="shared" si="21"/>
        <v>0</v>
      </c>
      <c r="BH44" s="87">
        <f t="shared" si="21"/>
        <v>2794390</v>
      </c>
    </row>
    <row r="45" spans="1:60" ht="13.5">
      <c r="A45" s="17" t="s">
        <v>133</v>
      </c>
      <c r="B45" s="78" t="s">
        <v>109</v>
      </c>
      <c r="C45" s="79" t="s">
        <v>110</v>
      </c>
      <c r="D45" s="87">
        <f t="shared" si="26"/>
        <v>0</v>
      </c>
      <c r="E45" s="87">
        <f t="shared" si="27"/>
        <v>0</v>
      </c>
      <c r="F45" s="87">
        <v>0</v>
      </c>
      <c r="G45" s="87">
        <v>0</v>
      </c>
      <c r="H45" s="87">
        <v>0</v>
      </c>
      <c r="I45" s="87">
        <v>0</v>
      </c>
      <c r="J45" s="87" t="s">
        <v>184</v>
      </c>
      <c r="K45" s="87">
        <f t="shared" si="28"/>
        <v>2117153</v>
      </c>
      <c r="L45" s="87">
        <v>647328</v>
      </c>
      <c r="M45" s="88">
        <f t="shared" si="29"/>
        <v>808056</v>
      </c>
      <c r="N45" s="87">
        <v>0</v>
      </c>
      <c r="O45" s="87">
        <v>773316</v>
      </c>
      <c r="P45" s="87">
        <v>34740</v>
      </c>
      <c r="Q45" s="87">
        <v>3392</v>
      </c>
      <c r="R45" s="87">
        <v>650401</v>
      </c>
      <c r="S45" s="87">
        <v>7976</v>
      </c>
      <c r="T45" s="87" t="s">
        <v>184</v>
      </c>
      <c r="U45" s="87">
        <v>0</v>
      </c>
      <c r="V45" s="87">
        <f t="shared" si="30"/>
        <v>2117153</v>
      </c>
      <c r="W45" s="87">
        <f t="shared" si="31"/>
        <v>0</v>
      </c>
      <c r="X45" s="87">
        <f t="shared" si="32"/>
        <v>0</v>
      </c>
      <c r="Y45" s="87">
        <v>0</v>
      </c>
      <c r="Z45" s="87">
        <v>0</v>
      </c>
      <c r="AA45" s="87">
        <v>0</v>
      </c>
      <c r="AB45" s="87">
        <v>0</v>
      </c>
      <c r="AC45" s="87" t="s">
        <v>184</v>
      </c>
      <c r="AD45" s="87">
        <f t="shared" si="33"/>
        <v>244978</v>
      </c>
      <c r="AE45" s="87">
        <v>131342</v>
      </c>
      <c r="AF45" s="88">
        <f t="shared" si="34"/>
        <v>110619</v>
      </c>
      <c r="AG45" s="87">
        <v>0</v>
      </c>
      <c r="AH45" s="87">
        <v>110619</v>
      </c>
      <c r="AI45" s="87">
        <v>0</v>
      </c>
      <c r="AJ45" s="87">
        <v>0</v>
      </c>
      <c r="AK45" s="87">
        <v>2401</v>
      </c>
      <c r="AL45" s="87">
        <v>616</v>
      </c>
      <c r="AM45" s="87" t="s">
        <v>184</v>
      </c>
      <c r="AN45" s="87">
        <v>0</v>
      </c>
      <c r="AO45" s="87">
        <f t="shared" si="35"/>
        <v>244978</v>
      </c>
      <c r="AP45" s="87">
        <f t="shared" si="36"/>
        <v>0</v>
      </c>
      <c r="AQ45" s="87">
        <f t="shared" si="37"/>
        <v>0</v>
      </c>
      <c r="AR45" s="87">
        <f t="shared" si="38"/>
        <v>0</v>
      </c>
      <c r="AS45" s="87">
        <f t="shared" si="39"/>
        <v>0</v>
      </c>
      <c r="AT45" s="87">
        <f t="shared" si="11"/>
        <v>0</v>
      </c>
      <c r="AU45" s="87">
        <f t="shared" si="12"/>
        <v>0</v>
      </c>
      <c r="AV45" s="88" t="s">
        <v>19</v>
      </c>
      <c r="AW45" s="87">
        <f t="shared" si="13"/>
        <v>2362131</v>
      </c>
      <c r="AX45" s="87">
        <f t="shared" si="14"/>
        <v>778670</v>
      </c>
      <c r="AY45" s="87">
        <f t="shared" si="15"/>
        <v>918675</v>
      </c>
      <c r="AZ45" s="87">
        <f t="shared" si="22"/>
        <v>0</v>
      </c>
      <c r="BA45" s="87">
        <f t="shared" si="23"/>
        <v>883935</v>
      </c>
      <c r="BB45" s="87">
        <f t="shared" si="24"/>
        <v>34740</v>
      </c>
      <c r="BC45" s="87">
        <f t="shared" si="25"/>
        <v>3392</v>
      </c>
      <c r="BD45" s="87">
        <f t="shared" si="20"/>
        <v>652802</v>
      </c>
      <c r="BE45" s="87">
        <f t="shared" si="20"/>
        <v>8592</v>
      </c>
      <c r="BF45" s="88" t="s">
        <v>19</v>
      </c>
      <c r="BG45" s="87">
        <f t="shared" si="21"/>
        <v>0</v>
      </c>
      <c r="BH45" s="87">
        <f t="shared" si="21"/>
        <v>2362131</v>
      </c>
    </row>
    <row r="46" spans="1:60" ht="13.5">
      <c r="A46" s="17" t="s">
        <v>133</v>
      </c>
      <c r="B46" s="78" t="s">
        <v>111</v>
      </c>
      <c r="C46" s="79" t="s">
        <v>112</v>
      </c>
      <c r="D46" s="87">
        <f t="shared" si="26"/>
        <v>0</v>
      </c>
      <c r="E46" s="87">
        <f t="shared" si="27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184</v>
      </c>
      <c r="K46" s="87">
        <f t="shared" si="28"/>
        <v>0</v>
      </c>
      <c r="L46" s="87">
        <v>0</v>
      </c>
      <c r="M46" s="88">
        <f t="shared" si="29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 t="s">
        <v>184</v>
      </c>
      <c r="U46" s="87">
        <v>0</v>
      </c>
      <c r="V46" s="87">
        <f t="shared" si="30"/>
        <v>0</v>
      </c>
      <c r="W46" s="87">
        <f t="shared" si="31"/>
        <v>11776</v>
      </c>
      <c r="X46" s="87">
        <f t="shared" si="32"/>
        <v>11776</v>
      </c>
      <c r="Y46" s="87">
        <v>11776</v>
      </c>
      <c r="Z46" s="87">
        <v>0</v>
      </c>
      <c r="AA46" s="87">
        <v>0</v>
      </c>
      <c r="AB46" s="87">
        <v>0</v>
      </c>
      <c r="AC46" s="87" t="s">
        <v>184</v>
      </c>
      <c r="AD46" s="87">
        <f t="shared" si="33"/>
        <v>178737</v>
      </c>
      <c r="AE46" s="87">
        <v>98871</v>
      </c>
      <c r="AF46" s="88">
        <f t="shared" si="34"/>
        <v>75726</v>
      </c>
      <c r="AG46" s="87">
        <v>0</v>
      </c>
      <c r="AH46" s="87">
        <v>75726</v>
      </c>
      <c r="AI46" s="87">
        <v>0</v>
      </c>
      <c r="AJ46" s="87">
        <v>0</v>
      </c>
      <c r="AK46" s="87">
        <v>4140</v>
      </c>
      <c r="AL46" s="87">
        <v>0</v>
      </c>
      <c r="AM46" s="87" t="s">
        <v>184</v>
      </c>
      <c r="AN46" s="87">
        <v>0</v>
      </c>
      <c r="AO46" s="87">
        <f t="shared" si="35"/>
        <v>190513</v>
      </c>
      <c r="AP46" s="87">
        <f t="shared" si="36"/>
        <v>11776</v>
      </c>
      <c r="AQ46" s="87">
        <f t="shared" si="37"/>
        <v>11776</v>
      </c>
      <c r="AR46" s="87">
        <f t="shared" si="38"/>
        <v>11776</v>
      </c>
      <c r="AS46" s="87">
        <f t="shared" si="39"/>
        <v>0</v>
      </c>
      <c r="AT46" s="87">
        <f t="shared" si="11"/>
        <v>0</v>
      </c>
      <c r="AU46" s="87">
        <f t="shared" si="12"/>
        <v>0</v>
      </c>
      <c r="AV46" s="88" t="s">
        <v>19</v>
      </c>
      <c r="AW46" s="87">
        <f t="shared" si="13"/>
        <v>178737</v>
      </c>
      <c r="AX46" s="87">
        <f t="shared" si="14"/>
        <v>98871</v>
      </c>
      <c r="AY46" s="87">
        <f t="shared" si="15"/>
        <v>75726</v>
      </c>
      <c r="AZ46" s="87">
        <f t="shared" si="22"/>
        <v>0</v>
      </c>
      <c r="BA46" s="87">
        <f t="shared" si="23"/>
        <v>75726</v>
      </c>
      <c r="BB46" s="87">
        <f t="shared" si="24"/>
        <v>0</v>
      </c>
      <c r="BC46" s="87">
        <f t="shared" si="25"/>
        <v>0</v>
      </c>
      <c r="BD46" s="87">
        <f t="shared" si="20"/>
        <v>4140</v>
      </c>
      <c r="BE46" s="87">
        <f t="shared" si="20"/>
        <v>0</v>
      </c>
      <c r="BF46" s="88" t="s">
        <v>19</v>
      </c>
      <c r="BG46" s="87">
        <f t="shared" si="21"/>
        <v>0</v>
      </c>
      <c r="BH46" s="87">
        <f t="shared" si="21"/>
        <v>190513</v>
      </c>
    </row>
    <row r="47" spans="1:60" ht="13.5">
      <c r="A47" s="17" t="s">
        <v>133</v>
      </c>
      <c r="B47" s="78" t="s">
        <v>113</v>
      </c>
      <c r="C47" s="79" t="s">
        <v>114</v>
      </c>
      <c r="D47" s="87">
        <f t="shared" si="26"/>
        <v>0</v>
      </c>
      <c r="E47" s="87">
        <f t="shared" si="27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184</v>
      </c>
      <c r="K47" s="87">
        <f t="shared" si="28"/>
        <v>1229864</v>
      </c>
      <c r="L47" s="87">
        <v>486566</v>
      </c>
      <c r="M47" s="88">
        <f t="shared" si="29"/>
        <v>145259</v>
      </c>
      <c r="N47" s="87">
        <v>33898</v>
      </c>
      <c r="O47" s="87">
        <v>111008</v>
      </c>
      <c r="P47" s="87">
        <v>353</v>
      </c>
      <c r="Q47" s="87">
        <v>6820</v>
      </c>
      <c r="R47" s="87">
        <v>591219</v>
      </c>
      <c r="S47" s="87">
        <v>0</v>
      </c>
      <c r="T47" s="87" t="s">
        <v>184</v>
      </c>
      <c r="U47" s="87">
        <v>0</v>
      </c>
      <c r="V47" s="87">
        <f t="shared" si="30"/>
        <v>1229864</v>
      </c>
      <c r="W47" s="87">
        <f t="shared" si="31"/>
        <v>0</v>
      </c>
      <c r="X47" s="87">
        <f t="shared" si="32"/>
        <v>0</v>
      </c>
      <c r="Y47" s="87">
        <v>0</v>
      </c>
      <c r="Z47" s="87">
        <v>0</v>
      </c>
      <c r="AA47" s="87">
        <v>0</v>
      </c>
      <c r="AB47" s="87">
        <v>0</v>
      </c>
      <c r="AC47" s="87" t="s">
        <v>184</v>
      </c>
      <c r="AD47" s="87">
        <f t="shared" si="33"/>
        <v>259296</v>
      </c>
      <c r="AE47" s="87">
        <v>76750</v>
      </c>
      <c r="AF47" s="88">
        <f t="shared" si="34"/>
        <v>109957</v>
      </c>
      <c r="AG47" s="87">
        <v>1337</v>
      </c>
      <c r="AH47" s="87">
        <v>108620</v>
      </c>
      <c r="AI47" s="87">
        <v>0</v>
      </c>
      <c r="AJ47" s="87">
        <v>0</v>
      </c>
      <c r="AK47" s="87">
        <v>72589</v>
      </c>
      <c r="AL47" s="87">
        <v>0</v>
      </c>
      <c r="AM47" s="87" t="s">
        <v>184</v>
      </c>
      <c r="AN47" s="87">
        <v>6237</v>
      </c>
      <c r="AO47" s="87">
        <f t="shared" si="35"/>
        <v>265533</v>
      </c>
      <c r="AP47" s="87">
        <f t="shared" si="36"/>
        <v>0</v>
      </c>
      <c r="AQ47" s="87">
        <f t="shared" si="37"/>
        <v>0</v>
      </c>
      <c r="AR47" s="87">
        <f t="shared" si="38"/>
        <v>0</v>
      </c>
      <c r="AS47" s="87">
        <f t="shared" si="39"/>
        <v>0</v>
      </c>
      <c r="AT47" s="87">
        <f t="shared" si="11"/>
        <v>0</v>
      </c>
      <c r="AU47" s="87">
        <f t="shared" si="12"/>
        <v>0</v>
      </c>
      <c r="AV47" s="88" t="s">
        <v>19</v>
      </c>
      <c r="AW47" s="87">
        <f t="shared" si="13"/>
        <v>1489160</v>
      </c>
      <c r="AX47" s="87">
        <f t="shared" si="14"/>
        <v>563316</v>
      </c>
      <c r="AY47" s="87">
        <f t="shared" si="15"/>
        <v>255216</v>
      </c>
      <c r="AZ47" s="87">
        <f t="shared" si="22"/>
        <v>35235</v>
      </c>
      <c r="BA47" s="87">
        <f t="shared" si="23"/>
        <v>219628</v>
      </c>
      <c r="BB47" s="87">
        <f t="shared" si="24"/>
        <v>353</v>
      </c>
      <c r="BC47" s="87">
        <f t="shared" si="25"/>
        <v>6820</v>
      </c>
      <c r="BD47" s="87">
        <f t="shared" si="20"/>
        <v>663808</v>
      </c>
      <c r="BE47" s="87">
        <f t="shared" si="20"/>
        <v>0</v>
      </c>
      <c r="BF47" s="88" t="s">
        <v>19</v>
      </c>
      <c r="BG47" s="87">
        <f t="shared" si="21"/>
        <v>6237</v>
      </c>
      <c r="BH47" s="87">
        <f t="shared" si="21"/>
        <v>1495397</v>
      </c>
    </row>
    <row r="48" spans="1:60" ht="13.5">
      <c r="A48" s="17" t="s">
        <v>133</v>
      </c>
      <c r="B48" s="78" t="s">
        <v>115</v>
      </c>
      <c r="C48" s="79" t="s">
        <v>116</v>
      </c>
      <c r="D48" s="87">
        <f t="shared" si="26"/>
        <v>1474</v>
      </c>
      <c r="E48" s="87">
        <f t="shared" si="27"/>
        <v>1474</v>
      </c>
      <c r="F48" s="87">
        <v>1474</v>
      </c>
      <c r="G48" s="87">
        <v>0</v>
      </c>
      <c r="H48" s="87">
        <v>0</v>
      </c>
      <c r="I48" s="87">
        <v>0</v>
      </c>
      <c r="J48" s="87" t="s">
        <v>184</v>
      </c>
      <c r="K48" s="87">
        <f t="shared" si="28"/>
        <v>283397</v>
      </c>
      <c r="L48" s="87">
        <v>61933</v>
      </c>
      <c r="M48" s="88">
        <f t="shared" si="29"/>
        <v>142493</v>
      </c>
      <c r="N48" s="87">
        <v>0</v>
      </c>
      <c r="O48" s="87">
        <v>135981</v>
      </c>
      <c r="P48" s="87">
        <v>6512</v>
      </c>
      <c r="Q48" s="87">
        <v>0</v>
      </c>
      <c r="R48" s="87">
        <v>78971</v>
      </c>
      <c r="S48" s="87">
        <v>0</v>
      </c>
      <c r="T48" s="87" t="s">
        <v>184</v>
      </c>
      <c r="U48" s="87">
        <v>0</v>
      </c>
      <c r="V48" s="87">
        <f t="shared" si="30"/>
        <v>284871</v>
      </c>
      <c r="W48" s="87">
        <f t="shared" si="31"/>
        <v>0</v>
      </c>
      <c r="X48" s="87">
        <f t="shared" si="32"/>
        <v>0</v>
      </c>
      <c r="Y48" s="87">
        <v>0</v>
      </c>
      <c r="Z48" s="87">
        <v>0</v>
      </c>
      <c r="AA48" s="87">
        <v>0</v>
      </c>
      <c r="AB48" s="87">
        <v>0</v>
      </c>
      <c r="AC48" s="87" t="s">
        <v>184</v>
      </c>
      <c r="AD48" s="87">
        <f t="shared" si="33"/>
        <v>0</v>
      </c>
      <c r="AE48" s="87">
        <v>0</v>
      </c>
      <c r="AF48" s="88">
        <f t="shared" si="34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 t="s">
        <v>184</v>
      </c>
      <c r="AN48" s="87">
        <v>0</v>
      </c>
      <c r="AO48" s="87">
        <f t="shared" si="35"/>
        <v>0</v>
      </c>
      <c r="AP48" s="87">
        <f t="shared" si="36"/>
        <v>1474</v>
      </c>
      <c r="AQ48" s="87">
        <f t="shared" si="37"/>
        <v>1474</v>
      </c>
      <c r="AR48" s="87">
        <f t="shared" si="38"/>
        <v>1474</v>
      </c>
      <c r="AS48" s="87">
        <f t="shared" si="39"/>
        <v>0</v>
      </c>
      <c r="AT48" s="87">
        <f t="shared" si="11"/>
        <v>0</v>
      </c>
      <c r="AU48" s="87">
        <f t="shared" si="12"/>
        <v>0</v>
      </c>
      <c r="AV48" s="88" t="s">
        <v>19</v>
      </c>
      <c r="AW48" s="87">
        <f t="shared" si="13"/>
        <v>283397</v>
      </c>
      <c r="AX48" s="87">
        <f t="shared" si="14"/>
        <v>61933</v>
      </c>
      <c r="AY48" s="87">
        <f t="shared" si="15"/>
        <v>142493</v>
      </c>
      <c r="AZ48" s="87">
        <f t="shared" si="22"/>
        <v>0</v>
      </c>
      <c r="BA48" s="87">
        <f t="shared" si="23"/>
        <v>135981</v>
      </c>
      <c r="BB48" s="87">
        <f t="shared" si="24"/>
        <v>6512</v>
      </c>
      <c r="BC48" s="87">
        <f t="shared" si="25"/>
        <v>0</v>
      </c>
      <c r="BD48" s="87">
        <f t="shared" si="20"/>
        <v>78971</v>
      </c>
      <c r="BE48" s="87">
        <f t="shared" si="20"/>
        <v>0</v>
      </c>
      <c r="BF48" s="88" t="s">
        <v>19</v>
      </c>
      <c r="BG48" s="87">
        <f t="shared" si="21"/>
        <v>0</v>
      </c>
      <c r="BH48" s="87">
        <f t="shared" si="21"/>
        <v>284871</v>
      </c>
    </row>
    <row r="49" spans="1:60" ht="13.5">
      <c r="A49" s="17" t="s">
        <v>133</v>
      </c>
      <c r="B49" s="78" t="s">
        <v>117</v>
      </c>
      <c r="C49" s="79" t="s">
        <v>118</v>
      </c>
      <c r="D49" s="87">
        <f t="shared" si="26"/>
        <v>944171</v>
      </c>
      <c r="E49" s="87">
        <f t="shared" si="27"/>
        <v>944171</v>
      </c>
      <c r="F49" s="87">
        <v>938154</v>
      </c>
      <c r="G49" s="87">
        <v>6017</v>
      </c>
      <c r="H49" s="87">
        <v>0</v>
      </c>
      <c r="I49" s="87">
        <v>0</v>
      </c>
      <c r="J49" s="87" t="s">
        <v>184</v>
      </c>
      <c r="K49" s="87">
        <f t="shared" si="28"/>
        <v>346057</v>
      </c>
      <c r="L49" s="87">
        <v>94716</v>
      </c>
      <c r="M49" s="88">
        <f t="shared" si="29"/>
        <v>84942</v>
      </c>
      <c r="N49" s="87">
        <v>0</v>
      </c>
      <c r="O49" s="87">
        <v>67947</v>
      </c>
      <c r="P49" s="87">
        <v>16995</v>
      </c>
      <c r="Q49" s="87">
        <v>0</v>
      </c>
      <c r="R49" s="87">
        <v>139099</v>
      </c>
      <c r="S49" s="87">
        <v>27300</v>
      </c>
      <c r="T49" s="87" t="s">
        <v>184</v>
      </c>
      <c r="U49" s="87">
        <v>0</v>
      </c>
      <c r="V49" s="87">
        <f t="shared" si="30"/>
        <v>1290228</v>
      </c>
      <c r="W49" s="87">
        <f t="shared" si="31"/>
        <v>0</v>
      </c>
      <c r="X49" s="87">
        <f t="shared" si="32"/>
        <v>0</v>
      </c>
      <c r="Y49" s="87">
        <v>0</v>
      </c>
      <c r="Z49" s="87">
        <v>0</v>
      </c>
      <c r="AA49" s="87">
        <v>0</v>
      </c>
      <c r="AB49" s="87">
        <v>0</v>
      </c>
      <c r="AC49" s="87" t="s">
        <v>184</v>
      </c>
      <c r="AD49" s="87">
        <f t="shared" si="33"/>
        <v>0</v>
      </c>
      <c r="AE49" s="87">
        <v>0</v>
      </c>
      <c r="AF49" s="88">
        <f t="shared" si="34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 t="s">
        <v>184</v>
      </c>
      <c r="AN49" s="87">
        <v>0</v>
      </c>
      <c r="AO49" s="87">
        <f t="shared" si="35"/>
        <v>0</v>
      </c>
      <c r="AP49" s="87">
        <f t="shared" si="36"/>
        <v>944171</v>
      </c>
      <c r="AQ49" s="87">
        <f t="shared" si="37"/>
        <v>944171</v>
      </c>
      <c r="AR49" s="87">
        <f t="shared" si="38"/>
        <v>938154</v>
      </c>
      <c r="AS49" s="87">
        <f t="shared" si="39"/>
        <v>6017</v>
      </c>
      <c r="AT49" s="87">
        <f t="shared" si="11"/>
        <v>0</v>
      </c>
      <c r="AU49" s="87">
        <f t="shared" si="12"/>
        <v>0</v>
      </c>
      <c r="AV49" s="88" t="s">
        <v>19</v>
      </c>
      <c r="AW49" s="87">
        <f t="shared" si="13"/>
        <v>346057</v>
      </c>
      <c r="AX49" s="87">
        <f t="shared" si="14"/>
        <v>94716</v>
      </c>
      <c r="AY49" s="87">
        <f t="shared" si="15"/>
        <v>84942</v>
      </c>
      <c r="AZ49" s="87">
        <f t="shared" si="22"/>
        <v>0</v>
      </c>
      <c r="BA49" s="87">
        <f t="shared" si="23"/>
        <v>67947</v>
      </c>
      <c r="BB49" s="87">
        <f t="shared" si="24"/>
        <v>16995</v>
      </c>
      <c r="BC49" s="87">
        <f t="shared" si="25"/>
        <v>0</v>
      </c>
      <c r="BD49" s="87">
        <f t="shared" si="20"/>
        <v>139099</v>
      </c>
      <c r="BE49" s="87">
        <f t="shared" si="20"/>
        <v>27300</v>
      </c>
      <c r="BF49" s="88" t="s">
        <v>19</v>
      </c>
      <c r="BG49" s="87">
        <f t="shared" si="21"/>
        <v>0</v>
      </c>
      <c r="BH49" s="87">
        <f t="shared" si="21"/>
        <v>1290228</v>
      </c>
    </row>
    <row r="50" spans="1:60" ht="13.5">
      <c r="A50" s="17" t="s">
        <v>133</v>
      </c>
      <c r="B50" s="78" t="s">
        <v>119</v>
      </c>
      <c r="C50" s="79" t="s">
        <v>120</v>
      </c>
      <c r="D50" s="87">
        <f t="shared" si="26"/>
        <v>0</v>
      </c>
      <c r="E50" s="87">
        <f t="shared" si="27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184</v>
      </c>
      <c r="K50" s="87">
        <f t="shared" si="28"/>
        <v>307689</v>
      </c>
      <c r="L50" s="87">
        <v>21503</v>
      </c>
      <c r="M50" s="88">
        <f t="shared" si="29"/>
        <v>43486</v>
      </c>
      <c r="N50" s="87">
        <v>0</v>
      </c>
      <c r="O50" s="87">
        <v>43486</v>
      </c>
      <c r="P50" s="87">
        <v>0</v>
      </c>
      <c r="Q50" s="87">
        <v>0</v>
      </c>
      <c r="R50" s="87">
        <v>182147</v>
      </c>
      <c r="S50" s="87">
        <v>60553</v>
      </c>
      <c r="T50" s="87" t="s">
        <v>184</v>
      </c>
      <c r="U50" s="87">
        <v>0</v>
      </c>
      <c r="V50" s="87">
        <f t="shared" si="30"/>
        <v>307689</v>
      </c>
      <c r="W50" s="87">
        <f t="shared" si="31"/>
        <v>0</v>
      </c>
      <c r="X50" s="87">
        <f t="shared" si="32"/>
        <v>0</v>
      </c>
      <c r="Y50" s="87">
        <v>0</v>
      </c>
      <c r="Z50" s="87">
        <v>0</v>
      </c>
      <c r="AA50" s="87">
        <v>0</v>
      </c>
      <c r="AB50" s="87">
        <v>0</v>
      </c>
      <c r="AC50" s="87" t="s">
        <v>184</v>
      </c>
      <c r="AD50" s="87">
        <f t="shared" si="33"/>
        <v>0</v>
      </c>
      <c r="AE50" s="87">
        <v>0</v>
      </c>
      <c r="AF50" s="88">
        <f t="shared" si="34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 t="s">
        <v>184</v>
      </c>
      <c r="AN50" s="87">
        <v>0</v>
      </c>
      <c r="AO50" s="87">
        <f t="shared" si="35"/>
        <v>0</v>
      </c>
      <c r="AP50" s="87">
        <f t="shared" si="36"/>
        <v>0</v>
      </c>
      <c r="AQ50" s="87">
        <f t="shared" si="37"/>
        <v>0</v>
      </c>
      <c r="AR50" s="87">
        <f t="shared" si="38"/>
        <v>0</v>
      </c>
      <c r="AS50" s="87">
        <f t="shared" si="39"/>
        <v>0</v>
      </c>
      <c r="AT50" s="87">
        <f t="shared" si="11"/>
        <v>0</v>
      </c>
      <c r="AU50" s="87">
        <f t="shared" si="12"/>
        <v>0</v>
      </c>
      <c r="AV50" s="88" t="s">
        <v>19</v>
      </c>
      <c r="AW50" s="87">
        <f t="shared" si="13"/>
        <v>307689</v>
      </c>
      <c r="AX50" s="87">
        <f t="shared" si="14"/>
        <v>21503</v>
      </c>
      <c r="AY50" s="87">
        <f t="shared" si="15"/>
        <v>43486</v>
      </c>
      <c r="AZ50" s="87">
        <f t="shared" si="22"/>
        <v>0</v>
      </c>
      <c r="BA50" s="87">
        <f t="shared" si="23"/>
        <v>43486</v>
      </c>
      <c r="BB50" s="87">
        <f t="shared" si="24"/>
        <v>0</v>
      </c>
      <c r="BC50" s="87">
        <f t="shared" si="25"/>
        <v>0</v>
      </c>
      <c r="BD50" s="87">
        <f t="shared" si="20"/>
        <v>182147</v>
      </c>
      <c r="BE50" s="87">
        <f t="shared" si="20"/>
        <v>60553</v>
      </c>
      <c r="BF50" s="88" t="s">
        <v>19</v>
      </c>
      <c r="BG50" s="87">
        <f t="shared" si="21"/>
        <v>0</v>
      </c>
      <c r="BH50" s="87">
        <f t="shared" si="21"/>
        <v>307689</v>
      </c>
    </row>
    <row r="51" spans="1:60" ht="13.5">
      <c r="A51" s="95" t="s">
        <v>185</v>
      </c>
      <c r="B51" s="96"/>
      <c r="C51" s="97"/>
      <c r="D51" s="87">
        <f aca="true" t="shared" si="40" ref="D51:AI51">SUM(D7:D50)</f>
        <v>22404893</v>
      </c>
      <c r="E51" s="87">
        <f t="shared" si="40"/>
        <v>22075464</v>
      </c>
      <c r="F51" s="87">
        <f t="shared" si="40"/>
        <v>16654048</v>
      </c>
      <c r="G51" s="87">
        <f t="shared" si="40"/>
        <v>2945030</v>
      </c>
      <c r="H51" s="87">
        <f t="shared" si="40"/>
        <v>2476386</v>
      </c>
      <c r="I51" s="87">
        <f t="shared" si="40"/>
        <v>329429</v>
      </c>
      <c r="J51" s="87">
        <f t="shared" si="40"/>
        <v>179302</v>
      </c>
      <c r="K51" s="87">
        <f t="shared" si="40"/>
        <v>112775707</v>
      </c>
      <c r="L51" s="87">
        <f t="shared" si="40"/>
        <v>62078803</v>
      </c>
      <c r="M51" s="87">
        <f t="shared" si="40"/>
        <v>27503084</v>
      </c>
      <c r="N51" s="87">
        <f t="shared" si="40"/>
        <v>3918946</v>
      </c>
      <c r="O51" s="87">
        <f t="shared" si="40"/>
        <v>16100936</v>
      </c>
      <c r="P51" s="87">
        <f t="shared" si="40"/>
        <v>7483202</v>
      </c>
      <c r="Q51" s="87">
        <f t="shared" si="40"/>
        <v>898033</v>
      </c>
      <c r="R51" s="87">
        <f t="shared" si="40"/>
        <v>20016510</v>
      </c>
      <c r="S51" s="87">
        <f t="shared" si="40"/>
        <v>2279277</v>
      </c>
      <c r="T51" s="87">
        <f t="shared" si="40"/>
        <v>5052205</v>
      </c>
      <c r="U51" s="87">
        <f t="shared" si="40"/>
        <v>4523259</v>
      </c>
      <c r="V51" s="87">
        <f t="shared" si="40"/>
        <v>139703859</v>
      </c>
      <c r="W51" s="87">
        <f t="shared" si="40"/>
        <v>189118</v>
      </c>
      <c r="X51" s="87">
        <f t="shared" si="40"/>
        <v>178730</v>
      </c>
      <c r="Y51" s="87">
        <f t="shared" si="40"/>
        <v>89349</v>
      </c>
      <c r="Z51" s="87">
        <f t="shared" si="40"/>
        <v>0</v>
      </c>
      <c r="AA51" s="87">
        <f t="shared" si="40"/>
        <v>89381</v>
      </c>
      <c r="AB51" s="87">
        <f t="shared" si="40"/>
        <v>10388</v>
      </c>
      <c r="AC51" s="87">
        <f t="shared" si="40"/>
        <v>11776</v>
      </c>
      <c r="AD51" s="87">
        <f t="shared" si="40"/>
        <v>9863003</v>
      </c>
      <c r="AE51" s="87">
        <f t="shared" si="40"/>
        <v>4666968</v>
      </c>
      <c r="AF51" s="87">
        <f t="shared" si="40"/>
        <v>2283511</v>
      </c>
      <c r="AG51" s="87">
        <f t="shared" si="40"/>
        <v>445952</v>
      </c>
      <c r="AH51" s="87">
        <f t="shared" si="40"/>
        <v>1721141</v>
      </c>
      <c r="AI51" s="87">
        <f t="shared" si="40"/>
        <v>116418</v>
      </c>
      <c r="AJ51" s="87">
        <f aca="true" t="shared" si="41" ref="AJ51:BH51">SUM(AJ7:AJ50)</f>
        <v>34191</v>
      </c>
      <c r="AK51" s="87">
        <f t="shared" si="41"/>
        <v>2780768</v>
      </c>
      <c r="AL51" s="87">
        <f t="shared" si="41"/>
        <v>97565</v>
      </c>
      <c r="AM51" s="87">
        <f t="shared" si="41"/>
        <v>1078897</v>
      </c>
      <c r="AN51" s="87">
        <f t="shared" si="41"/>
        <v>71687</v>
      </c>
      <c r="AO51" s="87">
        <f t="shared" si="41"/>
        <v>10123808</v>
      </c>
      <c r="AP51" s="87">
        <f t="shared" si="41"/>
        <v>22594011</v>
      </c>
      <c r="AQ51" s="87">
        <f t="shared" si="41"/>
        <v>22254194</v>
      </c>
      <c r="AR51" s="87">
        <f t="shared" si="41"/>
        <v>16743397</v>
      </c>
      <c r="AS51" s="87">
        <f t="shared" si="41"/>
        <v>2945030</v>
      </c>
      <c r="AT51" s="87">
        <f t="shared" si="41"/>
        <v>2565767</v>
      </c>
      <c r="AU51" s="87">
        <f t="shared" si="41"/>
        <v>339817</v>
      </c>
      <c r="AV51" s="87">
        <f t="shared" si="41"/>
        <v>191078</v>
      </c>
      <c r="AW51" s="87">
        <f t="shared" si="41"/>
        <v>122638710</v>
      </c>
      <c r="AX51" s="87">
        <f t="shared" si="41"/>
        <v>66745771</v>
      </c>
      <c r="AY51" s="87">
        <f t="shared" si="41"/>
        <v>29786595</v>
      </c>
      <c r="AZ51" s="87">
        <f t="shared" si="41"/>
        <v>4364898</v>
      </c>
      <c r="BA51" s="87">
        <f t="shared" si="41"/>
        <v>17822077</v>
      </c>
      <c r="BB51" s="87">
        <f t="shared" si="41"/>
        <v>7599620</v>
      </c>
      <c r="BC51" s="87">
        <f t="shared" si="41"/>
        <v>932224</v>
      </c>
      <c r="BD51" s="87">
        <f t="shared" si="41"/>
        <v>22797278</v>
      </c>
      <c r="BE51" s="87">
        <f t="shared" si="41"/>
        <v>2376842</v>
      </c>
      <c r="BF51" s="87">
        <f t="shared" si="41"/>
        <v>6131102</v>
      </c>
      <c r="BG51" s="87">
        <f t="shared" si="41"/>
        <v>4594946</v>
      </c>
      <c r="BH51" s="87">
        <f t="shared" si="41"/>
        <v>149827667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51:C5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44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194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87</v>
      </c>
      <c r="B2" s="114" t="s">
        <v>21</v>
      </c>
      <c r="C2" s="121" t="s">
        <v>55</v>
      </c>
      <c r="D2" s="44" t="s">
        <v>121</v>
      </c>
      <c r="E2" s="45"/>
      <c r="F2" s="45"/>
      <c r="G2" s="45"/>
      <c r="H2" s="45"/>
      <c r="I2" s="45"/>
      <c r="J2" s="44" t="s">
        <v>122</v>
      </c>
      <c r="K2" s="46"/>
      <c r="L2" s="46"/>
      <c r="M2" s="46"/>
      <c r="N2" s="46"/>
      <c r="O2" s="46"/>
      <c r="P2" s="46"/>
      <c r="Q2" s="47"/>
      <c r="R2" s="48" t="s">
        <v>123</v>
      </c>
      <c r="S2" s="46"/>
      <c r="T2" s="46"/>
      <c r="U2" s="46"/>
      <c r="V2" s="46"/>
      <c r="W2" s="46"/>
      <c r="X2" s="46"/>
      <c r="Y2" s="47"/>
      <c r="Z2" s="44" t="s">
        <v>124</v>
      </c>
      <c r="AA2" s="46"/>
      <c r="AB2" s="46"/>
      <c r="AC2" s="46"/>
      <c r="AD2" s="46"/>
      <c r="AE2" s="46"/>
      <c r="AF2" s="46"/>
      <c r="AG2" s="47"/>
      <c r="AH2" s="44" t="s">
        <v>125</v>
      </c>
      <c r="AI2" s="46"/>
      <c r="AJ2" s="46"/>
      <c r="AK2" s="46"/>
      <c r="AL2" s="46"/>
      <c r="AM2" s="46"/>
      <c r="AN2" s="46"/>
      <c r="AO2" s="47"/>
      <c r="AP2" s="44" t="s">
        <v>126</v>
      </c>
      <c r="AQ2" s="46"/>
      <c r="AR2" s="46"/>
      <c r="AS2" s="46"/>
      <c r="AT2" s="46"/>
      <c r="AU2" s="46"/>
      <c r="AV2" s="46"/>
      <c r="AW2" s="47"/>
      <c r="AX2" s="44" t="s">
        <v>127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56</v>
      </c>
      <c r="E4" s="59"/>
      <c r="F4" s="50"/>
      <c r="G4" s="49" t="s">
        <v>2</v>
      </c>
      <c r="H4" s="59"/>
      <c r="I4" s="50"/>
      <c r="J4" s="114" t="s">
        <v>128</v>
      </c>
      <c r="K4" s="117" t="s">
        <v>129</v>
      </c>
      <c r="L4" s="49" t="s">
        <v>57</v>
      </c>
      <c r="M4" s="59"/>
      <c r="N4" s="50"/>
      <c r="O4" s="49" t="s">
        <v>2</v>
      </c>
      <c r="P4" s="59"/>
      <c r="Q4" s="50"/>
      <c r="R4" s="114" t="s">
        <v>128</v>
      </c>
      <c r="S4" s="117" t="s">
        <v>129</v>
      </c>
      <c r="T4" s="49" t="s">
        <v>57</v>
      </c>
      <c r="U4" s="59"/>
      <c r="V4" s="50"/>
      <c r="W4" s="49" t="s">
        <v>2</v>
      </c>
      <c r="X4" s="59"/>
      <c r="Y4" s="50"/>
      <c r="Z4" s="114" t="s">
        <v>128</v>
      </c>
      <c r="AA4" s="117" t="s">
        <v>129</v>
      </c>
      <c r="AB4" s="49" t="s">
        <v>57</v>
      </c>
      <c r="AC4" s="59"/>
      <c r="AD4" s="50"/>
      <c r="AE4" s="49" t="s">
        <v>2</v>
      </c>
      <c r="AF4" s="59"/>
      <c r="AG4" s="50"/>
      <c r="AH4" s="114" t="s">
        <v>128</v>
      </c>
      <c r="AI4" s="117" t="s">
        <v>129</v>
      </c>
      <c r="AJ4" s="49" t="s">
        <v>57</v>
      </c>
      <c r="AK4" s="59"/>
      <c r="AL4" s="50"/>
      <c r="AM4" s="49" t="s">
        <v>2</v>
      </c>
      <c r="AN4" s="59"/>
      <c r="AO4" s="50"/>
      <c r="AP4" s="114" t="s">
        <v>128</v>
      </c>
      <c r="AQ4" s="117" t="s">
        <v>129</v>
      </c>
      <c r="AR4" s="49" t="s">
        <v>57</v>
      </c>
      <c r="AS4" s="59"/>
      <c r="AT4" s="50"/>
      <c r="AU4" s="49" t="s">
        <v>2</v>
      </c>
      <c r="AV4" s="59"/>
      <c r="AW4" s="50"/>
      <c r="AX4" s="114" t="s">
        <v>128</v>
      </c>
      <c r="AY4" s="117" t="s">
        <v>129</v>
      </c>
      <c r="AZ4" s="49" t="s">
        <v>57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130</v>
      </c>
      <c r="E5" s="19" t="s">
        <v>131</v>
      </c>
      <c r="F5" s="52" t="s">
        <v>3</v>
      </c>
      <c r="G5" s="51" t="s">
        <v>130</v>
      </c>
      <c r="H5" s="19" t="s">
        <v>131</v>
      </c>
      <c r="I5" s="38" t="s">
        <v>3</v>
      </c>
      <c r="J5" s="115"/>
      <c r="K5" s="118"/>
      <c r="L5" s="51" t="s">
        <v>130</v>
      </c>
      <c r="M5" s="19" t="s">
        <v>131</v>
      </c>
      <c r="N5" s="38" t="s">
        <v>132</v>
      </c>
      <c r="O5" s="51" t="s">
        <v>130</v>
      </c>
      <c r="P5" s="19" t="s">
        <v>131</v>
      </c>
      <c r="Q5" s="38" t="s">
        <v>132</v>
      </c>
      <c r="R5" s="115"/>
      <c r="S5" s="118"/>
      <c r="T5" s="51" t="s">
        <v>130</v>
      </c>
      <c r="U5" s="19" t="s">
        <v>131</v>
      </c>
      <c r="V5" s="38" t="s">
        <v>132</v>
      </c>
      <c r="W5" s="51" t="s">
        <v>130</v>
      </c>
      <c r="X5" s="19" t="s">
        <v>131</v>
      </c>
      <c r="Y5" s="38" t="s">
        <v>132</v>
      </c>
      <c r="Z5" s="115"/>
      <c r="AA5" s="118"/>
      <c r="AB5" s="51" t="s">
        <v>130</v>
      </c>
      <c r="AC5" s="19" t="s">
        <v>131</v>
      </c>
      <c r="AD5" s="38" t="s">
        <v>132</v>
      </c>
      <c r="AE5" s="51" t="s">
        <v>130</v>
      </c>
      <c r="AF5" s="19" t="s">
        <v>131</v>
      </c>
      <c r="AG5" s="38" t="s">
        <v>132</v>
      </c>
      <c r="AH5" s="115"/>
      <c r="AI5" s="118"/>
      <c r="AJ5" s="51" t="s">
        <v>130</v>
      </c>
      <c r="AK5" s="19" t="s">
        <v>131</v>
      </c>
      <c r="AL5" s="38" t="s">
        <v>132</v>
      </c>
      <c r="AM5" s="51" t="s">
        <v>130</v>
      </c>
      <c r="AN5" s="19" t="s">
        <v>131</v>
      </c>
      <c r="AO5" s="38" t="s">
        <v>132</v>
      </c>
      <c r="AP5" s="115"/>
      <c r="AQ5" s="118"/>
      <c r="AR5" s="51" t="s">
        <v>130</v>
      </c>
      <c r="AS5" s="19" t="s">
        <v>131</v>
      </c>
      <c r="AT5" s="38" t="s">
        <v>132</v>
      </c>
      <c r="AU5" s="51" t="s">
        <v>130</v>
      </c>
      <c r="AV5" s="19" t="s">
        <v>131</v>
      </c>
      <c r="AW5" s="38" t="s">
        <v>132</v>
      </c>
      <c r="AX5" s="115"/>
      <c r="AY5" s="118"/>
      <c r="AZ5" s="51" t="s">
        <v>130</v>
      </c>
      <c r="BA5" s="19" t="s">
        <v>131</v>
      </c>
      <c r="BB5" s="38" t="s">
        <v>132</v>
      </c>
      <c r="BC5" s="51" t="s">
        <v>130</v>
      </c>
      <c r="BD5" s="19" t="s">
        <v>131</v>
      </c>
      <c r="BE5" s="38" t="s">
        <v>132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133</v>
      </c>
      <c r="B7" s="76" t="s">
        <v>134</v>
      </c>
      <c r="C7" s="77" t="s">
        <v>135</v>
      </c>
      <c r="D7" s="18">
        <f aca="true" t="shared" si="0" ref="D7:D43">L7+T7+AB7+AJ7+AR7+AZ7</f>
        <v>0</v>
      </c>
      <c r="E7" s="18">
        <f aca="true" t="shared" si="1" ref="E7:E43">M7+U7+AC7+AK7+AS7+BA7</f>
        <v>0</v>
      </c>
      <c r="F7" s="18">
        <f aca="true" t="shared" si="2" ref="F7:F43">D7+E7</f>
        <v>0</v>
      </c>
      <c r="G7" s="18">
        <f aca="true" t="shared" si="3" ref="G7:G43">O7+W7+AE7+AM7+AU7+BC7</f>
        <v>0</v>
      </c>
      <c r="H7" s="18">
        <f aca="true" t="shared" si="4" ref="H7:H43">P7+X7+AF7+AN7+AV7+BD7</f>
        <v>0</v>
      </c>
      <c r="I7" s="18">
        <f aca="true" t="shared" si="5" ref="I7:I43">G7+H7</f>
        <v>0</v>
      </c>
      <c r="J7" s="86" t="s">
        <v>0</v>
      </c>
      <c r="K7" s="80"/>
      <c r="L7" s="18"/>
      <c r="M7" s="18"/>
      <c r="N7" s="18">
        <f aca="true" t="shared" si="6" ref="N7:N43">SUM(L7:M7)</f>
        <v>0</v>
      </c>
      <c r="O7" s="18"/>
      <c r="P7" s="18"/>
      <c r="Q7" s="18">
        <f aca="true" t="shared" si="7" ref="Q7:Q43">SUM(O7:P7)</f>
        <v>0</v>
      </c>
      <c r="R7" s="86" t="s">
        <v>0</v>
      </c>
      <c r="S7" s="80"/>
      <c r="T7" s="18"/>
      <c r="U7" s="18"/>
      <c r="V7" s="18">
        <f aca="true" t="shared" si="8" ref="V7:V43">SUM(T7:U7)</f>
        <v>0</v>
      </c>
      <c r="W7" s="18"/>
      <c r="X7" s="18"/>
      <c r="Y7" s="18">
        <f aca="true" t="shared" si="9" ref="Y7:Y43">SUM(W7:X7)</f>
        <v>0</v>
      </c>
      <c r="Z7" s="86" t="s">
        <v>0</v>
      </c>
      <c r="AA7" s="80"/>
      <c r="AB7" s="18"/>
      <c r="AC7" s="18"/>
      <c r="AD7" s="18">
        <f aca="true" t="shared" si="10" ref="AD7:AD43">SUM(AB7:AC7)</f>
        <v>0</v>
      </c>
      <c r="AE7" s="18"/>
      <c r="AF7" s="18"/>
      <c r="AG7" s="18">
        <f aca="true" t="shared" si="11" ref="AG7:AG43">SUM(AE7:AF7)</f>
        <v>0</v>
      </c>
      <c r="AH7" s="86" t="s">
        <v>0</v>
      </c>
      <c r="AI7" s="80"/>
      <c r="AJ7" s="18"/>
      <c r="AK7" s="18"/>
      <c r="AL7" s="18">
        <f aca="true" t="shared" si="12" ref="AL7:AL43">SUM(AJ7:AK7)</f>
        <v>0</v>
      </c>
      <c r="AM7" s="18"/>
      <c r="AN7" s="18"/>
      <c r="AO7" s="18">
        <f aca="true" t="shared" si="13" ref="AO7:AO43">SUM(AM7:AN7)</f>
        <v>0</v>
      </c>
      <c r="AP7" s="86" t="s">
        <v>0</v>
      </c>
      <c r="AQ7" s="80"/>
      <c r="AR7" s="18"/>
      <c r="AS7" s="18"/>
      <c r="AT7" s="18">
        <f aca="true" t="shared" si="14" ref="AT7:AT43">SUM(AR7:AS7)</f>
        <v>0</v>
      </c>
      <c r="AU7" s="18"/>
      <c r="AV7" s="18"/>
      <c r="AW7" s="18">
        <f aca="true" t="shared" si="15" ref="AW7:AW43">SUM(AU7:AV7)</f>
        <v>0</v>
      </c>
      <c r="AX7" s="86" t="s">
        <v>0</v>
      </c>
      <c r="AY7" s="80"/>
      <c r="AZ7" s="18"/>
      <c r="BA7" s="18"/>
      <c r="BB7" s="18">
        <f aca="true" t="shared" si="16" ref="BB7:BB43">SUM(AZ7:BA7)</f>
        <v>0</v>
      </c>
      <c r="BC7" s="18"/>
      <c r="BD7" s="18"/>
      <c r="BE7" s="18">
        <f aca="true" t="shared" si="17" ref="BE7:BE43">SUM(BC7:BD7)</f>
        <v>0</v>
      </c>
    </row>
    <row r="8" spans="1:57" ht="13.5">
      <c r="A8" s="82" t="s">
        <v>133</v>
      </c>
      <c r="B8" s="76" t="s">
        <v>136</v>
      </c>
      <c r="C8" s="77" t="s">
        <v>137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86" t="s">
        <v>0</v>
      </c>
      <c r="K8" s="80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133</v>
      </c>
      <c r="B9" s="76" t="s">
        <v>138</v>
      </c>
      <c r="C9" s="77" t="s">
        <v>139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0</v>
      </c>
      <c r="H9" s="18">
        <f t="shared" si="4"/>
        <v>0</v>
      </c>
      <c r="I9" s="18">
        <f t="shared" si="5"/>
        <v>0</v>
      </c>
      <c r="J9" s="86" t="s">
        <v>0</v>
      </c>
      <c r="K9" s="80"/>
      <c r="L9" s="18"/>
      <c r="M9" s="18"/>
      <c r="N9" s="18">
        <f t="shared" si="6"/>
        <v>0</v>
      </c>
      <c r="O9" s="18"/>
      <c r="P9" s="18"/>
      <c r="Q9" s="18">
        <f t="shared" si="7"/>
        <v>0</v>
      </c>
      <c r="R9" s="86" t="s">
        <v>0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133</v>
      </c>
      <c r="B10" s="76" t="s">
        <v>140</v>
      </c>
      <c r="C10" s="77" t="s">
        <v>141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86" t="s">
        <v>0</v>
      </c>
      <c r="K10" s="80"/>
      <c r="L10" s="18"/>
      <c r="M10" s="18"/>
      <c r="N10" s="18">
        <f t="shared" si="6"/>
        <v>0</v>
      </c>
      <c r="O10" s="18"/>
      <c r="P10" s="18"/>
      <c r="Q10" s="18">
        <f t="shared" si="7"/>
        <v>0</v>
      </c>
      <c r="R10" s="86" t="s">
        <v>0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133</v>
      </c>
      <c r="B11" s="76" t="s">
        <v>142</v>
      </c>
      <c r="C11" s="77" t="s">
        <v>143</v>
      </c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86" t="s">
        <v>0</v>
      </c>
      <c r="K11" s="80"/>
      <c r="L11" s="18"/>
      <c r="M11" s="18"/>
      <c r="N11" s="18">
        <f t="shared" si="6"/>
        <v>0</v>
      </c>
      <c r="O11" s="18"/>
      <c r="P11" s="18"/>
      <c r="Q11" s="18">
        <f t="shared" si="7"/>
        <v>0</v>
      </c>
      <c r="R11" s="86" t="s">
        <v>0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133</v>
      </c>
      <c r="B12" s="76" t="s">
        <v>144</v>
      </c>
      <c r="C12" s="77" t="s">
        <v>145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0</v>
      </c>
      <c r="I12" s="18">
        <f t="shared" si="5"/>
        <v>0</v>
      </c>
      <c r="J12" s="86" t="s">
        <v>0</v>
      </c>
      <c r="K12" s="80"/>
      <c r="L12" s="18"/>
      <c r="M12" s="18"/>
      <c r="N12" s="18">
        <f t="shared" si="6"/>
        <v>0</v>
      </c>
      <c r="O12" s="18"/>
      <c r="P12" s="18"/>
      <c r="Q12" s="18">
        <f t="shared" si="7"/>
        <v>0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133</v>
      </c>
      <c r="B13" s="76" t="s">
        <v>146</v>
      </c>
      <c r="C13" s="77" t="s">
        <v>147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0</v>
      </c>
      <c r="I13" s="18">
        <f t="shared" si="5"/>
        <v>0</v>
      </c>
      <c r="J13" s="86" t="s">
        <v>0</v>
      </c>
      <c r="K13" s="80"/>
      <c r="L13" s="18"/>
      <c r="M13" s="18"/>
      <c r="N13" s="18">
        <f t="shared" si="6"/>
        <v>0</v>
      </c>
      <c r="O13" s="18"/>
      <c r="P13" s="18"/>
      <c r="Q13" s="18">
        <f t="shared" si="7"/>
        <v>0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133</v>
      </c>
      <c r="B14" s="76" t="s">
        <v>148</v>
      </c>
      <c r="C14" s="77" t="s">
        <v>149</v>
      </c>
      <c r="D14" s="18">
        <f t="shared" si="0"/>
        <v>0</v>
      </c>
      <c r="E14" s="18">
        <f t="shared" si="1"/>
        <v>0</v>
      </c>
      <c r="F14" s="18">
        <f t="shared" si="2"/>
        <v>0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86" t="s">
        <v>0</v>
      </c>
      <c r="K14" s="80"/>
      <c r="L14" s="18"/>
      <c r="M14" s="18"/>
      <c r="N14" s="18">
        <f t="shared" si="6"/>
        <v>0</v>
      </c>
      <c r="O14" s="18"/>
      <c r="P14" s="18"/>
      <c r="Q14" s="18">
        <f t="shared" si="7"/>
        <v>0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133</v>
      </c>
      <c r="B15" s="76" t="s">
        <v>150</v>
      </c>
      <c r="C15" s="77" t="s">
        <v>151</v>
      </c>
      <c r="D15" s="18">
        <f t="shared" si="0"/>
        <v>0</v>
      </c>
      <c r="E15" s="18">
        <f t="shared" si="1"/>
        <v>0</v>
      </c>
      <c r="F15" s="18">
        <f t="shared" si="2"/>
        <v>0</v>
      </c>
      <c r="G15" s="18">
        <f t="shared" si="3"/>
        <v>0</v>
      </c>
      <c r="H15" s="18">
        <f t="shared" si="4"/>
        <v>0</v>
      </c>
      <c r="I15" s="18">
        <f t="shared" si="5"/>
        <v>0</v>
      </c>
      <c r="J15" s="86" t="s">
        <v>0</v>
      </c>
      <c r="K15" s="80"/>
      <c r="L15" s="18"/>
      <c r="M15" s="18"/>
      <c r="N15" s="18">
        <f t="shared" si="6"/>
        <v>0</v>
      </c>
      <c r="O15" s="18"/>
      <c r="P15" s="18"/>
      <c r="Q15" s="18">
        <f t="shared" si="7"/>
        <v>0</v>
      </c>
      <c r="R15" s="86" t="s">
        <v>0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133</v>
      </c>
      <c r="B16" s="76" t="s">
        <v>152</v>
      </c>
      <c r="C16" s="77" t="s">
        <v>153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0</v>
      </c>
      <c r="I16" s="18">
        <f t="shared" si="5"/>
        <v>0</v>
      </c>
      <c r="J16" s="86" t="s">
        <v>0</v>
      </c>
      <c r="K16" s="80"/>
      <c r="L16" s="18"/>
      <c r="M16" s="18"/>
      <c r="N16" s="18">
        <f t="shared" si="6"/>
        <v>0</v>
      </c>
      <c r="O16" s="18"/>
      <c r="P16" s="18"/>
      <c r="Q16" s="18">
        <f t="shared" si="7"/>
        <v>0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133</v>
      </c>
      <c r="B17" s="76" t="s">
        <v>154</v>
      </c>
      <c r="C17" s="77" t="s">
        <v>155</v>
      </c>
      <c r="D17" s="18">
        <f t="shared" si="0"/>
        <v>0</v>
      </c>
      <c r="E17" s="18">
        <f t="shared" si="1"/>
        <v>0</v>
      </c>
      <c r="F17" s="18">
        <f t="shared" si="2"/>
        <v>0</v>
      </c>
      <c r="G17" s="18">
        <f t="shared" si="3"/>
        <v>0</v>
      </c>
      <c r="H17" s="18">
        <f t="shared" si="4"/>
        <v>0</v>
      </c>
      <c r="I17" s="18">
        <f t="shared" si="5"/>
        <v>0</v>
      </c>
      <c r="J17" s="86" t="s">
        <v>0</v>
      </c>
      <c r="K17" s="80"/>
      <c r="L17" s="18"/>
      <c r="M17" s="18"/>
      <c r="N17" s="18">
        <f t="shared" si="6"/>
        <v>0</v>
      </c>
      <c r="O17" s="18"/>
      <c r="P17" s="18"/>
      <c r="Q17" s="18">
        <f t="shared" si="7"/>
        <v>0</v>
      </c>
      <c r="R17" s="86" t="s">
        <v>0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0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0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0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0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133</v>
      </c>
      <c r="B18" s="76" t="s">
        <v>156</v>
      </c>
      <c r="C18" s="77" t="s">
        <v>157</v>
      </c>
      <c r="D18" s="18">
        <f t="shared" si="0"/>
        <v>60963</v>
      </c>
      <c r="E18" s="18">
        <f t="shared" si="1"/>
        <v>842904</v>
      </c>
      <c r="F18" s="18">
        <f t="shared" si="2"/>
        <v>903867</v>
      </c>
      <c r="G18" s="18">
        <f t="shared" si="3"/>
        <v>0</v>
      </c>
      <c r="H18" s="18">
        <f t="shared" si="4"/>
        <v>283664</v>
      </c>
      <c r="I18" s="18">
        <f t="shared" si="5"/>
        <v>283664</v>
      </c>
      <c r="J18" s="86" t="s">
        <v>107</v>
      </c>
      <c r="K18" s="80" t="s">
        <v>108</v>
      </c>
      <c r="L18" s="18">
        <v>60963</v>
      </c>
      <c r="M18" s="18">
        <v>842904</v>
      </c>
      <c r="N18" s="18">
        <f t="shared" si="6"/>
        <v>903867</v>
      </c>
      <c r="O18" s="18">
        <v>0</v>
      </c>
      <c r="P18" s="18">
        <v>283664</v>
      </c>
      <c r="Q18" s="18">
        <f t="shared" si="7"/>
        <v>283664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133</v>
      </c>
      <c r="B19" s="76" t="s">
        <v>158</v>
      </c>
      <c r="C19" s="77" t="s">
        <v>159</v>
      </c>
      <c r="D19" s="18">
        <f t="shared" si="0"/>
        <v>0</v>
      </c>
      <c r="E19" s="18">
        <f t="shared" si="1"/>
        <v>0</v>
      </c>
      <c r="F19" s="18">
        <f t="shared" si="2"/>
        <v>0</v>
      </c>
      <c r="G19" s="18">
        <f t="shared" si="3"/>
        <v>0</v>
      </c>
      <c r="H19" s="18">
        <f t="shared" si="4"/>
        <v>0</v>
      </c>
      <c r="I19" s="18">
        <f t="shared" si="5"/>
        <v>0</v>
      </c>
      <c r="J19" s="86" t="s">
        <v>0</v>
      </c>
      <c r="K19" s="80"/>
      <c r="L19" s="18"/>
      <c r="M19" s="18"/>
      <c r="N19" s="18">
        <f t="shared" si="6"/>
        <v>0</v>
      </c>
      <c r="O19" s="18"/>
      <c r="P19" s="18"/>
      <c r="Q19" s="18">
        <f t="shared" si="7"/>
        <v>0</v>
      </c>
      <c r="R19" s="86" t="s">
        <v>0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133</v>
      </c>
      <c r="B20" s="76" t="s">
        <v>160</v>
      </c>
      <c r="C20" s="77" t="s">
        <v>161</v>
      </c>
      <c r="D20" s="18">
        <f t="shared" si="0"/>
        <v>0</v>
      </c>
      <c r="E20" s="18">
        <f t="shared" si="1"/>
        <v>0</v>
      </c>
      <c r="F20" s="18">
        <f t="shared" si="2"/>
        <v>0</v>
      </c>
      <c r="G20" s="18">
        <f t="shared" si="3"/>
        <v>0</v>
      </c>
      <c r="H20" s="18">
        <f t="shared" si="4"/>
        <v>0</v>
      </c>
      <c r="I20" s="18">
        <f t="shared" si="5"/>
        <v>0</v>
      </c>
      <c r="J20" s="86" t="s">
        <v>0</v>
      </c>
      <c r="K20" s="80"/>
      <c r="L20" s="18"/>
      <c r="M20" s="18"/>
      <c r="N20" s="18">
        <f t="shared" si="6"/>
        <v>0</v>
      </c>
      <c r="O20" s="18"/>
      <c r="P20" s="18"/>
      <c r="Q20" s="18">
        <f t="shared" si="7"/>
        <v>0</v>
      </c>
      <c r="R20" s="86" t="s">
        <v>0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133</v>
      </c>
      <c r="B21" s="76" t="s">
        <v>162</v>
      </c>
      <c r="C21" s="77" t="s">
        <v>163</v>
      </c>
      <c r="D21" s="18">
        <f t="shared" si="0"/>
        <v>40761</v>
      </c>
      <c r="E21" s="18">
        <f t="shared" si="1"/>
        <v>563575</v>
      </c>
      <c r="F21" s="18">
        <f t="shared" si="2"/>
        <v>604336</v>
      </c>
      <c r="G21" s="18">
        <f t="shared" si="3"/>
        <v>0</v>
      </c>
      <c r="H21" s="18">
        <f t="shared" si="4"/>
        <v>157311</v>
      </c>
      <c r="I21" s="18">
        <f t="shared" si="5"/>
        <v>157311</v>
      </c>
      <c r="J21" s="86" t="s">
        <v>107</v>
      </c>
      <c r="K21" s="80" t="s">
        <v>108</v>
      </c>
      <c r="L21" s="18">
        <v>40761</v>
      </c>
      <c r="M21" s="18">
        <v>563575</v>
      </c>
      <c r="N21" s="18">
        <f t="shared" si="6"/>
        <v>604336</v>
      </c>
      <c r="O21" s="18">
        <v>0</v>
      </c>
      <c r="P21" s="18">
        <v>157311</v>
      </c>
      <c r="Q21" s="18">
        <f t="shared" si="7"/>
        <v>157311</v>
      </c>
      <c r="R21" s="86" t="s">
        <v>0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133</v>
      </c>
      <c r="B22" s="76" t="s">
        <v>164</v>
      </c>
      <c r="C22" s="77" t="s">
        <v>165</v>
      </c>
      <c r="D22" s="18">
        <f t="shared" si="0"/>
        <v>0</v>
      </c>
      <c r="E22" s="18">
        <f t="shared" si="1"/>
        <v>614546</v>
      </c>
      <c r="F22" s="18">
        <f t="shared" si="2"/>
        <v>614546</v>
      </c>
      <c r="G22" s="18">
        <f t="shared" si="3"/>
        <v>0</v>
      </c>
      <c r="H22" s="18">
        <f t="shared" si="4"/>
        <v>83681</v>
      </c>
      <c r="I22" s="18">
        <f t="shared" si="5"/>
        <v>83681</v>
      </c>
      <c r="J22" s="86" t="s">
        <v>109</v>
      </c>
      <c r="K22" s="80" t="s">
        <v>110</v>
      </c>
      <c r="L22" s="18">
        <v>0</v>
      </c>
      <c r="M22" s="18">
        <v>614546</v>
      </c>
      <c r="N22" s="18">
        <f t="shared" si="6"/>
        <v>614546</v>
      </c>
      <c r="O22" s="18">
        <v>0</v>
      </c>
      <c r="P22" s="18">
        <v>83681</v>
      </c>
      <c r="Q22" s="18">
        <f t="shared" si="7"/>
        <v>83681</v>
      </c>
      <c r="R22" s="86" t="s">
        <v>0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133</v>
      </c>
      <c r="B23" s="76" t="s">
        <v>166</v>
      </c>
      <c r="C23" s="77" t="s">
        <v>167</v>
      </c>
      <c r="D23" s="18">
        <f t="shared" si="0"/>
        <v>0</v>
      </c>
      <c r="E23" s="18">
        <f t="shared" si="1"/>
        <v>635903</v>
      </c>
      <c r="F23" s="18">
        <f t="shared" si="2"/>
        <v>635903</v>
      </c>
      <c r="G23" s="18">
        <f t="shared" si="3"/>
        <v>0</v>
      </c>
      <c r="H23" s="18">
        <f t="shared" si="4"/>
        <v>86590</v>
      </c>
      <c r="I23" s="18">
        <f t="shared" si="5"/>
        <v>86590</v>
      </c>
      <c r="J23" s="86" t="s">
        <v>109</v>
      </c>
      <c r="K23" s="80" t="s">
        <v>110</v>
      </c>
      <c r="L23" s="18">
        <v>0</v>
      </c>
      <c r="M23" s="18">
        <v>635903</v>
      </c>
      <c r="N23" s="18">
        <f t="shared" si="6"/>
        <v>635903</v>
      </c>
      <c r="O23" s="18">
        <v>0</v>
      </c>
      <c r="P23" s="18">
        <v>86590</v>
      </c>
      <c r="Q23" s="18">
        <f t="shared" si="7"/>
        <v>86590</v>
      </c>
      <c r="R23" s="86" t="s">
        <v>0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133</v>
      </c>
      <c r="B24" s="76" t="s">
        <v>168</v>
      </c>
      <c r="C24" s="77" t="s">
        <v>169</v>
      </c>
      <c r="D24" s="18">
        <f t="shared" si="0"/>
        <v>0</v>
      </c>
      <c r="E24" s="18">
        <f t="shared" si="1"/>
        <v>0</v>
      </c>
      <c r="F24" s="18">
        <f t="shared" si="2"/>
        <v>0</v>
      </c>
      <c r="G24" s="18">
        <f t="shared" si="3"/>
        <v>4297</v>
      </c>
      <c r="H24" s="18">
        <f t="shared" si="4"/>
        <v>65208</v>
      </c>
      <c r="I24" s="18">
        <f t="shared" si="5"/>
        <v>69505</v>
      </c>
      <c r="J24" s="86" t="s">
        <v>111</v>
      </c>
      <c r="K24" s="80" t="s">
        <v>112</v>
      </c>
      <c r="L24" s="18"/>
      <c r="M24" s="18"/>
      <c r="N24" s="18">
        <f t="shared" si="6"/>
        <v>0</v>
      </c>
      <c r="O24" s="18">
        <v>4297</v>
      </c>
      <c r="P24" s="18">
        <v>65208</v>
      </c>
      <c r="Q24" s="18">
        <f t="shared" si="7"/>
        <v>69505</v>
      </c>
      <c r="R24" s="86" t="s">
        <v>0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133</v>
      </c>
      <c r="B25" s="76" t="s">
        <v>170</v>
      </c>
      <c r="C25" s="77" t="s">
        <v>171</v>
      </c>
      <c r="D25" s="18">
        <f t="shared" si="0"/>
        <v>0</v>
      </c>
      <c r="E25" s="18">
        <f t="shared" si="1"/>
        <v>484527</v>
      </c>
      <c r="F25" s="18">
        <f t="shared" si="2"/>
        <v>484527</v>
      </c>
      <c r="G25" s="18">
        <f t="shared" si="3"/>
        <v>0</v>
      </c>
      <c r="H25" s="18">
        <f t="shared" si="4"/>
        <v>65976</v>
      </c>
      <c r="I25" s="18">
        <f t="shared" si="5"/>
        <v>65976</v>
      </c>
      <c r="J25" s="86" t="s">
        <v>109</v>
      </c>
      <c r="K25" s="80" t="s">
        <v>110</v>
      </c>
      <c r="L25" s="18"/>
      <c r="M25" s="18">
        <v>484527</v>
      </c>
      <c r="N25" s="18">
        <f t="shared" si="6"/>
        <v>484527</v>
      </c>
      <c r="O25" s="18"/>
      <c r="P25" s="18">
        <v>65976</v>
      </c>
      <c r="Q25" s="18">
        <f t="shared" si="7"/>
        <v>65976</v>
      </c>
      <c r="R25" s="86" t="s">
        <v>0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133</v>
      </c>
      <c r="B26" s="76" t="s">
        <v>172</v>
      </c>
      <c r="C26" s="77" t="s">
        <v>173</v>
      </c>
      <c r="D26" s="18">
        <f t="shared" si="0"/>
        <v>0</v>
      </c>
      <c r="E26" s="18">
        <f t="shared" si="1"/>
        <v>0</v>
      </c>
      <c r="F26" s="18">
        <f t="shared" si="2"/>
        <v>0</v>
      </c>
      <c r="G26" s="18">
        <f t="shared" si="3"/>
        <v>0</v>
      </c>
      <c r="H26" s="18">
        <f t="shared" si="4"/>
        <v>0</v>
      </c>
      <c r="I26" s="18">
        <f t="shared" si="5"/>
        <v>0</v>
      </c>
      <c r="J26" s="86" t="s">
        <v>0</v>
      </c>
      <c r="K26" s="80"/>
      <c r="L26" s="18"/>
      <c r="M26" s="18"/>
      <c r="N26" s="18">
        <f t="shared" si="6"/>
        <v>0</v>
      </c>
      <c r="O26" s="18"/>
      <c r="P26" s="18"/>
      <c r="Q26" s="18">
        <f t="shared" si="7"/>
        <v>0</v>
      </c>
      <c r="R26" s="86" t="s">
        <v>0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133</v>
      </c>
      <c r="B27" s="76" t="s">
        <v>174</v>
      </c>
      <c r="C27" s="77" t="s">
        <v>175</v>
      </c>
      <c r="D27" s="18">
        <f t="shared" si="0"/>
        <v>0</v>
      </c>
      <c r="E27" s="18">
        <f t="shared" si="1"/>
        <v>0</v>
      </c>
      <c r="F27" s="18">
        <f t="shared" si="2"/>
        <v>0</v>
      </c>
      <c r="G27" s="18">
        <f t="shared" si="3"/>
        <v>0</v>
      </c>
      <c r="H27" s="18">
        <f t="shared" si="4"/>
        <v>0</v>
      </c>
      <c r="I27" s="18">
        <f t="shared" si="5"/>
        <v>0</v>
      </c>
      <c r="J27" s="86" t="s">
        <v>0</v>
      </c>
      <c r="K27" s="80"/>
      <c r="L27" s="18"/>
      <c r="M27" s="18"/>
      <c r="N27" s="18">
        <f t="shared" si="6"/>
        <v>0</v>
      </c>
      <c r="O27" s="18"/>
      <c r="P27" s="18"/>
      <c r="Q27" s="18">
        <f t="shared" si="7"/>
        <v>0</v>
      </c>
      <c r="R27" s="86" t="s">
        <v>0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133</v>
      </c>
      <c r="B28" s="76" t="s">
        <v>176</v>
      </c>
      <c r="C28" s="77" t="s">
        <v>177</v>
      </c>
      <c r="D28" s="18">
        <f t="shared" si="0"/>
        <v>0</v>
      </c>
      <c r="E28" s="18">
        <f t="shared" si="1"/>
        <v>0</v>
      </c>
      <c r="F28" s="18">
        <f t="shared" si="2"/>
        <v>0</v>
      </c>
      <c r="G28" s="18">
        <f t="shared" si="3"/>
        <v>0</v>
      </c>
      <c r="H28" s="18">
        <f t="shared" si="4"/>
        <v>0</v>
      </c>
      <c r="I28" s="18">
        <f t="shared" si="5"/>
        <v>0</v>
      </c>
      <c r="J28" s="86" t="s">
        <v>0</v>
      </c>
      <c r="K28" s="80"/>
      <c r="L28" s="18"/>
      <c r="M28" s="18"/>
      <c r="N28" s="18">
        <f t="shared" si="6"/>
        <v>0</v>
      </c>
      <c r="O28" s="18"/>
      <c r="P28" s="18"/>
      <c r="Q28" s="18">
        <f t="shared" si="7"/>
        <v>0</v>
      </c>
      <c r="R28" s="86" t="s">
        <v>0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133</v>
      </c>
      <c r="B29" s="76" t="s">
        <v>178</v>
      </c>
      <c r="C29" s="77" t="s">
        <v>8</v>
      </c>
      <c r="D29" s="18">
        <f t="shared" si="0"/>
        <v>0</v>
      </c>
      <c r="E29" s="18">
        <f t="shared" si="1"/>
        <v>0</v>
      </c>
      <c r="F29" s="18">
        <f t="shared" si="2"/>
        <v>0</v>
      </c>
      <c r="G29" s="18">
        <f t="shared" si="3"/>
        <v>0</v>
      </c>
      <c r="H29" s="18">
        <f t="shared" si="4"/>
        <v>0</v>
      </c>
      <c r="I29" s="18">
        <f t="shared" si="5"/>
        <v>0</v>
      </c>
      <c r="J29" s="86" t="s">
        <v>0</v>
      </c>
      <c r="K29" s="80"/>
      <c r="L29" s="18"/>
      <c r="M29" s="18"/>
      <c r="N29" s="18">
        <f t="shared" si="6"/>
        <v>0</v>
      </c>
      <c r="O29" s="18"/>
      <c r="P29" s="18"/>
      <c r="Q29" s="18">
        <f t="shared" si="7"/>
        <v>0</v>
      </c>
      <c r="R29" s="86" t="s">
        <v>0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133</v>
      </c>
      <c r="B30" s="76" t="s">
        <v>179</v>
      </c>
      <c r="C30" s="77" t="s">
        <v>180</v>
      </c>
      <c r="D30" s="18">
        <f t="shared" si="0"/>
        <v>20434</v>
      </c>
      <c r="E30" s="18">
        <f t="shared" si="1"/>
        <v>75858</v>
      </c>
      <c r="F30" s="18">
        <f t="shared" si="2"/>
        <v>96292</v>
      </c>
      <c r="G30" s="18">
        <f t="shared" si="3"/>
        <v>1485</v>
      </c>
      <c r="H30" s="18">
        <f t="shared" si="4"/>
        <v>22521</v>
      </c>
      <c r="I30" s="18">
        <f t="shared" si="5"/>
        <v>24006</v>
      </c>
      <c r="J30" s="86" t="s">
        <v>117</v>
      </c>
      <c r="K30" s="80" t="s">
        <v>118</v>
      </c>
      <c r="L30" s="18">
        <v>20434</v>
      </c>
      <c r="M30" s="18">
        <v>75858</v>
      </c>
      <c r="N30" s="18">
        <f t="shared" si="6"/>
        <v>96292</v>
      </c>
      <c r="O30" s="18">
        <v>0</v>
      </c>
      <c r="P30" s="18">
        <v>0</v>
      </c>
      <c r="Q30" s="18">
        <f t="shared" si="7"/>
        <v>0</v>
      </c>
      <c r="R30" s="86" t="s">
        <v>111</v>
      </c>
      <c r="S30" s="80" t="s">
        <v>112</v>
      </c>
      <c r="T30" s="18">
        <v>0</v>
      </c>
      <c r="U30" s="18">
        <v>0</v>
      </c>
      <c r="V30" s="18">
        <f t="shared" si="8"/>
        <v>0</v>
      </c>
      <c r="W30" s="18">
        <v>1485</v>
      </c>
      <c r="X30" s="18">
        <v>22521</v>
      </c>
      <c r="Y30" s="18">
        <f t="shared" si="9"/>
        <v>24006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133</v>
      </c>
      <c r="B31" s="76" t="s">
        <v>181</v>
      </c>
      <c r="C31" s="77" t="s">
        <v>77</v>
      </c>
      <c r="D31" s="18">
        <f t="shared" si="0"/>
        <v>30713</v>
      </c>
      <c r="E31" s="18">
        <f t="shared" si="1"/>
        <v>114018</v>
      </c>
      <c r="F31" s="18">
        <f t="shared" si="2"/>
        <v>144731</v>
      </c>
      <c r="G31" s="18">
        <f t="shared" si="3"/>
        <v>1260</v>
      </c>
      <c r="H31" s="18">
        <f t="shared" si="4"/>
        <v>19126</v>
      </c>
      <c r="I31" s="18">
        <f t="shared" si="5"/>
        <v>20386</v>
      </c>
      <c r="J31" s="86" t="s">
        <v>117</v>
      </c>
      <c r="K31" s="80" t="s">
        <v>118</v>
      </c>
      <c r="L31" s="18">
        <v>30713</v>
      </c>
      <c r="M31" s="18">
        <v>114018</v>
      </c>
      <c r="N31" s="18">
        <f t="shared" si="6"/>
        <v>144731</v>
      </c>
      <c r="O31" s="18">
        <v>0</v>
      </c>
      <c r="P31" s="18">
        <v>0</v>
      </c>
      <c r="Q31" s="18">
        <f t="shared" si="7"/>
        <v>0</v>
      </c>
      <c r="R31" s="86" t="s">
        <v>111</v>
      </c>
      <c r="S31" s="80" t="s">
        <v>112</v>
      </c>
      <c r="T31" s="18">
        <v>0</v>
      </c>
      <c r="U31" s="18">
        <v>0</v>
      </c>
      <c r="V31" s="18">
        <f t="shared" si="8"/>
        <v>0</v>
      </c>
      <c r="W31" s="18">
        <v>1260</v>
      </c>
      <c r="X31" s="18">
        <v>19126</v>
      </c>
      <c r="Y31" s="18">
        <f t="shared" si="9"/>
        <v>20386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133</v>
      </c>
      <c r="B32" s="76" t="s">
        <v>182</v>
      </c>
      <c r="C32" s="77" t="s">
        <v>183</v>
      </c>
      <c r="D32" s="18">
        <f t="shared" si="0"/>
        <v>26431</v>
      </c>
      <c r="E32" s="18">
        <f t="shared" si="1"/>
        <v>98121</v>
      </c>
      <c r="F32" s="18">
        <f t="shared" si="2"/>
        <v>124552</v>
      </c>
      <c r="G32" s="18">
        <f t="shared" si="3"/>
        <v>1375</v>
      </c>
      <c r="H32" s="18">
        <f t="shared" si="4"/>
        <v>20891</v>
      </c>
      <c r="I32" s="18">
        <f t="shared" si="5"/>
        <v>22266</v>
      </c>
      <c r="J32" s="86" t="s">
        <v>117</v>
      </c>
      <c r="K32" s="80" t="s">
        <v>118</v>
      </c>
      <c r="L32" s="18">
        <v>26431</v>
      </c>
      <c r="M32" s="18">
        <v>98121</v>
      </c>
      <c r="N32" s="18">
        <f t="shared" si="6"/>
        <v>124552</v>
      </c>
      <c r="O32" s="18">
        <v>0</v>
      </c>
      <c r="P32" s="18">
        <v>0</v>
      </c>
      <c r="Q32" s="18">
        <f t="shared" si="7"/>
        <v>0</v>
      </c>
      <c r="R32" s="86" t="s">
        <v>111</v>
      </c>
      <c r="S32" s="80" t="s">
        <v>112</v>
      </c>
      <c r="T32" s="18">
        <v>0</v>
      </c>
      <c r="U32" s="18">
        <v>0</v>
      </c>
      <c r="V32" s="18">
        <f t="shared" si="8"/>
        <v>0</v>
      </c>
      <c r="W32" s="18">
        <v>1375</v>
      </c>
      <c r="X32" s="18">
        <v>20891</v>
      </c>
      <c r="Y32" s="18">
        <f t="shared" si="9"/>
        <v>22266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133</v>
      </c>
      <c r="B33" s="76" t="s">
        <v>78</v>
      </c>
      <c r="C33" s="77" t="s">
        <v>79</v>
      </c>
      <c r="D33" s="18">
        <f t="shared" si="0"/>
        <v>0</v>
      </c>
      <c r="E33" s="18">
        <f t="shared" si="1"/>
        <v>111881</v>
      </c>
      <c r="F33" s="18">
        <f t="shared" si="2"/>
        <v>111881</v>
      </c>
      <c r="G33" s="18">
        <f t="shared" si="3"/>
        <v>1920</v>
      </c>
      <c r="H33" s="18">
        <f t="shared" si="4"/>
        <v>29139</v>
      </c>
      <c r="I33" s="18">
        <f t="shared" si="5"/>
        <v>31059</v>
      </c>
      <c r="J33" s="86" t="s">
        <v>119</v>
      </c>
      <c r="K33" s="80" t="s">
        <v>120</v>
      </c>
      <c r="L33" s="18"/>
      <c r="M33" s="18">
        <v>111881</v>
      </c>
      <c r="N33" s="18">
        <f t="shared" si="6"/>
        <v>111881</v>
      </c>
      <c r="O33" s="18"/>
      <c r="P33" s="18"/>
      <c r="Q33" s="18">
        <f t="shared" si="7"/>
        <v>0</v>
      </c>
      <c r="R33" s="86" t="s">
        <v>111</v>
      </c>
      <c r="S33" s="80" t="s">
        <v>112</v>
      </c>
      <c r="T33" s="18"/>
      <c r="U33" s="18"/>
      <c r="V33" s="18">
        <f t="shared" si="8"/>
        <v>0</v>
      </c>
      <c r="W33" s="18">
        <v>1920</v>
      </c>
      <c r="X33" s="18">
        <v>29139</v>
      </c>
      <c r="Y33" s="18">
        <f t="shared" si="9"/>
        <v>31059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133</v>
      </c>
      <c r="B34" s="76" t="s">
        <v>80</v>
      </c>
      <c r="C34" s="77" t="s">
        <v>81</v>
      </c>
      <c r="D34" s="18">
        <f t="shared" si="0"/>
        <v>0</v>
      </c>
      <c r="E34" s="18">
        <f t="shared" si="1"/>
        <v>113458</v>
      </c>
      <c r="F34" s="18">
        <f t="shared" si="2"/>
        <v>113458</v>
      </c>
      <c r="G34" s="18">
        <f t="shared" si="3"/>
        <v>1439</v>
      </c>
      <c r="H34" s="18">
        <f t="shared" si="4"/>
        <v>21852</v>
      </c>
      <c r="I34" s="18">
        <f t="shared" si="5"/>
        <v>23291</v>
      </c>
      <c r="J34" s="86" t="s">
        <v>119</v>
      </c>
      <c r="K34" s="80" t="s">
        <v>120</v>
      </c>
      <c r="L34" s="18">
        <v>0</v>
      </c>
      <c r="M34" s="18">
        <v>113458</v>
      </c>
      <c r="N34" s="18">
        <f t="shared" si="6"/>
        <v>113458</v>
      </c>
      <c r="O34" s="18">
        <v>0</v>
      </c>
      <c r="P34" s="18">
        <v>0</v>
      </c>
      <c r="Q34" s="18">
        <f t="shared" si="7"/>
        <v>0</v>
      </c>
      <c r="R34" s="86" t="s">
        <v>111</v>
      </c>
      <c r="S34" s="80" t="s">
        <v>112</v>
      </c>
      <c r="T34" s="18">
        <v>0</v>
      </c>
      <c r="U34" s="18">
        <v>0</v>
      </c>
      <c r="V34" s="18">
        <f t="shared" si="8"/>
        <v>0</v>
      </c>
      <c r="W34" s="18">
        <v>1439</v>
      </c>
      <c r="X34" s="18">
        <v>21852</v>
      </c>
      <c r="Y34" s="18">
        <f t="shared" si="9"/>
        <v>23291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133</v>
      </c>
      <c r="B35" s="76" t="s">
        <v>82</v>
      </c>
      <c r="C35" s="77" t="s">
        <v>83</v>
      </c>
      <c r="D35" s="18">
        <f t="shared" si="0"/>
        <v>0</v>
      </c>
      <c r="E35" s="18">
        <f t="shared" si="1"/>
        <v>0</v>
      </c>
      <c r="F35" s="18">
        <f t="shared" si="2"/>
        <v>0</v>
      </c>
      <c r="G35" s="18">
        <f t="shared" si="3"/>
        <v>0</v>
      </c>
      <c r="H35" s="18">
        <f t="shared" si="4"/>
        <v>0</v>
      </c>
      <c r="I35" s="18">
        <f t="shared" si="5"/>
        <v>0</v>
      </c>
      <c r="J35" s="86" t="s">
        <v>0</v>
      </c>
      <c r="K35" s="80"/>
      <c r="L35" s="18"/>
      <c r="M35" s="18"/>
      <c r="N35" s="18">
        <f t="shared" si="6"/>
        <v>0</v>
      </c>
      <c r="O35" s="18"/>
      <c r="P35" s="18"/>
      <c r="Q35" s="18">
        <f t="shared" si="7"/>
        <v>0</v>
      </c>
      <c r="R35" s="86" t="s">
        <v>0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133</v>
      </c>
      <c r="B36" s="76" t="s">
        <v>84</v>
      </c>
      <c r="C36" s="77" t="s">
        <v>85</v>
      </c>
      <c r="D36" s="18">
        <f t="shared" si="0"/>
        <v>0</v>
      </c>
      <c r="E36" s="18">
        <f t="shared" si="1"/>
        <v>52398</v>
      </c>
      <c r="F36" s="18">
        <f t="shared" si="2"/>
        <v>52398</v>
      </c>
      <c r="G36" s="18">
        <f t="shared" si="3"/>
        <v>0</v>
      </c>
      <c r="H36" s="18">
        <f t="shared" si="4"/>
        <v>0</v>
      </c>
      <c r="I36" s="18">
        <f t="shared" si="5"/>
        <v>0</v>
      </c>
      <c r="J36" s="86" t="s">
        <v>115</v>
      </c>
      <c r="K36" s="80" t="s">
        <v>116</v>
      </c>
      <c r="L36" s="18">
        <v>0</v>
      </c>
      <c r="M36" s="18">
        <v>52398</v>
      </c>
      <c r="N36" s="18">
        <f t="shared" si="6"/>
        <v>52398</v>
      </c>
      <c r="O36" s="18">
        <v>0</v>
      </c>
      <c r="P36" s="18">
        <v>0</v>
      </c>
      <c r="Q36" s="18">
        <f t="shared" si="7"/>
        <v>0</v>
      </c>
      <c r="R36" s="86" t="s">
        <v>0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133</v>
      </c>
      <c r="B37" s="76" t="s">
        <v>86</v>
      </c>
      <c r="C37" s="77" t="s">
        <v>94</v>
      </c>
      <c r="D37" s="18">
        <f t="shared" si="0"/>
        <v>0</v>
      </c>
      <c r="E37" s="18">
        <f t="shared" si="1"/>
        <v>191345</v>
      </c>
      <c r="F37" s="18">
        <f t="shared" si="2"/>
        <v>191345</v>
      </c>
      <c r="G37" s="18">
        <f t="shared" si="3"/>
        <v>0</v>
      </c>
      <c r="H37" s="18">
        <f t="shared" si="4"/>
        <v>0</v>
      </c>
      <c r="I37" s="18">
        <f t="shared" si="5"/>
        <v>0</v>
      </c>
      <c r="J37" s="86" t="s">
        <v>115</v>
      </c>
      <c r="K37" s="80" t="s">
        <v>116</v>
      </c>
      <c r="L37" s="18"/>
      <c r="M37" s="18">
        <v>191345</v>
      </c>
      <c r="N37" s="18">
        <f t="shared" si="6"/>
        <v>191345</v>
      </c>
      <c r="O37" s="18"/>
      <c r="P37" s="18"/>
      <c r="Q37" s="18">
        <f t="shared" si="7"/>
        <v>0</v>
      </c>
      <c r="R37" s="86" t="s">
        <v>0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133</v>
      </c>
      <c r="B38" s="76" t="s">
        <v>95</v>
      </c>
      <c r="C38" s="77" t="s">
        <v>96</v>
      </c>
      <c r="D38" s="18">
        <f t="shared" si="0"/>
        <v>0</v>
      </c>
      <c r="E38" s="18">
        <f t="shared" si="1"/>
        <v>0</v>
      </c>
      <c r="F38" s="18">
        <f t="shared" si="2"/>
        <v>0</v>
      </c>
      <c r="G38" s="18">
        <f t="shared" si="3"/>
        <v>0</v>
      </c>
      <c r="H38" s="18">
        <f t="shared" si="4"/>
        <v>0</v>
      </c>
      <c r="I38" s="18">
        <f t="shared" si="5"/>
        <v>0</v>
      </c>
      <c r="J38" s="86" t="s">
        <v>0</v>
      </c>
      <c r="K38" s="80"/>
      <c r="L38" s="18"/>
      <c r="M38" s="18"/>
      <c r="N38" s="18">
        <f t="shared" si="6"/>
        <v>0</v>
      </c>
      <c r="O38" s="18"/>
      <c r="P38" s="18"/>
      <c r="Q38" s="18">
        <f t="shared" si="7"/>
        <v>0</v>
      </c>
      <c r="R38" s="86" t="s">
        <v>0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133</v>
      </c>
      <c r="B39" s="76" t="s">
        <v>97</v>
      </c>
      <c r="C39" s="77" t="s">
        <v>98</v>
      </c>
      <c r="D39" s="18">
        <f t="shared" si="0"/>
        <v>0</v>
      </c>
      <c r="E39" s="18">
        <f t="shared" si="1"/>
        <v>0</v>
      </c>
      <c r="F39" s="18">
        <f t="shared" si="2"/>
        <v>0</v>
      </c>
      <c r="G39" s="18">
        <f t="shared" si="3"/>
        <v>0</v>
      </c>
      <c r="H39" s="18">
        <f t="shared" si="4"/>
        <v>0</v>
      </c>
      <c r="I39" s="18">
        <f t="shared" si="5"/>
        <v>0</v>
      </c>
      <c r="J39" s="86" t="s">
        <v>0</v>
      </c>
      <c r="K39" s="80"/>
      <c r="L39" s="18"/>
      <c r="M39" s="18"/>
      <c r="N39" s="18">
        <f t="shared" si="6"/>
        <v>0</v>
      </c>
      <c r="O39" s="18"/>
      <c r="P39" s="18"/>
      <c r="Q39" s="18">
        <f t="shared" si="7"/>
        <v>0</v>
      </c>
      <c r="R39" s="86" t="s">
        <v>0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133</v>
      </c>
      <c r="B40" s="76" t="s">
        <v>99</v>
      </c>
      <c r="C40" s="77" t="s">
        <v>100</v>
      </c>
      <c r="D40" s="18">
        <f t="shared" si="0"/>
        <v>0</v>
      </c>
      <c r="E40" s="18">
        <f t="shared" si="1"/>
        <v>380174</v>
      </c>
      <c r="F40" s="18">
        <f t="shared" si="2"/>
        <v>380174</v>
      </c>
      <c r="G40" s="18">
        <f t="shared" si="3"/>
        <v>0</v>
      </c>
      <c r="H40" s="18">
        <f t="shared" si="4"/>
        <v>21671</v>
      </c>
      <c r="I40" s="18">
        <f t="shared" si="5"/>
        <v>21671</v>
      </c>
      <c r="J40" s="86" t="s">
        <v>113</v>
      </c>
      <c r="K40" s="80" t="s">
        <v>114</v>
      </c>
      <c r="L40" s="18">
        <v>0</v>
      </c>
      <c r="M40" s="18">
        <v>380174</v>
      </c>
      <c r="N40" s="18">
        <f t="shared" si="6"/>
        <v>380174</v>
      </c>
      <c r="O40" s="18">
        <v>0</v>
      </c>
      <c r="P40" s="18">
        <v>21671</v>
      </c>
      <c r="Q40" s="18">
        <f t="shared" si="7"/>
        <v>21671</v>
      </c>
      <c r="R40" s="86" t="s">
        <v>0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133</v>
      </c>
      <c r="B41" s="76" t="s">
        <v>101</v>
      </c>
      <c r="C41" s="77" t="s">
        <v>102</v>
      </c>
      <c r="D41" s="18">
        <f t="shared" si="0"/>
        <v>0</v>
      </c>
      <c r="E41" s="18">
        <f t="shared" si="1"/>
        <v>456850</v>
      </c>
      <c r="F41" s="18">
        <f t="shared" si="2"/>
        <v>456850</v>
      </c>
      <c r="G41" s="18">
        <f t="shared" si="3"/>
        <v>0</v>
      </c>
      <c r="H41" s="18">
        <f t="shared" si="4"/>
        <v>91628</v>
      </c>
      <c r="I41" s="18">
        <f t="shared" si="5"/>
        <v>91628</v>
      </c>
      <c r="J41" s="86" t="s">
        <v>113</v>
      </c>
      <c r="K41" s="80" t="s">
        <v>114</v>
      </c>
      <c r="L41" s="18">
        <v>0</v>
      </c>
      <c r="M41" s="18">
        <v>456850</v>
      </c>
      <c r="N41" s="18">
        <f t="shared" si="6"/>
        <v>456850</v>
      </c>
      <c r="O41" s="18">
        <v>0</v>
      </c>
      <c r="P41" s="18">
        <v>91628</v>
      </c>
      <c r="Q41" s="18">
        <f t="shared" si="7"/>
        <v>91628</v>
      </c>
      <c r="R41" s="86" t="s">
        <v>0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133</v>
      </c>
      <c r="B42" s="76" t="s">
        <v>103</v>
      </c>
      <c r="C42" s="77" t="s">
        <v>104</v>
      </c>
      <c r="D42" s="18">
        <f t="shared" si="0"/>
        <v>0</v>
      </c>
      <c r="E42" s="18">
        <f t="shared" si="1"/>
        <v>159856</v>
      </c>
      <c r="F42" s="18">
        <f t="shared" si="2"/>
        <v>159856</v>
      </c>
      <c r="G42" s="18">
        <f t="shared" si="3"/>
        <v>0</v>
      </c>
      <c r="H42" s="18">
        <f t="shared" si="4"/>
        <v>51698</v>
      </c>
      <c r="I42" s="18">
        <f t="shared" si="5"/>
        <v>51698</v>
      </c>
      <c r="J42" s="86" t="s">
        <v>113</v>
      </c>
      <c r="K42" s="80" t="s">
        <v>114</v>
      </c>
      <c r="L42" s="18">
        <v>0</v>
      </c>
      <c r="M42" s="18">
        <v>159856</v>
      </c>
      <c r="N42" s="18">
        <f t="shared" si="6"/>
        <v>159856</v>
      </c>
      <c r="O42" s="18">
        <v>0</v>
      </c>
      <c r="P42" s="18">
        <v>51698</v>
      </c>
      <c r="Q42" s="18">
        <f t="shared" si="7"/>
        <v>51698</v>
      </c>
      <c r="R42" s="86" t="s">
        <v>0</v>
      </c>
      <c r="S42" s="80"/>
      <c r="T42" s="18">
        <v>0</v>
      </c>
      <c r="U42" s="18">
        <v>0</v>
      </c>
      <c r="V42" s="18">
        <f t="shared" si="8"/>
        <v>0</v>
      </c>
      <c r="W42" s="18">
        <v>0</v>
      </c>
      <c r="X42" s="18">
        <v>0</v>
      </c>
      <c r="Y42" s="18">
        <f t="shared" si="9"/>
        <v>0</v>
      </c>
      <c r="Z42" s="86" t="s">
        <v>0</v>
      </c>
      <c r="AA42" s="80"/>
      <c r="AB42" s="18">
        <v>0</v>
      </c>
      <c r="AC42" s="18">
        <v>0</v>
      </c>
      <c r="AD42" s="18">
        <f t="shared" si="10"/>
        <v>0</v>
      </c>
      <c r="AE42" s="18">
        <v>0</v>
      </c>
      <c r="AF42" s="18">
        <v>0</v>
      </c>
      <c r="AG42" s="18">
        <f t="shared" si="11"/>
        <v>0</v>
      </c>
      <c r="AH42" s="86" t="s">
        <v>0</v>
      </c>
      <c r="AI42" s="80"/>
      <c r="AJ42" s="18">
        <v>0</v>
      </c>
      <c r="AK42" s="18">
        <v>0</v>
      </c>
      <c r="AL42" s="18">
        <f t="shared" si="12"/>
        <v>0</v>
      </c>
      <c r="AM42" s="18">
        <v>0</v>
      </c>
      <c r="AN42" s="18">
        <v>0</v>
      </c>
      <c r="AO42" s="18">
        <f t="shared" si="13"/>
        <v>0</v>
      </c>
      <c r="AP42" s="86" t="s">
        <v>0</v>
      </c>
      <c r="AQ42" s="80"/>
      <c r="AR42" s="18">
        <v>0</v>
      </c>
      <c r="AS42" s="18">
        <v>0</v>
      </c>
      <c r="AT42" s="18">
        <f t="shared" si="14"/>
        <v>0</v>
      </c>
      <c r="AU42" s="18">
        <v>0</v>
      </c>
      <c r="AV42" s="18">
        <v>0</v>
      </c>
      <c r="AW42" s="18">
        <f t="shared" si="15"/>
        <v>0</v>
      </c>
      <c r="AX42" s="86" t="s">
        <v>0</v>
      </c>
      <c r="AY42" s="80"/>
      <c r="AZ42" s="18">
        <v>0</v>
      </c>
      <c r="BA42" s="18">
        <v>0</v>
      </c>
      <c r="BB42" s="18">
        <f t="shared" si="16"/>
        <v>0</v>
      </c>
      <c r="BC42" s="18">
        <v>0</v>
      </c>
      <c r="BD42" s="18">
        <v>0</v>
      </c>
      <c r="BE42" s="18">
        <f t="shared" si="17"/>
        <v>0</v>
      </c>
    </row>
    <row r="43" spans="1:57" ht="13.5">
      <c r="A43" s="82" t="s">
        <v>133</v>
      </c>
      <c r="B43" s="76" t="s">
        <v>105</v>
      </c>
      <c r="C43" s="77" t="s">
        <v>106</v>
      </c>
      <c r="D43" s="18">
        <f t="shared" si="0"/>
        <v>0</v>
      </c>
      <c r="E43" s="18">
        <f t="shared" si="1"/>
        <v>156791</v>
      </c>
      <c r="F43" s="18">
        <f t="shared" si="2"/>
        <v>156791</v>
      </c>
      <c r="G43" s="18">
        <f t="shared" si="3"/>
        <v>0</v>
      </c>
      <c r="H43" s="18">
        <f t="shared" si="4"/>
        <v>57941</v>
      </c>
      <c r="I43" s="18">
        <f t="shared" si="5"/>
        <v>57941</v>
      </c>
      <c r="J43" s="86" t="s">
        <v>113</v>
      </c>
      <c r="K43" s="80" t="s">
        <v>114</v>
      </c>
      <c r="L43" s="18">
        <v>0</v>
      </c>
      <c r="M43" s="18">
        <v>156791</v>
      </c>
      <c r="N43" s="18">
        <f t="shared" si="6"/>
        <v>156791</v>
      </c>
      <c r="O43" s="18">
        <v>0</v>
      </c>
      <c r="P43" s="18">
        <v>57941</v>
      </c>
      <c r="Q43" s="18">
        <f t="shared" si="7"/>
        <v>57941</v>
      </c>
      <c r="R43" s="86" t="s">
        <v>0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111" t="s">
        <v>186</v>
      </c>
      <c r="B44" s="112"/>
      <c r="C44" s="113"/>
      <c r="D44" s="18">
        <f aca="true" t="shared" si="18" ref="D44:I44">SUM(D7:D43)</f>
        <v>179302</v>
      </c>
      <c r="E44" s="18">
        <f t="shared" si="18"/>
        <v>5052205</v>
      </c>
      <c r="F44" s="18">
        <f t="shared" si="18"/>
        <v>5231507</v>
      </c>
      <c r="G44" s="18">
        <f t="shared" si="18"/>
        <v>11776</v>
      </c>
      <c r="H44" s="18">
        <f t="shared" si="18"/>
        <v>1078897</v>
      </c>
      <c r="I44" s="18">
        <f t="shared" si="18"/>
        <v>1090673</v>
      </c>
      <c r="J44" s="85" t="s">
        <v>187</v>
      </c>
      <c r="K44" s="53" t="s">
        <v>187</v>
      </c>
      <c r="L44" s="18">
        <f aca="true" t="shared" si="19" ref="L44:Q44">SUM(L7:L43)</f>
        <v>179302</v>
      </c>
      <c r="M44" s="18">
        <f t="shared" si="19"/>
        <v>5052205</v>
      </c>
      <c r="N44" s="18">
        <f t="shared" si="19"/>
        <v>5231507</v>
      </c>
      <c r="O44" s="18">
        <f t="shared" si="19"/>
        <v>4297</v>
      </c>
      <c r="P44" s="18">
        <f t="shared" si="19"/>
        <v>965368</v>
      </c>
      <c r="Q44" s="18">
        <f t="shared" si="19"/>
        <v>969665</v>
      </c>
      <c r="R44" s="85" t="s">
        <v>187</v>
      </c>
      <c r="S44" s="53" t="s">
        <v>187</v>
      </c>
      <c r="T44" s="18">
        <f aca="true" t="shared" si="20" ref="T44:Y44">SUM(T7:T43)</f>
        <v>0</v>
      </c>
      <c r="U44" s="18">
        <f t="shared" si="20"/>
        <v>0</v>
      </c>
      <c r="V44" s="18">
        <f t="shared" si="20"/>
        <v>0</v>
      </c>
      <c r="W44" s="18">
        <f t="shared" si="20"/>
        <v>7479</v>
      </c>
      <c r="X44" s="18">
        <f t="shared" si="20"/>
        <v>113529</v>
      </c>
      <c r="Y44" s="18">
        <f t="shared" si="20"/>
        <v>121008</v>
      </c>
      <c r="Z44" s="85" t="s">
        <v>187</v>
      </c>
      <c r="AA44" s="53" t="s">
        <v>187</v>
      </c>
      <c r="AB44" s="18">
        <f aca="true" t="shared" si="21" ref="AB44:AG44">SUM(AB7:AB43)</f>
        <v>0</v>
      </c>
      <c r="AC44" s="18">
        <f t="shared" si="21"/>
        <v>0</v>
      </c>
      <c r="AD44" s="18">
        <f t="shared" si="21"/>
        <v>0</v>
      </c>
      <c r="AE44" s="18">
        <f t="shared" si="21"/>
        <v>0</v>
      </c>
      <c r="AF44" s="18">
        <f t="shared" si="21"/>
        <v>0</v>
      </c>
      <c r="AG44" s="18">
        <f t="shared" si="21"/>
        <v>0</v>
      </c>
      <c r="AH44" s="85" t="s">
        <v>187</v>
      </c>
      <c r="AI44" s="53" t="s">
        <v>187</v>
      </c>
      <c r="AJ44" s="18">
        <f aca="true" t="shared" si="22" ref="AJ44:AO44">SUM(AJ7:AJ43)</f>
        <v>0</v>
      </c>
      <c r="AK44" s="18">
        <f t="shared" si="22"/>
        <v>0</v>
      </c>
      <c r="AL44" s="18">
        <f t="shared" si="22"/>
        <v>0</v>
      </c>
      <c r="AM44" s="18">
        <f t="shared" si="22"/>
        <v>0</v>
      </c>
      <c r="AN44" s="18">
        <f t="shared" si="22"/>
        <v>0</v>
      </c>
      <c r="AO44" s="18">
        <f t="shared" si="22"/>
        <v>0</v>
      </c>
      <c r="AP44" s="85" t="s">
        <v>187</v>
      </c>
      <c r="AQ44" s="53" t="s">
        <v>187</v>
      </c>
      <c r="AR44" s="18">
        <f aca="true" t="shared" si="23" ref="AR44:AW44">SUM(AR7:AR43)</f>
        <v>0</v>
      </c>
      <c r="AS44" s="18">
        <f t="shared" si="23"/>
        <v>0</v>
      </c>
      <c r="AT44" s="18">
        <f t="shared" si="23"/>
        <v>0</v>
      </c>
      <c r="AU44" s="18">
        <f t="shared" si="23"/>
        <v>0</v>
      </c>
      <c r="AV44" s="18">
        <f t="shared" si="23"/>
        <v>0</v>
      </c>
      <c r="AW44" s="18">
        <f t="shared" si="23"/>
        <v>0</v>
      </c>
      <c r="AX44" s="85" t="s">
        <v>187</v>
      </c>
      <c r="AY44" s="53" t="s">
        <v>187</v>
      </c>
      <c r="AZ44" s="18">
        <f aca="true" t="shared" si="24" ref="AZ44:BE44">SUM(AZ7:AZ43)</f>
        <v>0</v>
      </c>
      <c r="BA44" s="18">
        <f t="shared" si="24"/>
        <v>0</v>
      </c>
      <c r="BB44" s="18">
        <f t="shared" si="24"/>
        <v>0</v>
      </c>
      <c r="BC44" s="18">
        <f t="shared" si="24"/>
        <v>0</v>
      </c>
      <c r="BD44" s="18">
        <f t="shared" si="24"/>
        <v>0</v>
      </c>
      <c r="BE44" s="18">
        <f t="shared" si="24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4:C4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193</v>
      </c>
      <c r="B1" s="58"/>
      <c r="C1" s="1"/>
      <c r="D1" s="1"/>
      <c r="E1" s="1"/>
    </row>
    <row r="2" spans="1:125" s="70" customFormat="1" ht="22.5" customHeight="1">
      <c r="A2" s="117" t="s">
        <v>87</v>
      </c>
      <c r="B2" s="114" t="s">
        <v>21</v>
      </c>
      <c r="C2" s="121" t="s">
        <v>189</v>
      </c>
      <c r="D2" s="66" t="s">
        <v>190</v>
      </c>
      <c r="E2" s="67"/>
      <c r="F2" s="66" t="s">
        <v>22</v>
      </c>
      <c r="G2" s="68"/>
      <c r="H2" s="68"/>
      <c r="I2" s="50"/>
      <c r="J2" s="66" t="s">
        <v>23</v>
      </c>
      <c r="K2" s="68"/>
      <c r="L2" s="68"/>
      <c r="M2" s="50"/>
      <c r="N2" s="66" t="s">
        <v>24</v>
      </c>
      <c r="O2" s="68"/>
      <c r="P2" s="68"/>
      <c r="Q2" s="50"/>
      <c r="R2" s="66" t="s">
        <v>25</v>
      </c>
      <c r="S2" s="68"/>
      <c r="T2" s="68"/>
      <c r="U2" s="50"/>
      <c r="V2" s="66" t="s">
        <v>26</v>
      </c>
      <c r="W2" s="68"/>
      <c r="X2" s="68"/>
      <c r="Y2" s="50"/>
      <c r="Z2" s="66" t="s">
        <v>27</v>
      </c>
      <c r="AA2" s="68"/>
      <c r="AB2" s="68"/>
      <c r="AC2" s="50"/>
      <c r="AD2" s="66" t="s">
        <v>28</v>
      </c>
      <c r="AE2" s="68"/>
      <c r="AF2" s="68"/>
      <c r="AG2" s="50"/>
      <c r="AH2" s="66" t="s">
        <v>29</v>
      </c>
      <c r="AI2" s="68"/>
      <c r="AJ2" s="68"/>
      <c r="AK2" s="50"/>
      <c r="AL2" s="66" t="s">
        <v>30</v>
      </c>
      <c r="AM2" s="68"/>
      <c r="AN2" s="68"/>
      <c r="AO2" s="50"/>
      <c r="AP2" s="66" t="s">
        <v>31</v>
      </c>
      <c r="AQ2" s="68"/>
      <c r="AR2" s="68"/>
      <c r="AS2" s="50"/>
      <c r="AT2" s="66" t="s">
        <v>32</v>
      </c>
      <c r="AU2" s="68"/>
      <c r="AV2" s="68"/>
      <c r="AW2" s="50"/>
      <c r="AX2" s="66" t="s">
        <v>33</v>
      </c>
      <c r="AY2" s="68"/>
      <c r="AZ2" s="68"/>
      <c r="BA2" s="50"/>
      <c r="BB2" s="66" t="s">
        <v>34</v>
      </c>
      <c r="BC2" s="68"/>
      <c r="BD2" s="68"/>
      <c r="BE2" s="50"/>
      <c r="BF2" s="66" t="s">
        <v>35</v>
      </c>
      <c r="BG2" s="68"/>
      <c r="BH2" s="68"/>
      <c r="BI2" s="50"/>
      <c r="BJ2" s="66" t="s">
        <v>36</v>
      </c>
      <c r="BK2" s="68"/>
      <c r="BL2" s="68"/>
      <c r="BM2" s="50"/>
      <c r="BN2" s="66" t="s">
        <v>37</v>
      </c>
      <c r="BO2" s="68"/>
      <c r="BP2" s="68"/>
      <c r="BQ2" s="50"/>
      <c r="BR2" s="66" t="s">
        <v>38</v>
      </c>
      <c r="BS2" s="68"/>
      <c r="BT2" s="68"/>
      <c r="BU2" s="50"/>
      <c r="BV2" s="66" t="s">
        <v>39</v>
      </c>
      <c r="BW2" s="68"/>
      <c r="BX2" s="68"/>
      <c r="BY2" s="50"/>
      <c r="BZ2" s="66" t="s">
        <v>40</v>
      </c>
      <c r="CA2" s="68"/>
      <c r="CB2" s="68"/>
      <c r="CC2" s="50"/>
      <c r="CD2" s="66" t="s">
        <v>41</v>
      </c>
      <c r="CE2" s="68"/>
      <c r="CF2" s="68"/>
      <c r="CG2" s="50"/>
      <c r="CH2" s="66" t="s">
        <v>42</v>
      </c>
      <c r="CI2" s="68"/>
      <c r="CJ2" s="68"/>
      <c r="CK2" s="50"/>
      <c r="CL2" s="66" t="s">
        <v>43</v>
      </c>
      <c r="CM2" s="68"/>
      <c r="CN2" s="68"/>
      <c r="CO2" s="50"/>
      <c r="CP2" s="66" t="s">
        <v>44</v>
      </c>
      <c r="CQ2" s="68"/>
      <c r="CR2" s="68"/>
      <c r="CS2" s="50"/>
      <c r="CT2" s="66" t="s">
        <v>45</v>
      </c>
      <c r="CU2" s="68"/>
      <c r="CV2" s="68"/>
      <c r="CW2" s="50"/>
      <c r="CX2" s="66" t="s">
        <v>46</v>
      </c>
      <c r="CY2" s="68"/>
      <c r="CZ2" s="68"/>
      <c r="DA2" s="50"/>
      <c r="DB2" s="66" t="s">
        <v>47</v>
      </c>
      <c r="DC2" s="68"/>
      <c r="DD2" s="68"/>
      <c r="DE2" s="50"/>
      <c r="DF2" s="66" t="s">
        <v>48</v>
      </c>
      <c r="DG2" s="68"/>
      <c r="DH2" s="68"/>
      <c r="DI2" s="50"/>
      <c r="DJ2" s="66" t="s">
        <v>49</v>
      </c>
      <c r="DK2" s="68"/>
      <c r="DL2" s="68"/>
      <c r="DM2" s="50"/>
      <c r="DN2" s="66" t="s">
        <v>50</v>
      </c>
      <c r="DO2" s="68"/>
      <c r="DP2" s="68"/>
      <c r="DQ2" s="50"/>
      <c r="DR2" s="66" t="s">
        <v>51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52</v>
      </c>
      <c r="E4" s="37" t="s">
        <v>2</v>
      </c>
      <c r="F4" s="123" t="s">
        <v>53</v>
      </c>
      <c r="G4" s="126" t="s">
        <v>191</v>
      </c>
      <c r="H4" s="37" t="s">
        <v>54</v>
      </c>
      <c r="I4" s="37" t="s">
        <v>2</v>
      </c>
      <c r="J4" s="123" t="s">
        <v>53</v>
      </c>
      <c r="K4" s="126" t="s">
        <v>191</v>
      </c>
      <c r="L4" s="37" t="s">
        <v>54</v>
      </c>
      <c r="M4" s="37" t="s">
        <v>2</v>
      </c>
      <c r="N4" s="123" t="s">
        <v>53</v>
      </c>
      <c r="O4" s="126" t="s">
        <v>191</v>
      </c>
      <c r="P4" s="37" t="s">
        <v>54</v>
      </c>
      <c r="Q4" s="37" t="s">
        <v>2</v>
      </c>
      <c r="R4" s="123" t="s">
        <v>53</v>
      </c>
      <c r="S4" s="126" t="s">
        <v>191</v>
      </c>
      <c r="T4" s="37" t="s">
        <v>54</v>
      </c>
      <c r="U4" s="37" t="s">
        <v>2</v>
      </c>
      <c r="V4" s="123" t="s">
        <v>53</v>
      </c>
      <c r="W4" s="126" t="s">
        <v>191</v>
      </c>
      <c r="X4" s="37" t="s">
        <v>54</v>
      </c>
      <c r="Y4" s="37" t="s">
        <v>2</v>
      </c>
      <c r="Z4" s="123" t="s">
        <v>53</v>
      </c>
      <c r="AA4" s="126" t="s">
        <v>191</v>
      </c>
      <c r="AB4" s="37" t="s">
        <v>54</v>
      </c>
      <c r="AC4" s="37" t="s">
        <v>2</v>
      </c>
      <c r="AD4" s="123" t="s">
        <v>53</v>
      </c>
      <c r="AE4" s="126" t="s">
        <v>191</v>
      </c>
      <c r="AF4" s="37" t="s">
        <v>54</v>
      </c>
      <c r="AG4" s="37" t="s">
        <v>2</v>
      </c>
      <c r="AH4" s="123" t="s">
        <v>53</v>
      </c>
      <c r="AI4" s="126" t="s">
        <v>191</v>
      </c>
      <c r="AJ4" s="37" t="s">
        <v>54</v>
      </c>
      <c r="AK4" s="37" t="s">
        <v>2</v>
      </c>
      <c r="AL4" s="123" t="s">
        <v>53</v>
      </c>
      <c r="AM4" s="126" t="s">
        <v>191</v>
      </c>
      <c r="AN4" s="37" t="s">
        <v>54</v>
      </c>
      <c r="AO4" s="37" t="s">
        <v>2</v>
      </c>
      <c r="AP4" s="123" t="s">
        <v>53</v>
      </c>
      <c r="AQ4" s="126" t="s">
        <v>191</v>
      </c>
      <c r="AR4" s="37" t="s">
        <v>54</v>
      </c>
      <c r="AS4" s="37" t="s">
        <v>2</v>
      </c>
      <c r="AT4" s="123" t="s">
        <v>53</v>
      </c>
      <c r="AU4" s="126" t="s">
        <v>191</v>
      </c>
      <c r="AV4" s="37" t="s">
        <v>54</v>
      </c>
      <c r="AW4" s="37" t="s">
        <v>2</v>
      </c>
      <c r="AX4" s="123" t="s">
        <v>53</v>
      </c>
      <c r="AY4" s="126" t="s">
        <v>191</v>
      </c>
      <c r="AZ4" s="37" t="s">
        <v>54</v>
      </c>
      <c r="BA4" s="37" t="s">
        <v>2</v>
      </c>
      <c r="BB4" s="123" t="s">
        <v>53</v>
      </c>
      <c r="BC4" s="126" t="s">
        <v>191</v>
      </c>
      <c r="BD4" s="37" t="s">
        <v>54</v>
      </c>
      <c r="BE4" s="37" t="s">
        <v>2</v>
      </c>
      <c r="BF4" s="123" t="s">
        <v>53</v>
      </c>
      <c r="BG4" s="126" t="s">
        <v>191</v>
      </c>
      <c r="BH4" s="37" t="s">
        <v>54</v>
      </c>
      <c r="BI4" s="37" t="s">
        <v>2</v>
      </c>
      <c r="BJ4" s="123" t="s">
        <v>53</v>
      </c>
      <c r="BK4" s="126" t="s">
        <v>191</v>
      </c>
      <c r="BL4" s="37" t="s">
        <v>54</v>
      </c>
      <c r="BM4" s="37" t="s">
        <v>2</v>
      </c>
      <c r="BN4" s="123" t="s">
        <v>53</v>
      </c>
      <c r="BO4" s="126" t="s">
        <v>191</v>
      </c>
      <c r="BP4" s="37" t="s">
        <v>54</v>
      </c>
      <c r="BQ4" s="37" t="s">
        <v>2</v>
      </c>
      <c r="BR4" s="123" t="s">
        <v>53</v>
      </c>
      <c r="BS4" s="126" t="s">
        <v>191</v>
      </c>
      <c r="BT4" s="37" t="s">
        <v>54</v>
      </c>
      <c r="BU4" s="37" t="s">
        <v>2</v>
      </c>
      <c r="BV4" s="123" t="s">
        <v>53</v>
      </c>
      <c r="BW4" s="126" t="s">
        <v>191</v>
      </c>
      <c r="BX4" s="37" t="s">
        <v>54</v>
      </c>
      <c r="BY4" s="37" t="s">
        <v>2</v>
      </c>
      <c r="BZ4" s="123" t="s">
        <v>53</v>
      </c>
      <c r="CA4" s="126" t="s">
        <v>191</v>
      </c>
      <c r="CB4" s="37" t="s">
        <v>54</v>
      </c>
      <c r="CC4" s="37" t="s">
        <v>2</v>
      </c>
      <c r="CD4" s="123" t="s">
        <v>53</v>
      </c>
      <c r="CE4" s="126" t="s">
        <v>191</v>
      </c>
      <c r="CF4" s="37" t="s">
        <v>54</v>
      </c>
      <c r="CG4" s="37" t="s">
        <v>2</v>
      </c>
      <c r="CH4" s="123" t="s">
        <v>53</v>
      </c>
      <c r="CI4" s="126" t="s">
        <v>191</v>
      </c>
      <c r="CJ4" s="37" t="s">
        <v>54</v>
      </c>
      <c r="CK4" s="37" t="s">
        <v>2</v>
      </c>
      <c r="CL4" s="123" t="s">
        <v>53</v>
      </c>
      <c r="CM4" s="126" t="s">
        <v>191</v>
      </c>
      <c r="CN4" s="37" t="s">
        <v>54</v>
      </c>
      <c r="CO4" s="37" t="s">
        <v>2</v>
      </c>
      <c r="CP4" s="123" t="s">
        <v>53</v>
      </c>
      <c r="CQ4" s="126" t="s">
        <v>191</v>
      </c>
      <c r="CR4" s="37" t="s">
        <v>54</v>
      </c>
      <c r="CS4" s="37" t="s">
        <v>2</v>
      </c>
      <c r="CT4" s="123" t="s">
        <v>53</v>
      </c>
      <c r="CU4" s="126" t="s">
        <v>191</v>
      </c>
      <c r="CV4" s="37" t="s">
        <v>54</v>
      </c>
      <c r="CW4" s="37" t="s">
        <v>2</v>
      </c>
      <c r="CX4" s="123" t="s">
        <v>53</v>
      </c>
      <c r="CY4" s="126" t="s">
        <v>191</v>
      </c>
      <c r="CZ4" s="37" t="s">
        <v>54</v>
      </c>
      <c r="DA4" s="37" t="s">
        <v>2</v>
      </c>
      <c r="DB4" s="123" t="s">
        <v>53</v>
      </c>
      <c r="DC4" s="126" t="s">
        <v>191</v>
      </c>
      <c r="DD4" s="37" t="s">
        <v>54</v>
      </c>
      <c r="DE4" s="37" t="s">
        <v>2</v>
      </c>
      <c r="DF4" s="123" t="s">
        <v>53</v>
      </c>
      <c r="DG4" s="126" t="s">
        <v>191</v>
      </c>
      <c r="DH4" s="37" t="s">
        <v>54</v>
      </c>
      <c r="DI4" s="37" t="s">
        <v>2</v>
      </c>
      <c r="DJ4" s="123" t="s">
        <v>53</v>
      </c>
      <c r="DK4" s="126" t="s">
        <v>191</v>
      </c>
      <c r="DL4" s="37" t="s">
        <v>54</v>
      </c>
      <c r="DM4" s="37" t="s">
        <v>2</v>
      </c>
      <c r="DN4" s="123" t="s">
        <v>53</v>
      </c>
      <c r="DO4" s="126" t="s">
        <v>191</v>
      </c>
      <c r="DP4" s="37" t="s">
        <v>54</v>
      </c>
      <c r="DQ4" s="37" t="s">
        <v>2</v>
      </c>
      <c r="DR4" s="123" t="s">
        <v>53</v>
      </c>
      <c r="DS4" s="126" t="s">
        <v>191</v>
      </c>
      <c r="DT4" s="37" t="s">
        <v>54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133</v>
      </c>
      <c r="B7" s="78" t="s">
        <v>107</v>
      </c>
      <c r="C7" s="79" t="s">
        <v>108</v>
      </c>
      <c r="D7" s="18">
        <f aca="true" t="shared" si="0" ref="D7:D13">H7+L7+P7+T7+X7+AB7+AF7+AJ7+AN7+AR7+AV7+AZ7+BD7+BH7+BL7+BP7+BT7+BX7+CB7+CF7+CJ7+CN7+CR7+CV7+CZ7+DD7+DH7+DL7+DP7+DT7</f>
        <v>1508203</v>
      </c>
      <c r="E7" s="18">
        <f aca="true" t="shared" si="1" ref="E7:E13">I7+M7+Q7+U7+Y7+AC7+AG7+AK7+AO7+AS7+AW7+BA7+BE7+BI7+BM7+BQ7+BU7+BY7+CC7+CG7+CK7+CO7+CS7+CW7+DA7+DE7+DI7+DM7+DQ7+DU7</f>
        <v>440975</v>
      </c>
      <c r="F7" s="84" t="s">
        <v>156</v>
      </c>
      <c r="G7" s="81" t="s">
        <v>157</v>
      </c>
      <c r="H7" s="18">
        <v>903867</v>
      </c>
      <c r="I7" s="18">
        <v>283664</v>
      </c>
      <c r="J7" s="84" t="s">
        <v>162</v>
      </c>
      <c r="K7" s="81" t="s">
        <v>163</v>
      </c>
      <c r="L7" s="18">
        <v>604336</v>
      </c>
      <c r="M7" s="18">
        <v>157311</v>
      </c>
      <c r="N7" s="83"/>
      <c r="O7" s="81"/>
      <c r="P7" s="18"/>
      <c r="Q7" s="18"/>
      <c r="R7" s="83"/>
      <c r="S7" s="81"/>
      <c r="T7" s="18"/>
      <c r="U7" s="18"/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133</v>
      </c>
      <c r="B8" s="78" t="s">
        <v>109</v>
      </c>
      <c r="C8" s="79" t="s">
        <v>110</v>
      </c>
      <c r="D8" s="18">
        <f t="shared" si="0"/>
        <v>1734976</v>
      </c>
      <c r="E8" s="18">
        <f t="shared" si="1"/>
        <v>236247</v>
      </c>
      <c r="F8" s="84" t="s">
        <v>164</v>
      </c>
      <c r="G8" s="81" t="s">
        <v>165</v>
      </c>
      <c r="H8" s="18">
        <v>614546</v>
      </c>
      <c r="I8" s="18">
        <v>83681</v>
      </c>
      <c r="J8" s="84" t="s">
        <v>166</v>
      </c>
      <c r="K8" s="81" t="s">
        <v>167</v>
      </c>
      <c r="L8" s="18">
        <v>635903</v>
      </c>
      <c r="M8" s="18">
        <v>86590</v>
      </c>
      <c r="N8" s="84" t="s">
        <v>170</v>
      </c>
      <c r="O8" s="81" t="s">
        <v>171</v>
      </c>
      <c r="P8" s="18">
        <v>484527</v>
      </c>
      <c r="Q8" s="18">
        <v>65976</v>
      </c>
      <c r="R8" s="83"/>
      <c r="S8" s="81"/>
      <c r="T8" s="18"/>
      <c r="U8" s="18"/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133</v>
      </c>
      <c r="B9" s="78" t="s">
        <v>111</v>
      </c>
      <c r="C9" s="79" t="s">
        <v>112</v>
      </c>
      <c r="D9" s="18">
        <f t="shared" si="0"/>
        <v>0</v>
      </c>
      <c r="E9" s="18">
        <f t="shared" si="1"/>
        <v>190513</v>
      </c>
      <c r="F9" s="84" t="s">
        <v>168</v>
      </c>
      <c r="G9" s="81" t="s">
        <v>169</v>
      </c>
      <c r="H9" s="18">
        <v>0</v>
      </c>
      <c r="I9" s="18">
        <v>69505</v>
      </c>
      <c r="J9" s="84" t="s">
        <v>179</v>
      </c>
      <c r="K9" s="81" t="s">
        <v>180</v>
      </c>
      <c r="L9" s="18">
        <v>0</v>
      </c>
      <c r="M9" s="18">
        <v>24006</v>
      </c>
      <c r="N9" s="84" t="s">
        <v>181</v>
      </c>
      <c r="O9" s="81" t="s">
        <v>77</v>
      </c>
      <c r="P9" s="18">
        <v>0</v>
      </c>
      <c r="Q9" s="18">
        <v>20386</v>
      </c>
      <c r="R9" s="84" t="s">
        <v>182</v>
      </c>
      <c r="S9" s="81" t="s">
        <v>183</v>
      </c>
      <c r="T9" s="18">
        <v>0</v>
      </c>
      <c r="U9" s="18">
        <v>22266</v>
      </c>
      <c r="V9" s="84" t="s">
        <v>78</v>
      </c>
      <c r="W9" s="81" t="s">
        <v>79</v>
      </c>
      <c r="X9" s="18">
        <v>0</v>
      </c>
      <c r="Y9" s="18">
        <v>31059</v>
      </c>
      <c r="Z9" s="84" t="s">
        <v>80</v>
      </c>
      <c r="AA9" s="81" t="s">
        <v>81</v>
      </c>
      <c r="AB9" s="18">
        <v>0</v>
      </c>
      <c r="AC9" s="18">
        <v>23291</v>
      </c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133</v>
      </c>
      <c r="B10" s="78" t="s">
        <v>113</v>
      </c>
      <c r="C10" s="79" t="s">
        <v>114</v>
      </c>
      <c r="D10" s="18">
        <f t="shared" si="0"/>
        <v>1153671</v>
      </c>
      <c r="E10" s="18">
        <f t="shared" si="1"/>
        <v>222938</v>
      </c>
      <c r="F10" s="84" t="s">
        <v>99</v>
      </c>
      <c r="G10" s="81" t="s">
        <v>100</v>
      </c>
      <c r="H10" s="18">
        <v>380174</v>
      </c>
      <c r="I10" s="18">
        <v>21671</v>
      </c>
      <c r="J10" s="84" t="s">
        <v>101</v>
      </c>
      <c r="K10" s="81" t="s">
        <v>102</v>
      </c>
      <c r="L10" s="18">
        <v>456850</v>
      </c>
      <c r="M10" s="18">
        <v>91628</v>
      </c>
      <c r="N10" s="84" t="s">
        <v>103</v>
      </c>
      <c r="O10" s="81" t="s">
        <v>104</v>
      </c>
      <c r="P10" s="18">
        <v>159856</v>
      </c>
      <c r="Q10" s="18">
        <v>51698</v>
      </c>
      <c r="R10" s="84" t="s">
        <v>105</v>
      </c>
      <c r="S10" s="81" t="s">
        <v>106</v>
      </c>
      <c r="T10" s="18">
        <v>156791</v>
      </c>
      <c r="U10" s="18">
        <v>57941</v>
      </c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133</v>
      </c>
      <c r="B11" s="78" t="s">
        <v>115</v>
      </c>
      <c r="C11" s="79" t="s">
        <v>116</v>
      </c>
      <c r="D11" s="18">
        <f t="shared" si="0"/>
        <v>243743</v>
      </c>
      <c r="E11" s="18">
        <f t="shared" si="1"/>
        <v>0</v>
      </c>
      <c r="F11" s="84" t="s">
        <v>84</v>
      </c>
      <c r="G11" s="81" t="s">
        <v>85</v>
      </c>
      <c r="H11" s="18">
        <v>52398</v>
      </c>
      <c r="I11" s="18">
        <v>0</v>
      </c>
      <c r="J11" s="84" t="s">
        <v>86</v>
      </c>
      <c r="K11" s="81" t="s">
        <v>94</v>
      </c>
      <c r="L11" s="18">
        <v>191345</v>
      </c>
      <c r="M11" s="18">
        <v>0</v>
      </c>
      <c r="N11" s="83"/>
      <c r="O11" s="81"/>
      <c r="P11" s="18"/>
      <c r="Q11" s="18"/>
      <c r="R11" s="83"/>
      <c r="S11" s="81"/>
      <c r="T11" s="18"/>
      <c r="U11" s="18"/>
      <c r="V11" s="83"/>
      <c r="W11" s="81"/>
      <c r="X11" s="18"/>
      <c r="Y11" s="18"/>
      <c r="Z11" s="83"/>
      <c r="AA11" s="81"/>
      <c r="AB11" s="18"/>
      <c r="AC11" s="18"/>
      <c r="AD11" s="83"/>
      <c r="AE11" s="81"/>
      <c r="AF11" s="18"/>
      <c r="AG11" s="18"/>
      <c r="AH11" s="83"/>
      <c r="AI11" s="81"/>
      <c r="AJ11" s="18"/>
      <c r="AK11" s="18"/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133</v>
      </c>
      <c r="B12" s="78" t="s">
        <v>117</v>
      </c>
      <c r="C12" s="79" t="s">
        <v>118</v>
      </c>
      <c r="D12" s="18">
        <f t="shared" si="0"/>
        <v>365575</v>
      </c>
      <c r="E12" s="18">
        <f t="shared" si="1"/>
        <v>0</v>
      </c>
      <c r="F12" s="84" t="s">
        <v>179</v>
      </c>
      <c r="G12" s="81" t="s">
        <v>180</v>
      </c>
      <c r="H12" s="18">
        <v>96292</v>
      </c>
      <c r="I12" s="18">
        <v>0</v>
      </c>
      <c r="J12" s="84" t="s">
        <v>181</v>
      </c>
      <c r="K12" s="81" t="s">
        <v>77</v>
      </c>
      <c r="L12" s="18">
        <v>144731</v>
      </c>
      <c r="M12" s="18">
        <v>0</v>
      </c>
      <c r="N12" s="84" t="s">
        <v>182</v>
      </c>
      <c r="O12" s="81" t="s">
        <v>183</v>
      </c>
      <c r="P12" s="18">
        <v>124552</v>
      </c>
      <c r="Q12" s="18">
        <v>0</v>
      </c>
      <c r="R12" s="83"/>
      <c r="S12" s="81"/>
      <c r="T12" s="18"/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133</v>
      </c>
      <c r="B13" s="78" t="s">
        <v>119</v>
      </c>
      <c r="C13" s="79" t="s">
        <v>120</v>
      </c>
      <c r="D13" s="18">
        <f t="shared" si="0"/>
        <v>225339</v>
      </c>
      <c r="E13" s="18">
        <f t="shared" si="1"/>
        <v>0</v>
      </c>
      <c r="F13" s="84" t="s">
        <v>78</v>
      </c>
      <c r="G13" s="81" t="s">
        <v>79</v>
      </c>
      <c r="H13" s="18">
        <v>111881</v>
      </c>
      <c r="I13" s="18">
        <v>0</v>
      </c>
      <c r="J13" s="84" t="s">
        <v>80</v>
      </c>
      <c r="K13" s="81" t="s">
        <v>81</v>
      </c>
      <c r="L13" s="18">
        <v>113458</v>
      </c>
      <c r="M13" s="18">
        <v>0</v>
      </c>
      <c r="N13" s="83"/>
      <c r="O13" s="81"/>
      <c r="P13" s="18"/>
      <c r="Q13" s="18"/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95" t="s">
        <v>185</v>
      </c>
      <c r="B14" s="96"/>
      <c r="C14" s="97"/>
      <c r="D14" s="18">
        <f>SUM(D7:D13)</f>
        <v>5231507</v>
      </c>
      <c r="E14" s="18">
        <f>SUM(E7:E13)</f>
        <v>1090673</v>
      </c>
      <c r="F14" s="84" t="s">
        <v>188</v>
      </c>
      <c r="G14" s="56" t="s">
        <v>188</v>
      </c>
      <c r="H14" s="18">
        <f>SUM(H7:H13)</f>
        <v>2159158</v>
      </c>
      <c r="I14" s="18">
        <f>SUM(I7:I13)</f>
        <v>458521</v>
      </c>
      <c r="J14" s="84" t="s">
        <v>188</v>
      </c>
      <c r="K14" s="56" t="s">
        <v>188</v>
      </c>
      <c r="L14" s="18">
        <f>SUM(L7:L13)</f>
        <v>2146623</v>
      </c>
      <c r="M14" s="18">
        <f>SUM(M7:M13)</f>
        <v>359535</v>
      </c>
      <c r="N14" s="84" t="s">
        <v>188</v>
      </c>
      <c r="O14" s="56" t="s">
        <v>188</v>
      </c>
      <c r="P14" s="18">
        <f>SUM(P7:P13)</f>
        <v>768935</v>
      </c>
      <c r="Q14" s="18">
        <f>SUM(Q7:Q13)</f>
        <v>138060</v>
      </c>
      <c r="R14" s="84" t="s">
        <v>188</v>
      </c>
      <c r="S14" s="56" t="s">
        <v>188</v>
      </c>
      <c r="T14" s="18">
        <f>SUM(T7:T13)</f>
        <v>156791</v>
      </c>
      <c r="U14" s="18">
        <f>SUM(U7:U13)</f>
        <v>80207</v>
      </c>
      <c r="V14" s="84" t="s">
        <v>188</v>
      </c>
      <c r="W14" s="56" t="s">
        <v>188</v>
      </c>
      <c r="X14" s="18">
        <f>SUM(X7:X13)</f>
        <v>0</v>
      </c>
      <c r="Y14" s="18">
        <f>SUM(Y7:Y13)</f>
        <v>31059</v>
      </c>
      <c r="Z14" s="84" t="s">
        <v>188</v>
      </c>
      <c r="AA14" s="56" t="s">
        <v>188</v>
      </c>
      <c r="AB14" s="18">
        <f>SUM(AB7:AB13)</f>
        <v>0</v>
      </c>
      <c r="AC14" s="18">
        <f>SUM(AC7:AC13)</f>
        <v>23291</v>
      </c>
      <c r="AD14" s="84" t="s">
        <v>188</v>
      </c>
      <c r="AE14" s="56" t="s">
        <v>188</v>
      </c>
      <c r="AF14" s="18">
        <f>SUM(AF7:AF13)</f>
        <v>0</v>
      </c>
      <c r="AG14" s="18">
        <f>SUM(AG7:AG13)</f>
        <v>0</v>
      </c>
      <c r="AH14" s="84" t="s">
        <v>188</v>
      </c>
      <c r="AI14" s="56" t="s">
        <v>188</v>
      </c>
      <c r="AJ14" s="18">
        <f>SUM(AJ7:AJ13)</f>
        <v>0</v>
      </c>
      <c r="AK14" s="18">
        <f>SUM(AK7:AK13)</f>
        <v>0</v>
      </c>
      <c r="AL14" s="84" t="s">
        <v>188</v>
      </c>
      <c r="AM14" s="56" t="s">
        <v>188</v>
      </c>
      <c r="AN14" s="18">
        <f>SUM(AN7:AN13)</f>
        <v>0</v>
      </c>
      <c r="AO14" s="18">
        <f>SUM(AO7:AO13)</f>
        <v>0</v>
      </c>
      <c r="AP14" s="84" t="s">
        <v>188</v>
      </c>
      <c r="AQ14" s="56" t="s">
        <v>188</v>
      </c>
      <c r="AR14" s="18">
        <f>SUM(AR7:AR13)</f>
        <v>0</v>
      </c>
      <c r="AS14" s="18">
        <f>SUM(AS7:AS13)</f>
        <v>0</v>
      </c>
      <c r="AT14" s="84" t="s">
        <v>188</v>
      </c>
      <c r="AU14" s="56" t="s">
        <v>188</v>
      </c>
      <c r="AV14" s="18">
        <f>SUM(AV7:AV13)</f>
        <v>0</v>
      </c>
      <c r="AW14" s="18">
        <f>SUM(AW7:AW13)</f>
        <v>0</v>
      </c>
      <c r="AX14" s="84" t="s">
        <v>188</v>
      </c>
      <c r="AY14" s="56" t="s">
        <v>188</v>
      </c>
      <c r="AZ14" s="18">
        <f>SUM(AZ7:AZ13)</f>
        <v>0</v>
      </c>
      <c r="BA14" s="18">
        <f>SUM(BA7:BA13)</f>
        <v>0</v>
      </c>
      <c r="BB14" s="84" t="s">
        <v>188</v>
      </c>
      <c r="BC14" s="56" t="s">
        <v>188</v>
      </c>
      <c r="BD14" s="18">
        <f>SUM(BD7:BD13)</f>
        <v>0</v>
      </c>
      <c r="BE14" s="18">
        <f>SUM(BE7:BE13)</f>
        <v>0</v>
      </c>
      <c r="BF14" s="84" t="s">
        <v>188</v>
      </c>
      <c r="BG14" s="56" t="s">
        <v>188</v>
      </c>
      <c r="BH14" s="18">
        <f>SUM(BH7:BH13)</f>
        <v>0</v>
      </c>
      <c r="BI14" s="18">
        <f>SUM(BI7:BI13)</f>
        <v>0</v>
      </c>
      <c r="BJ14" s="84" t="s">
        <v>188</v>
      </c>
      <c r="BK14" s="56" t="s">
        <v>188</v>
      </c>
      <c r="BL14" s="18">
        <f>SUM(BL7:BL13)</f>
        <v>0</v>
      </c>
      <c r="BM14" s="18">
        <f>SUM(BM7:BM13)</f>
        <v>0</v>
      </c>
      <c r="BN14" s="84" t="s">
        <v>188</v>
      </c>
      <c r="BO14" s="56" t="s">
        <v>188</v>
      </c>
      <c r="BP14" s="18">
        <f>SUM(BP7:BP13)</f>
        <v>0</v>
      </c>
      <c r="BQ14" s="18">
        <f>SUM(BQ7:BQ13)</f>
        <v>0</v>
      </c>
      <c r="BR14" s="84" t="s">
        <v>188</v>
      </c>
      <c r="BS14" s="56" t="s">
        <v>188</v>
      </c>
      <c r="BT14" s="18">
        <f>SUM(BT7:BT13)</f>
        <v>0</v>
      </c>
      <c r="BU14" s="18">
        <f>SUM(BU7:BU13)</f>
        <v>0</v>
      </c>
      <c r="BV14" s="84" t="s">
        <v>188</v>
      </c>
      <c r="BW14" s="56" t="s">
        <v>188</v>
      </c>
      <c r="BX14" s="18">
        <f>SUM(BX7:BX13)</f>
        <v>0</v>
      </c>
      <c r="BY14" s="18">
        <f>SUM(BY7:BY13)</f>
        <v>0</v>
      </c>
      <c r="BZ14" s="84" t="s">
        <v>188</v>
      </c>
      <c r="CA14" s="56" t="s">
        <v>188</v>
      </c>
      <c r="CB14" s="18">
        <f>SUM(CB7:CB13)</f>
        <v>0</v>
      </c>
      <c r="CC14" s="18">
        <f>SUM(CC7:CC13)</f>
        <v>0</v>
      </c>
      <c r="CD14" s="84" t="s">
        <v>188</v>
      </c>
      <c r="CE14" s="56" t="s">
        <v>188</v>
      </c>
      <c r="CF14" s="18">
        <f>SUM(CF7:CF13)</f>
        <v>0</v>
      </c>
      <c r="CG14" s="18">
        <f>SUM(CG7:CG13)</f>
        <v>0</v>
      </c>
      <c r="CH14" s="84" t="s">
        <v>188</v>
      </c>
      <c r="CI14" s="56" t="s">
        <v>188</v>
      </c>
      <c r="CJ14" s="18">
        <f>SUM(CJ7:CJ13)</f>
        <v>0</v>
      </c>
      <c r="CK14" s="18">
        <f>SUM(CK7:CK13)</f>
        <v>0</v>
      </c>
      <c r="CL14" s="84" t="s">
        <v>188</v>
      </c>
      <c r="CM14" s="56" t="s">
        <v>188</v>
      </c>
      <c r="CN14" s="18">
        <f>SUM(CN7:CN13)</f>
        <v>0</v>
      </c>
      <c r="CO14" s="18">
        <f>SUM(CO7:CO13)</f>
        <v>0</v>
      </c>
      <c r="CP14" s="84" t="s">
        <v>188</v>
      </c>
      <c r="CQ14" s="56" t="s">
        <v>188</v>
      </c>
      <c r="CR14" s="18">
        <f>SUM(CR7:CR13)</f>
        <v>0</v>
      </c>
      <c r="CS14" s="18">
        <f>SUM(CS7:CS13)</f>
        <v>0</v>
      </c>
      <c r="CT14" s="84" t="s">
        <v>188</v>
      </c>
      <c r="CU14" s="56" t="s">
        <v>188</v>
      </c>
      <c r="CV14" s="18">
        <f>SUM(CV7:CV13)</f>
        <v>0</v>
      </c>
      <c r="CW14" s="18">
        <f>SUM(CW7:CW13)</f>
        <v>0</v>
      </c>
      <c r="CX14" s="84" t="s">
        <v>188</v>
      </c>
      <c r="CY14" s="56" t="s">
        <v>188</v>
      </c>
      <c r="CZ14" s="18">
        <f>SUM(CZ7:CZ13)</f>
        <v>0</v>
      </c>
      <c r="DA14" s="18">
        <f>SUM(DA7:DA13)</f>
        <v>0</v>
      </c>
      <c r="DB14" s="84" t="s">
        <v>188</v>
      </c>
      <c r="DC14" s="56" t="s">
        <v>188</v>
      </c>
      <c r="DD14" s="18">
        <f>SUM(DD7:DD13)</f>
        <v>0</v>
      </c>
      <c r="DE14" s="18">
        <f>SUM(DE7:DE13)</f>
        <v>0</v>
      </c>
      <c r="DF14" s="84" t="s">
        <v>188</v>
      </c>
      <c r="DG14" s="56" t="s">
        <v>188</v>
      </c>
      <c r="DH14" s="18">
        <f>SUM(DH7:DH13)</f>
        <v>0</v>
      </c>
      <c r="DI14" s="18">
        <f>SUM(DI7:DI13)</f>
        <v>0</v>
      </c>
      <c r="DJ14" s="84" t="s">
        <v>188</v>
      </c>
      <c r="DK14" s="56" t="s">
        <v>188</v>
      </c>
      <c r="DL14" s="18">
        <f>SUM(DL7:DL13)</f>
        <v>0</v>
      </c>
      <c r="DM14" s="18">
        <f>SUM(DM7:DM13)</f>
        <v>0</v>
      </c>
      <c r="DN14" s="84" t="s">
        <v>188</v>
      </c>
      <c r="DO14" s="56" t="s">
        <v>188</v>
      </c>
      <c r="DP14" s="18">
        <f>SUM(DP7:DP13)</f>
        <v>0</v>
      </c>
      <c r="DQ14" s="18">
        <f>SUM(DQ7:DQ13)</f>
        <v>0</v>
      </c>
      <c r="DR14" s="84" t="s">
        <v>188</v>
      </c>
      <c r="DS14" s="56" t="s">
        <v>188</v>
      </c>
      <c r="DT14" s="18">
        <f>SUM(DT7:DT13)</f>
        <v>0</v>
      </c>
      <c r="DU14" s="18">
        <f>SUM(DU7:DU13)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2004-03-02T04:35:24Z</dcterms:modified>
  <cp:category/>
  <cp:version/>
  <cp:contentType/>
  <cp:contentStatus/>
</cp:coreProperties>
</file>