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'市町村分担金内訳'!$A$2:$DU$15</definedName>
    <definedName name="_xlnm.Print_Area" localSheetId="2">'組合分担金内訳'!$A$2:$BE$51</definedName>
    <definedName name="_xlnm.Print_Area" localSheetId="1">'廃棄物事業経費（歳出）'!$A$2:$BH$59</definedName>
    <definedName name="_xlnm.Print_Area" localSheetId="0">'廃棄物事業経費（歳入）'!$A$2:$AD$59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<sst xmlns="http://schemas.openxmlformats.org/spreadsheetml/2006/main" count="1654" uniqueCount="211">
  <si>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</si>
  <si>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</si>
  <si>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</si>
  <si>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</si>
  <si>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</si>
  <si>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</si>
  <si>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</si>
  <si>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</si>
  <si>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西村山広域行政事務組合</t>
  </si>
  <si>
    <t>06965</t>
  </si>
  <si>
    <t>尾花沢市大石田町環境衛生事業組合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</si>
  <si>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</si>
  <si>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</si>
  <si>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</si>
  <si>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</si>
  <si>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</si>
  <si>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</si>
  <si>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</si>
  <si>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</si>
  <si>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</si>
  <si>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</si>
  <si>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</si>
  <si>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</si>
  <si>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</si>
  <si>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</si>
  <si>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</si>
  <si>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</si>
  <si>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</si>
  <si>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</si>
  <si>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</si>
  <si>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</si>
  <si>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</si>
  <si>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</si>
  <si>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</si>
  <si>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</si>
  <si>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</si>
  <si>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</si>
  <si>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</si>
  <si>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</si>
  <si>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</si>
  <si>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</si>
  <si>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</si>
  <si>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</si>
  <si>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</si>
  <si>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</si>
  <si>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</si>
  <si>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</si>
  <si>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</si>
  <si>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</si>
  <si>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</si>
  <si>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</si>
  <si>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</si>
  <si>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</si>
  <si>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</si>
  <si>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</si>
  <si>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</si>
  <si>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</si>
  <si>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</si>
  <si>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</si>
  <si>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</si>
  <si>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</si>
  <si>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</si>
  <si>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</si>
  <si>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</si>
  <si>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</si>
  <si>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</si>
  <si>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</si>
  <si>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</si>
  <si>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</si>
  <si>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</si>
  <si>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</si>
  <si>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</si>
  <si>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</si>
  <si>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</si>
  <si>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</si>
  <si>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</si>
  <si>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</si>
  <si>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</si>
  <si>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</si>
  <si>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</si>
  <si>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</si>
  <si>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</si>
  <si>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</si>
  <si>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</si>
  <si>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</si>
  <si>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</si>
  <si>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</si>
  <si>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</si>
  <si>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</si>
  <si>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</si>
  <si>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</si>
  <si>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</si>
  <si>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</si>
  <si>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</si>
  <si>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</si>
  <si>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</si>
  <si>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</si>
  <si>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</si>
  <si>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</si>
  <si>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</si>
  <si>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</si>
  <si>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</si>
  <si>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</si>
  <si>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</si>
  <si>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</si>
  <si>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</si>
  <si>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</si>
  <si>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</si>
  <si>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</si>
  <si>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</si>
  <si>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</si>
  <si>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</si>
  <si>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</si>
  <si>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</si>
  <si>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</si>
  <si>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</si>
  <si>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</si>
  <si>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</si>
  <si>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</si>
  <si>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</si>
  <si>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</si>
  <si>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</si>
  <si>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</si>
  <si>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</si>
  <si>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</si>
  <si>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</si>
  <si>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</si>
  <si>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</si>
  <si>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</si>
  <si>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</si>
  <si>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</si>
  <si>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</si>
  <si>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</si>
  <si>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</si>
  <si>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</si>
  <si>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</si>
  <si>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</si>
  <si>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</si>
  <si>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</si>
  <si>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</si>
  <si>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</si>
  <si>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</si>
  <si>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</si>
  <si>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</si>
  <si>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</si>
  <si>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</si>
  <si>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</si>
  <si>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</si>
  <si>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</si>
  <si>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</si>
  <si>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</si>
  <si>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</si>
  <si>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</si>
  <si>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</si>
  <si>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</si>
  <si>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</si>
  <si>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</si>
  <si>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</si>
  <si>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</si>
  <si>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</si>
  <si>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</si>
  <si>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</si>
  <si>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</si>
  <si>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</si>
  <si>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</si>
  <si>
    <t>06821</t>
  </si>
  <si>
    <t>東根市外二市一町共立衛生処理組合</t>
  </si>
  <si>
    <t>06827</t>
  </si>
  <si>
    <t>酒田地区クリーン組合</t>
  </si>
  <si>
    <t>06831</t>
  </si>
  <si>
    <t>山形広域環境事務組合</t>
  </si>
  <si>
    <t>06832</t>
  </si>
  <si>
    <t>鶴岡市ほか六箇町村衛生処理組合</t>
  </si>
  <si>
    <t>06951</t>
  </si>
  <si>
    <t>06952</t>
  </si>
  <si>
    <t>置賜広域行政事務組合</t>
  </si>
  <si>
    <t>06953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</si>
  <si>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</si>
  <si>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</si>
  <si>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</si>
  <si>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</si>
  <si>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</si>
  <si>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</si>
  <si>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</si>
  <si>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最上広域市町村圏事務組合</t>
  </si>
  <si>
    <t>松山町</t>
  </si>
  <si>
    <t>河北町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</si>
  <si>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</si>
  <si>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</si>
  <si>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</si>
  <si>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</si>
  <si>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</si>
  <si>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</si>
  <si>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</si>
  <si>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</si>
  <si>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</si>
  <si>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</si>
  <si>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</si>
  <si>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</si>
  <si>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</si>
  <si>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山形県合計</t>
  </si>
  <si>
    <t>山形県合計</t>
  </si>
  <si>
    <t>－</t>
  </si>
  <si>
    <t>朝日町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</si>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</sst>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59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207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11</v>
      </c>
      <c r="C2" s="104" t="s">
        <v>12</v>
      </c>
      <c r="D2" s="2" t="s">
        <v>13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14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14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14</v>
      </c>
    </row>
    <row r="5" spans="1:30" s="70" customFormat="1" ht="22.5" customHeight="1">
      <c r="A5" s="99"/>
      <c r="B5" s="102"/>
      <c r="C5" s="99"/>
      <c r="D5" s="7"/>
      <c r="E5" s="7"/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  <c r="L5" s="13"/>
      <c r="M5" s="7"/>
      <c r="N5" s="7"/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3"/>
      <c r="V5" s="7"/>
      <c r="W5" s="7"/>
      <c r="X5" s="12" t="s">
        <v>15</v>
      </c>
      <c r="Y5" s="12" t="s">
        <v>16</v>
      </c>
      <c r="Z5" s="12" t="s">
        <v>17</v>
      </c>
      <c r="AA5" s="12" t="s">
        <v>18</v>
      </c>
      <c r="AB5" s="12" t="s">
        <v>19</v>
      </c>
      <c r="AC5" s="12" t="s">
        <v>20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79</v>
      </c>
      <c r="B7" s="76" t="s">
        <v>80</v>
      </c>
      <c r="C7" s="77" t="s">
        <v>81</v>
      </c>
      <c r="D7" s="87">
        <f aca="true" t="shared" si="0" ref="D7:D52">E7+L7</f>
        <v>2671436</v>
      </c>
      <c r="E7" s="87">
        <f aca="true" t="shared" si="1" ref="E7:E52">F7+G7+H7+I7+K7</f>
        <v>507429</v>
      </c>
      <c r="F7" s="87">
        <v>0</v>
      </c>
      <c r="G7" s="87">
        <v>0</v>
      </c>
      <c r="H7" s="87">
        <v>55200</v>
      </c>
      <c r="I7" s="87">
        <v>242072</v>
      </c>
      <c r="J7" s="87" t="s">
        <v>199</v>
      </c>
      <c r="K7" s="87">
        <v>210157</v>
      </c>
      <c r="L7" s="87">
        <v>2164007</v>
      </c>
      <c r="M7" s="87">
        <f aca="true" t="shared" si="2" ref="M7:M52">N7+U7</f>
        <v>458786</v>
      </c>
      <c r="N7" s="87">
        <f aca="true" t="shared" si="3" ref="N7:N52">O7+P7+Q7+R7+T7</f>
        <v>51319</v>
      </c>
      <c r="O7" s="87">
        <v>0</v>
      </c>
      <c r="P7" s="87">
        <v>0</v>
      </c>
      <c r="Q7" s="87">
        <v>0</v>
      </c>
      <c r="R7" s="87">
        <v>0</v>
      </c>
      <c r="S7" s="87" t="s">
        <v>199</v>
      </c>
      <c r="T7" s="87">
        <v>51319</v>
      </c>
      <c r="U7" s="87">
        <v>407467</v>
      </c>
      <c r="V7" s="87">
        <f aca="true" t="shared" si="4" ref="V7:AA9">D7+M7</f>
        <v>3130222</v>
      </c>
      <c r="W7" s="87">
        <f t="shared" si="4"/>
        <v>558748</v>
      </c>
      <c r="X7" s="87">
        <f t="shared" si="4"/>
        <v>0</v>
      </c>
      <c r="Y7" s="87">
        <f t="shared" si="4"/>
        <v>0</v>
      </c>
      <c r="Z7" s="87">
        <f t="shared" si="4"/>
        <v>55200</v>
      </c>
      <c r="AA7" s="87">
        <f t="shared" si="4"/>
        <v>242072</v>
      </c>
      <c r="AB7" s="87" t="s">
        <v>21</v>
      </c>
      <c r="AC7" s="87">
        <f aca="true" t="shared" si="5" ref="AC7:AD9">K7+T7</f>
        <v>261476</v>
      </c>
      <c r="AD7" s="87">
        <f t="shared" si="5"/>
        <v>2571474</v>
      </c>
    </row>
    <row r="8" spans="1:30" ht="13.5">
      <c r="A8" s="17" t="s">
        <v>79</v>
      </c>
      <c r="B8" s="76" t="s">
        <v>82</v>
      </c>
      <c r="C8" s="77" t="s">
        <v>83</v>
      </c>
      <c r="D8" s="87">
        <f t="shared" si="0"/>
        <v>344320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 t="s">
        <v>199</v>
      </c>
      <c r="K8" s="87">
        <v>0</v>
      </c>
      <c r="L8" s="87">
        <v>344320</v>
      </c>
      <c r="M8" s="87">
        <f t="shared" si="2"/>
        <v>218057</v>
      </c>
      <c r="N8" s="87">
        <f t="shared" si="3"/>
        <v>0</v>
      </c>
      <c r="O8" s="87">
        <v>0</v>
      </c>
      <c r="P8" s="87">
        <v>0</v>
      </c>
      <c r="Q8" s="87">
        <v>0</v>
      </c>
      <c r="R8" s="87">
        <v>0</v>
      </c>
      <c r="S8" s="87" t="s">
        <v>199</v>
      </c>
      <c r="T8" s="87">
        <v>0</v>
      </c>
      <c r="U8" s="87">
        <v>218057</v>
      </c>
      <c r="V8" s="87">
        <f t="shared" si="4"/>
        <v>562377</v>
      </c>
      <c r="W8" s="87">
        <f t="shared" si="4"/>
        <v>0</v>
      </c>
      <c r="X8" s="87">
        <f t="shared" si="4"/>
        <v>0</v>
      </c>
      <c r="Y8" s="87">
        <f t="shared" si="4"/>
        <v>0</v>
      </c>
      <c r="Z8" s="87">
        <f t="shared" si="4"/>
        <v>0</v>
      </c>
      <c r="AA8" s="87">
        <f t="shared" si="4"/>
        <v>0</v>
      </c>
      <c r="AB8" s="87" t="s">
        <v>21</v>
      </c>
      <c r="AC8" s="87">
        <f t="shared" si="5"/>
        <v>0</v>
      </c>
      <c r="AD8" s="87">
        <f t="shared" si="5"/>
        <v>562377</v>
      </c>
    </row>
    <row r="9" spans="1:30" ht="13.5">
      <c r="A9" s="17" t="s">
        <v>79</v>
      </c>
      <c r="B9" s="76" t="s">
        <v>84</v>
      </c>
      <c r="C9" s="77" t="s">
        <v>85</v>
      </c>
      <c r="D9" s="87">
        <f t="shared" si="0"/>
        <v>792493</v>
      </c>
      <c r="E9" s="87">
        <f t="shared" si="1"/>
        <v>22051</v>
      </c>
      <c r="F9" s="87">
        <v>0</v>
      </c>
      <c r="G9" s="87">
        <v>0</v>
      </c>
      <c r="H9" s="87">
        <v>0</v>
      </c>
      <c r="I9" s="87">
        <v>4441</v>
      </c>
      <c r="J9" s="87" t="s">
        <v>199</v>
      </c>
      <c r="K9" s="87">
        <v>17610</v>
      </c>
      <c r="L9" s="87">
        <v>770442</v>
      </c>
      <c r="M9" s="87">
        <f t="shared" si="2"/>
        <v>137602</v>
      </c>
      <c r="N9" s="87">
        <f t="shared" si="3"/>
        <v>15344</v>
      </c>
      <c r="O9" s="87">
        <v>0</v>
      </c>
      <c r="P9" s="87">
        <v>0</v>
      </c>
      <c r="Q9" s="87">
        <v>0</v>
      </c>
      <c r="R9" s="87">
        <v>15344</v>
      </c>
      <c r="S9" s="87" t="s">
        <v>199</v>
      </c>
      <c r="T9" s="87">
        <v>0</v>
      </c>
      <c r="U9" s="87">
        <v>122258</v>
      </c>
      <c r="V9" s="87">
        <f t="shared" si="4"/>
        <v>930095</v>
      </c>
      <c r="W9" s="87">
        <f t="shared" si="4"/>
        <v>37395</v>
      </c>
      <c r="X9" s="87">
        <f t="shared" si="4"/>
        <v>0</v>
      </c>
      <c r="Y9" s="87">
        <f t="shared" si="4"/>
        <v>0</v>
      </c>
      <c r="Z9" s="87">
        <f t="shared" si="4"/>
        <v>0</v>
      </c>
      <c r="AA9" s="87">
        <f t="shared" si="4"/>
        <v>19785</v>
      </c>
      <c r="AB9" s="87" t="s">
        <v>21</v>
      </c>
      <c r="AC9" s="87">
        <f t="shared" si="5"/>
        <v>17610</v>
      </c>
      <c r="AD9" s="87">
        <f t="shared" si="5"/>
        <v>892700</v>
      </c>
    </row>
    <row r="10" spans="1:30" ht="13.5">
      <c r="A10" s="17" t="s">
        <v>79</v>
      </c>
      <c r="B10" s="76" t="s">
        <v>86</v>
      </c>
      <c r="C10" s="77" t="s">
        <v>87</v>
      </c>
      <c r="D10" s="87">
        <f t="shared" si="0"/>
        <v>800604</v>
      </c>
      <c r="E10" s="87">
        <f t="shared" si="1"/>
        <v>6656</v>
      </c>
      <c r="F10" s="87">
        <v>0</v>
      </c>
      <c r="G10" s="87">
        <v>0</v>
      </c>
      <c r="H10" s="87">
        <v>0</v>
      </c>
      <c r="I10" s="87">
        <v>6531</v>
      </c>
      <c r="J10" s="87" t="s">
        <v>199</v>
      </c>
      <c r="K10" s="87">
        <v>125</v>
      </c>
      <c r="L10" s="87">
        <v>793948</v>
      </c>
      <c r="M10" s="87">
        <f t="shared" si="2"/>
        <v>192828</v>
      </c>
      <c r="N10" s="87">
        <f t="shared" si="3"/>
        <v>1915</v>
      </c>
      <c r="O10" s="87">
        <v>0</v>
      </c>
      <c r="P10" s="87">
        <v>0</v>
      </c>
      <c r="Q10" s="87">
        <v>0</v>
      </c>
      <c r="R10" s="87">
        <v>1915</v>
      </c>
      <c r="S10" s="87" t="s">
        <v>199</v>
      </c>
      <c r="T10" s="87">
        <v>0</v>
      </c>
      <c r="U10" s="87">
        <v>190913</v>
      </c>
      <c r="V10" s="87">
        <f aca="true" t="shared" si="6" ref="V10:AD41">D10+M10</f>
        <v>993432</v>
      </c>
      <c r="W10" s="87">
        <f t="shared" si="6"/>
        <v>8571</v>
      </c>
      <c r="X10" s="87">
        <f t="shared" si="6"/>
        <v>0</v>
      </c>
      <c r="Y10" s="87">
        <f t="shared" si="6"/>
        <v>0</v>
      </c>
      <c r="Z10" s="87">
        <f t="shared" si="6"/>
        <v>0</v>
      </c>
      <c r="AA10" s="87">
        <f t="shared" si="6"/>
        <v>8446</v>
      </c>
      <c r="AB10" s="87" t="s">
        <v>21</v>
      </c>
      <c r="AC10" s="87">
        <f t="shared" si="6"/>
        <v>125</v>
      </c>
      <c r="AD10" s="87">
        <f t="shared" si="6"/>
        <v>984861</v>
      </c>
    </row>
    <row r="11" spans="1:30" ht="13.5">
      <c r="A11" s="17" t="s">
        <v>79</v>
      </c>
      <c r="B11" s="76" t="s">
        <v>88</v>
      </c>
      <c r="C11" s="77" t="s">
        <v>89</v>
      </c>
      <c r="D11" s="87">
        <f t="shared" si="0"/>
        <v>317668</v>
      </c>
      <c r="E11" s="87">
        <f t="shared" si="1"/>
        <v>69861</v>
      </c>
      <c r="F11" s="87">
        <v>0</v>
      </c>
      <c r="G11" s="87">
        <v>0</v>
      </c>
      <c r="H11" s="87">
        <v>0</v>
      </c>
      <c r="I11" s="87">
        <v>69861</v>
      </c>
      <c r="J11" s="87" t="s">
        <v>199</v>
      </c>
      <c r="K11" s="87">
        <v>0</v>
      </c>
      <c r="L11" s="87">
        <v>247807</v>
      </c>
      <c r="M11" s="87">
        <f t="shared" si="2"/>
        <v>189266</v>
      </c>
      <c r="N11" s="87">
        <f t="shared" si="3"/>
        <v>0</v>
      </c>
      <c r="O11" s="87">
        <v>0</v>
      </c>
      <c r="P11" s="87">
        <v>0</v>
      </c>
      <c r="Q11" s="87">
        <v>0</v>
      </c>
      <c r="R11" s="87">
        <v>0</v>
      </c>
      <c r="S11" s="87" t="s">
        <v>199</v>
      </c>
      <c r="T11" s="87">
        <v>0</v>
      </c>
      <c r="U11" s="87">
        <v>189266</v>
      </c>
      <c r="V11" s="87">
        <f t="shared" si="6"/>
        <v>506934</v>
      </c>
      <c r="W11" s="87">
        <f t="shared" si="6"/>
        <v>69861</v>
      </c>
      <c r="X11" s="87">
        <f t="shared" si="6"/>
        <v>0</v>
      </c>
      <c r="Y11" s="87">
        <f t="shared" si="6"/>
        <v>0</v>
      </c>
      <c r="Z11" s="87">
        <f t="shared" si="6"/>
        <v>0</v>
      </c>
      <c r="AA11" s="87">
        <f t="shared" si="6"/>
        <v>69861</v>
      </c>
      <c r="AB11" s="87" t="s">
        <v>21</v>
      </c>
      <c r="AC11" s="87">
        <f t="shared" si="6"/>
        <v>0</v>
      </c>
      <c r="AD11" s="87">
        <f t="shared" si="6"/>
        <v>437073</v>
      </c>
    </row>
    <row r="12" spans="1:30" ht="13.5">
      <c r="A12" s="17" t="s">
        <v>79</v>
      </c>
      <c r="B12" s="76" t="s">
        <v>90</v>
      </c>
      <c r="C12" s="77" t="s">
        <v>91</v>
      </c>
      <c r="D12" s="87">
        <f t="shared" si="0"/>
        <v>241900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 t="s">
        <v>199</v>
      </c>
      <c r="K12" s="87">
        <v>0</v>
      </c>
      <c r="L12" s="87">
        <v>241900</v>
      </c>
      <c r="M12" s="87">
        <f t="shared" si="2"/>
        <v>62733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199</v>
      </c>
      <c r="T12" s="87">
        <v>0</v>
      </c>
      <c r="U12" s="87">
        <v>62733</v>
      </c>
      <c r="V12" s="87">
        <f t="shared" si="6"/>
        <v>304633</v>
      </c>
      <c r="W12" s="87">
        <f t="shared" si="6"/>
        <v>0</v>
      </c>
      <c r="X12" s="87">
        <f t="shared" si="6"/>
        <v>0</v>
      </c>
      <c r="Y12" s="87">
        <f t="shared" si="6"/>
        <v>0</v>
      </c>
      <c r="Z12" s="87">
        <f t="shared" si="6"/>
        <v>0</v>
      </c>
      <c r="AA12" s="87">
        <f t="shared" si="6"/>
        <v>0</v>
      </c>
      <c r="AB12" s="87" t="s">
        <v>21</v>
      </c>
      <c r="AC12" s="87">
        <f t="shared" si="6"/>
        <v>0</v>
      </c>
      <c r="AD12" s="87">
        <f t="shared" si="6"/>
        <v>304633</v>
      </c>
    </row>
    <row r="13" spans="1:30" ht="13.5">
      <c r="A13" s="17" t="s">
        <v>79</v>
      </c>
      <c r="B13" s="76" t="s">
        <v>92</v>
      </c>
      <c r="C13" s="77" t="s">
        <v>93</v>
      </c>
      <c r="D13" s="87">
        <f t="shared" si="0"/>
        <v>338852</v>
      </c>
      <c r="E13" s="87">
        <f t="shared" si="1"/>
        <v>33684</v>
      </c>
      <c r="F13" s="87">
        <v>0</v>
      </c>
      <c r="G13" s="87">
        <v>0</v>
      </c>
      <c r="H13" s="87">
        <v>0</v>
      </c>
      <c r="I13" s="87">
        <v>26273</v>
      </c>
      <c r="J13" s="87" t="s">
        <v>199</v>
      </c>
      <c r="K13" s="87">
        <v>7411</v>
      </c>
      <c r="L13" s="87">
        <v>305168</v>
      </c>
      <c r="M13" s="87">
        <f t="shared" si="2"/>
        <v>82307</v>
      </c>
      <c r="N13" s="87">
        <f t="shared" si="3"/>
        <v>906</v>
      </c>
      <c r="O13" s="87">
        <v>0</v>
      </c>
      <c r="P13" s="87">
        <v>0</v>
      </c>
      <c r="Q13" s="87">
        <v>0</v>
      </c>
      <c r="R13" s="87">
        <v>906</v>
      </c>
      <c r="S13" s="87" t="s">
        <v>199</v>
      </c>
      <c r="T13" s="87">
        <v>0</v>
      </c>
      <c r="U13" s="87">
        <v>81401</v>
      </c>
      <c r="V13" s="87">
        <f t="shared" si="6"/>
        <v>421159</v>
      </c>
      <c r="W13" s="87">
        <f t="shared" si="6"/>
        <v>34590</v>
      </c>
      <c r="X13" s="87">
        <f t="shared" si="6"/>
        <v>0</v>
      </c>
      <c r="Y13" s="87">
        <f t="shared" si="6"/>
        <v>0</v>
      </c>
      <c r="Z13" s="87">
        <f t="shared" si="6"/>
        <v>0</v>
      </c>
      <c r="AA13" s="87">
        <f t="shared" si="6"/>
        <v>27179</v>
      </c>
      <c r="AB13" s="87" t="s">
        <v>21</v>
      </c>
      <c r="AC13" s="87">
        <f t="shared" si="6"/>
        <v>7411</v>
      </c>
      <c r="AD13" s="87">
        <f t="shared" si="6"/>
        <v>386569</v>
      </c>
    </row>
    <row r="14" spans="1:30" ht="13.5">
      <c r="A14" s="17" t="s">
        <v>79</v>
      </c>
      <c r="B14" s="76" t="s">
        <v>94</v>
      </c>
      <c r="C14" s="77" t="s">
        <v>95</v>
      </c>
      <c r="D14" s="87">
        <f t="shared" si="0"/>
        <v>68959</v>
      </c>
      <c r="E14" s="87">
        <f t="shared" si="1"/>
        <v>850</v>
      </c>
      <c r="F14" s="87">
        <v>0</v>
      </c>
      <c r="G14" s="87">
        <v>735</v>
      </c>
      <c r="H14" s="87">
        <v>0</v>
      </c>
      <c r="I14" s="87">
        <v>0</v>
      </c>
      <c r="J14" s="87" t="s">
        <v>199</v>
      </c>
      <c r="K14" s="87">
        <v>115</v>
      </c>
      <c r="L14" s="87">
        <v>68109</v>
      </c>
      <c r="M14" s="87">
        <f t="shared" si="2"/>
        <v>25649</v>
      </c>
      <c r="N14" s="87">
        <f t="shared" si="3"/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199</v>
      </c>
      <c r="T14" s="87">
        <v>0</v>
      </c>
      <c r="U14" s="87">
        <v>25649</v>
      </c>
      <c r="V14" s="87">
        <f t="shared" si="6"/>
        <v>94608</v>
      </c>
      <c r="W14" s="87">
        <f t="shared" si="6"/>
        <v>850</v>
      </c>
      <c r="X14" s="87">
        <f t="shared" si="6"/>
        <v>0</v>
      </c>
      <c r="Y14" s="87">
        <f t="shared" si="6"/>
        <v>735</v>
      </c>
      <c r="Z14" s="87">
        <f t="shared" si="6"/>
        <v>0</v>
      </c>
      <c r="AA14" s="87">
        <f t="shared" si="6"/>
        <v>0</v>
      </c>
      <c r="AB14" s="87" t="s">
        <v>21</v>
      </c>
      <c r="AC14" s="87">
        <f t="shared" si="6"/>
        <v>115</v>
      </c>
      <c r="AD14" s="87">
        <f t="shared" si="6"/>
        <v>93758</v>
      </c>
    </row>
    <row r="15" spans="1:30" ht="13.5">
      <c r="A15" s="17" t="s">
        <v>79</v>
      </c>
      <c r="B15" s="76" t="s">
        <v>96</v>
      </c>
      <c r="C15" s="77" t="s">
        <v>97</v>
      </c>
      <c r="D15" s="87">
        <f t="shared" si="0"/>
        <v>196219</v>
      </c>
      <c r="E15" s="87">
        <f t="shared" si="1"/>
        <v>3675</v>
      </c>
      <c r="F15" s="87">
        <v>0</v>
      </c>
      <c r="G15" s="87">
        <v>0</v>
      </c>
      <c r="H15" s="87">
        <v>0</v>
      </c>
      <c r="I15" s="87">
        <v>232</v>
      </c>
      <c r="J15" s="87" t="s">
        <v>199</v>
      </c>
      <c r="K15" s="87">
        <v>3443</v>
      </c>
      <c r="L15" s="87">
        <v>192544</v>
      </c>
      <c r="M15" s="87">
        <f t="shared" si="2"/>
        <v>98977</v>
      </c>
      <c r="N15" s="87">
        <f t="shared" si="3"/>
        <v>24</v>
      </c>
      <c r="O15" s="87">
        <v>0</v>
      </c>
      <c r="P15" s="87">
        <v>0</v>
      </c>
      <c r="Q15" s="87">
        <v>0</v>
      </c>
      <c r="R15" s="87">
        <v>0</v>
      </c>
      <c r="S15" s="87" t="s">
        <v>199</v>
      </c>
      <c r="T15" s="87">
        <v>24</v>
      </c>
      <c r="U15" s="87">
        <v>98953</v>
      </c>
      <c r="V15" s="87">
        <f t="shared" si="6"/>
        <v>295196</v>
      </c>
      <c r="W15" s="87">
        <f t="shared" si="6"/>
        <v>3699</v>
      </c>
      <c r="X15" s="87">
        <f t="shared" si="6"/>
        <v>0</v>
      </c>
      <c r="Y15" s="87">
        <f t="shared" si="6"/>
        <v>0</v>
      </c>
      <c r="Z15" s="87">
        <f t="shared" si="6"/>
        <v>0</v>
      </c>
      <c r="AA15" s="87">
        <f t="shared" si="6"/>
        <v>232</v>
      </c>
      <c r="AB15" s="87" t="s">
        <v>21</v>
      </c>
      <c r="AC15" s="87">
        <f t="shared" si="6"/>
        <v>3467</v>
      </c>
      <c r="AD15" s="87">
        <f t="shared" si="6"/>
        <v>291497</v>
      </c>
    </row>
    <row r="16" spans="1:30" ht="13.5">
      <c r="A16" s="17" t="s">
        <v>79</v>
      </c>
      <c r="B16" s="76" t="s">
        <v>98</v>
      </c>
      <c r="C16" s="77" t="s">
        <v>99</v>
      </c>
      <c r="D16" s="87">
        <f t="shared" si="0"/>
        <v>221975</v>
      </c>
      <c r="E16" s="87">
        <f t="shared" si="1"/>
        <v>150</v>
      </c>
      <c r="F16" s="87">
        <v>0</v>
      </c>
      <c r="G16" s="87">
        <v>0</v>
      </c>
      <c r="H16" s="87">
        <v>0</v>
      </c>
      <c r="I16" s="87">
        <v>0</v>
      </c>
      <c r="J16" s="87" t="s">
        <v>199</v>
      </c>
      <c r="K16" s="87">
        <v>150</v>
      </c>
      <c r="L16" s="87">
        <v>221825</v>
      </c>
      <c r="M16" s="87">
        <f t="shared" si="2"/>
        <v>35280</v>
      </c>
      <c r="N16" s="87">
        <f t="shared" si="3"/>
        <v>10</v>
      </c>
      <c r="O16" s="87">
        <v>0</v>
      </c>
      <c r="P16" s="87">
        <v>0</v>
      </c>
      <c r="Q16" s="87">
        <v>0</v>
      </c>
      <c r="R16" s="87">
        <v>0</v>
      </c>
      <c r="S16" s="87" t="s">
        <v>199</v>
      </c>
      <c r="T16" s="87">
        <v>10</v>
      </c>
      <c r="U16" s="87">
        <v>35270</v>
      </c>
      <c r="V16" s="87">
        <f t="shared" si="6"/>
        <v>257255</v>
      </c>
      <c r="W16" s="87">
        <f t="shared" si="6"/>
        <v>160</v>
      </c>
      <c r="X16" s="87">
        <f t="shared" si="6"/>
        <v>0</v>
      </c>
      <c r="Y16" s="87">
        <f t="shared" si="6"/>
        <v>0</v>
      </c>
      <c r="Z16" s="87">
        <f t="shared" si="6"/>
        <v>0</v>
      </c>
      <c r="AA16" s="87">
        <f t="shared" si="6"/>
        <v>0</v>
      </c>
      <c r="AB16" s="87" t="s">
        <v>21</v>
      </c>
      <c r="AC16" s="87">
        <f t="shared" si="6"/>
        <v>160</v>
      </c>
      <c r="AD16" s="87">
        <f t="shared" si="6"/>
        <v>257095</v>
      </c>
    </row>
    <row r="17" spans="1:30" ht="13.5">
      <c r="A17" s="17" t="s">
        <v>79</v>
      </c>
      <c r="B17" s="76" t="s">
        <v>100</v>
      </c>
      <c r="C17" s="77" t="s">
        <v>101</v>
      </c>
      <c r="D17" s="87">
        <f t="shared" si="0"/>
        <v>126147</v>
      </c>
      <c r="E17" s="87">
        <f t="shared" si="1"/>
        <v>1234</v>
      </c>
      <c r="F17" s="87">
        <v>0</v>
      </c>
      <c r="G17" s="87">
        <v>959</v>
      </c>
      <c r="H17" s="87">
        <v>0</v>
      </c>
      <c r="I17" s="87">
        <v>0</v>
      </c>
      <c r="J17" s="87" t="s">
        <v>199</v>
      </c>
      <c r="K17" s="87">
        <v>275</v>
      </c>
      <c r="L17" s="87">
        <v>124913</v>
      </c>
      <c r="M17" s="87">
        <f t="shared" si="2"/>
        <v>38872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199</v>
      </c>
      <c r="T17" s="87">
        <v>0</v>
      </c>
      <c r="U17" s="87">
        <v>38872</v>
      </c>
      <c r="V17" s="87">
        <f t="shared" si="6"/>
        <v>165019</v>
      </c>
      <c r="W17" s="87">
        <f t="shared" si="6"/>
        <v>1234</v>
      </c>
      <c r="X17" s="87">
        <f t="shared" si="6"/>
        <v>0</v>
      </c>
      <c r="Y17" s="87">
        <f t="shared" si="6"/>
        <v>959</v>
      </c>
      <c r="Z17" s="87">
        <f t="shared" si="6"/>
        <v>0</v>
      </c>
      <c r="AA17" s="87">
        <f t="shared" si="6"/>
        <v>0</v>
      </c>
      <c r="AB17" s="87" t="s">
        <v>21</v>
      </c>
      <c r="AC17" s="87">
        <f t="shared" si="6"/>
        <v>275</v>
      </c>
      <c r="AD17" s="87">
        <f t="shared" si="6"/>
        <v>163785</v>
      </c>
    </row>
    <row r="18" spans="1:30" ht="13.5">
      <c r="A18" s="17" t="s">
        <v>79</v>
      </c>
      <c r="B18" s="76" t="s">
        <v>102</v>
      </c>
      <c r="C18" s="77" t="s">
        <v>103</v>
      </c>
      <c r="D18" s="87">
        <f t="shared" si="0"/>
        <v>173085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199</v>
      </c>
      <c r="K18" s="87">
        <v>0</v>
      </c>
      <c r="L18" s="87">
        <v>173085</v>
      </c>
      <c r="M18" s="87">
        <f t="shared" si="2"/>
        <v>69817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199</v>
      </c>
      <c r="T18" s="87">
        <v>0</v>
      </c>
      <c r="U18" s="87">
        <v>69817</v>
      </c>
      <c r="V18" s="87">
        <f t="shared" si="6"/>
        <v>242902</v>
      </c>
      <c r="W18" s="87">
        <f t="shared" si="6"/>
        <v>0</v>
      </c>
      <c r="X18" s="87">
        <f t="shared" si="6"/>
        <v>0</v>
      </c>
      <c r="Y18" s="87">
        <f t="shared" si="6"/>
        <v>0</v>
      </c>
      <c r="Z18" s="87">
        <f t="shared" si="6"/>
        <v>0</v>
      </c>
      <c r="AA18" s="87">
        <f t="shared" si="6"/>
        <v>0</v>
      </c>
      <c r="AB18" s="87" t="s">
        <v>21</v>
      </c>
      <c r="AC18" s="87">
        <f t="shared" si="6"/>
        <v>0</v>
      </c>
      <c r="AD18" s="87">
        <f t="shared" si="6"/>
        <v>242902</v>
      </c>
    </row>
    <row r="19" spans="1:30" ht="13.5">
      <c r="A19" s="17" t="s">
        <v>79</v>
      </c>
      <c r="B19" s="76" t="s">
        <v>104</v>
      </c>
      <c r="C19" s="77" t="s">
        <v>105</v>
      </c>
      <c r="D19" s="87">
        <f t="shared" si="0"/>
        <v>133763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199</v>
      </c>
      <c r="K19" s="87">
        <v>0</v>
      </c>
      <c r="L19" s="87">
        <v>133763</v>
      </c>
      <c r="M19" s="87">
        <f t="shared" si="2"/>
        <v>84729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199</v>
      </c>
      <c r="T19" s="87">
        <v>0</v>
      </c>
      <c r="U19" s="87">
        <v>84729</v>
      </c>
      <c r="V19" s="87">
        <f t="shared" si="6"/>
        <v>218492</v>
      </c>
      <c r="W19" s="87">
        <f t="shared" si="6"/>
        <v>0</v>
      </c>
      <c r="X19" s="87">
        <f t="shared" si="6"/>
        <v>0</v>
      </c>
      <c r="Y19" s="87">
        <f t="shared" si="6"/>
        <v>0</v>
      </c>
      <c r="Z19" s="87">
        <f t="shared" si="6"/>
        <v>0</v>
      </c>
      <c r="AA19" s="87">
        <f t="shared" si="6"/>
        <v>0</v>
      </c>
      <c r="AB19" s="87" t="s">
        <v>21</v>
      </c>
      <c r="AC19" s="87">
        <f t="shared" si="6"/>
        <v>0</v>
      </c>
      <c r="AD19" s="87">
        <f t="shared" si="6"/>
        <v>218492</v>
      </c>
    </row>
    <row r="20" spans="1:30" ht="13.5">
      <c r="A20" s="17" t="s">
        <v>79</v>
      </c>
      <c r="B20" s="76" t="s">
        <v>106</v>
      </c>
      <c r="C20" s="77" t="s">
        <v>107</v>
      </c>
      <c r="D20" s="87">
        <f t="shared" si="0"/>
        <v>119352</v>
      </c>
      <c r="E20" s="87">
        <f t="shared" si="1"/>
        <v>2869</v>
      </c>
      <c r="F20" s="87">
        <v>0</v>
      </c>
      <c r="G20" s="87">
        <v>0</v>
      </c>
      <c r="H20" s="87">
        <v>0</v>
      </c>
      <c r="I20" s="87">
        <v>2629</v>
      </c>
      <c r="J20" s="87" t="s">
        <v>199</v>
      </c>
      <c r="K20" s="87">
        <v>240</v>
      </c>
      <c r="L20" s="87">
        <v>116483</v>
      </c>
      <c r="M20" s="87">
        <f t="shared" si="2"/>
        <v>45408</v>
      </c>
      <c r="N20" s="87">
        <f t="shared" si="3"/>
        <v>436</v>
      </c>
      <c r="O20" s="87">
        <v>0</v>
      </c>
      <c r="P20" s="87">
        <v>0</v>
      </c>
      <c r="Q20" s="87">
        <v>0</v>
      </c>
      <c r="R20" s="87">
        <v>436</v>
      </c>
      <c r="S20" s="87" t="s">
        <v>199</v>
      </c>
      <c r="T20" s="87">
        <v>0</v>
      </c>
      <c r="U20" s="87">
        <v>44972</v>
      </c>
      <c r="V20" s="87">
        <f t="shared" si="6"/>
        <v>164760</v>
      </c>
      <c r="W20" s="87">
        <f t="shared" si="6"/>
        <v>3305</v>
      </c>
      <c r="X20" s="87">
        <f t="shared" si="6"/>
        <v>0</v>
      </c>
      <c r="Y20" s="87">
        <f t="shared" si="6"/>
        <v>0</v>
      </c>
      <c r="Z20" s="87">
        <f t="shared" si="6"/>
        <v>0</v>
      </c>
      <c r="AA20" s="87">
        <f t="shared" si="6"/>
        <v>3065</v>
      </c>
      <c r="AB20" s="87" t="s">
        <v>21</v>
      </c>
      <c r="AC20" s="87">
        <f t="shared" si="6"/>
        <v>240</v>
      </c>
      <c r="AD20" s="87">
        <f t="shared" si="6"/>
        <v>161455</v>
      </c>
    </row>
    <row r="21" spans="1:30" ht="13.5">
      <c r="A21" s="17" t="s">
        <v>79</v>
      </c>
      <c r="B21" s="76" t="s">
        <v>108</v>
      </c>
      <c r="C21" s="77" t="s">
        <v>109</v>
      </c>
      <c r="D21" s="87">
        <f t="shared" si="0"/>
        <v>104865</v>
      </c>
      <c r="E21" s="87">
        <f t="shared" si="1"/>
        <v>687</v>
      </c>
      <c r="F21" s="87">
        <v>0</v>
      </c>
      <c r="G21" s="87">
        <v>0</v>
      </c>
      <c r="H21" s="87">
        <v>0</v>
      </c>
      <c r="I21" s="87">
        <v>687</v>
      </c>
      <c r="J21" s="87" t="s">
        <v>199</v>
      </c>
      <c r="K21" s="87">
        <v>0</v>
      </c>
      <c r="L21" s="87">
        <v>104178</v>
      </c>
      <c r="M21" s="87">
        <f t="shared" si="2"/>
        <v>41223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199</v>
      </c>
      <c r="T21" s="87">
        <v>0</v>
      </c>
      <c r="U21" s="87">
        <v>41223</v>
      </c>
      <c r="V21" s="87">
        <f t="shared" si="6"/>
        <v>146088</v>
      </c>
      <c r="W21" s="87">
        <f t="shared" si="6"/>
        <v>687</v>
      </c>
      <c r="X21" s="87">
        <f t="shared" si="6"/>
        <v>0</v>
      </c>
      <c r="Y21" s="87">
        <f t="shared" si="6"/>
        <v>0</v>
      </c>
      <c r="Z21" s="87">
        <f t="shared" si="6"/>
        <v>0</v>
      </c>
      <c r="AA21" s="87">
        <f t="shared" si="6"/>
        <v>687</v>
      </c>
      <c r="AB21" s="87" t="s">
        <v>21</v>
      </c>
      <c r="AC21" s="87">
        <f t="shared" si="6"/>
        <v>0</v>
      </c>
      <c r="AD21" s="87">
        <f t="shared" si="6"/>
        <v>145401</v>
      </c>
    </row>
    <row r="22" spans="1:30" ht="13.5">
      <c r="A22" s="17" t="s">
        <v>79</v>
      </c>
      <c r="B22" s="76" t="s">
        <v>110</v>
      </c>
      <c r="C22" s="77" t="s">
        <v>186</v>
      </c>
      <c r="D22" s="87">
        <f t="shared" si="0"/>
        <v>65906</v>
      </c>
      <c r="E22" s="87">
        <f t="shared" si="1"/>
        <v>516</v>
      </c>
      <c r="F22" s="87">
        <v>0</v>
      </c>
      <c r="G22" s="87">
        <v>376</v>
      </c>
      <c r="H22" s="87">
        <v>0</v>
      </c>
      <c r="I22" s="87">
        <v>140</v>
      </c>
      <c r="J22" s="87" t="s">
        <v>199</v>
      </c>
      <c r="K22" s="87">
        <v>0</v>
      </c>
      <c r="L22" s="87">
        <v>65390</v>
      </c>
      <c r="M22" s="87">
        <f t="shared" si="2"/>
        <v>19047</v>
      </c>
      <c r="N22" s="87">
        <f t="shared" si="3"/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199</v>
      </c>
      <c r="T22" s="87">
        <v>0</v>
      </c>
      <c r="U22" s="87">
        <v>19047</v>
      </c>
      <c r="V22" s="87">
        <f t="shared" si="6"/>
        <v>84953</v>
      </c>
      <c r="W22" s="87">
        <f t="shared" si="6"/>
        <v>516</v>
      </c>
      <c r="X22" s="87">
        <f t="shared" si="6"/>
        <v>0</v>
      </c>
      <c r="Y22" s="87">
        <f t="shared" si="6"/>
        <v>376</v>
      </c>
      <c r="Z22" s="87">
        <f t="shared" si="6"/>
        <v>0</v>
      </c>
      <c r="AA22" s="87">
        <f t="shared" si="6"/>
        <v>140</v>
      </c>
      <c r="AB22" s="87" t="s">
        <v>21</v>
      </c>
      <c r="AC22" s="87">
        <f t="shared" si="6"/>
        <v>0</v>
      </c>
      <c r="AD22" s="87">
        <f t="shared" si="6"/>
        <v>84437</v>
      </c>
    </row>
    <row r="23" spans="1:30" ht="13.5">
      <c r="A23" s="17" t="s">
        <v>79</v>
      </c>
      <c r="B23" s="76" t="s">
        <v>111</v>
      </c>
      <c r="C23" s="77" t="s">
        <v>112</v>
      </c>
      <c r="D23" s="87">
        <f t="shared" si="0"/>
        <v>60938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 t="s">
        <v>199</v>
      </c>
      <c r="K23" s="87">
        <v>0</v>
      </c>
      <c r="L23" s="87">
        <v>60938</v>
      </c>
      <c r="M23" s="87">
        <f t="shared" si="2"/>
        <v>25371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199</v>
      </c>
      <c r="T23" s="87">
        <v>0</v>
      </c>
      <c r="U23" s="87">
        <v>25371</v>
      </c>
      <c r="V23" s="87">
        <f t="shared" si="6"/>
        <v>86309</v>
      </c>
      <c r="W23" s="87">
        <f t="shared" si="6"/>
        <v>0</v>
      </c>
      <c r="X23" s="87">
        <f t="shared" si="6"/>
        <v>0</v>
      </c>
      <c r="Y23" s="87">
        <f t="shared" si="6"/>
        <v>0</v>
      </c>
      <c r="Z23" s="87">
        <f t="shared" si="6"/>
        <v>0</v>
      </c>
      <c r="AA23" s="87">
        <f t="shared" si="6"/>
        <v>0</v>
      </c>
      <c r="AB23" s="87" t="s">
        <v>21</v>
      </c>
      <c r="AC23" s="87">
        <f t="shared" si="6"/>
        <v>0</v>
      </c>
      <c r="AD23" s="87">
        <f t="shared" si="6"/>
        <v>86309</v>
      </c>
    </row>
    <row r="24" spans="1:30" ht="13.5">
      <c r="A24" s="17" t="s">
        <v>79</v>
      </c>
      <c r="B24" s="76" t="s">
        <v>113</v>
      </c>
      <c r="C24" s="77" t="s">
        <v>203</v>
      </c>
      <c r="D24" s="87">
        <f t="shared" si="0"/>
        <v>61874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 t="s">
        <v>199</v>
      </c>
      <c r="K24" s="87">
        <v>0</v>
      </c>
      <c r="L24" s="87">
        <v>61874</v>
      </c>
      <c r="M24" s="87">
        <f t="shared" si="2"/>
        <v>28993</v>
      </c>
      <c r="N24" s="87">
        <f t="shared" si="3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199</v>
      </c>
      <c r="T24" s="87">
        <v>0</v>
      </c>
      <c r="U24" s="87">
        <v>28993</v>
      </c>
      <c r="V24" s="87">
        <f t="shared" si="6"/>
        <v>90867</v>
      </c>
      <c r="W24" s="87">
        <f t="shared" si="6"/>
        <v>0</v>
      </c>
      <c r="X24" s="87">
        <f t="shared" si="6"/>
        <v>0</v>
      </c>
      <c r="Y24" s="87">
        <f t="shared" si="6"/>
        <v>0</v>
      </c>
      <c r="Z24" s="87">
        <f t="shared" si="6"/>
        <v>0</v>
      </c>
      <c r="AA24" s="87">
        <f t="shared" si="6"/>
        <v>0</v>
      </c>
      <c r="AB24" s="87" t="s">
        <v>21</v>
      </c>
      <c r="AC24" s="87">
        <f t="shared" si="6"/>
        <v>0</v>
      </c>
      <c r="AD24" s="87">
        <f t="shared" si="6"/>
        <v>90867</v>
      </c>
    </row>
    <row r="25" spans="1:30" ht="13.5">
      <c r="A25" s="17" t="s">
        <v>79</v>
      </c>
      <c r="B25" s="76" t="s">
        <v>114</v>
      </c>
      <c r="C25" s="77" t="s">
        <v>115</v>
      </c>
      <c r="D25" s="87">
        <f t="shared" si="0"/>
        <v>46382</v>
      </c>
      <c r="E25" s="87">
        <f t="shared" si="1"/>
        <v>85</v>
      </c>
      <c r="F25" s="87">
        <v>0</v>
      </c>
      <c r="G25" s="87">
        <v>0</v>
      </c>
      <c r="H25" s="87">
        <v>0</v>
      </c>
      <c r="I25" s="87">
        <v>0</v>
      </c>
      <c r="J25" s="87" t="s">
        <v>199</v>
      </c>
      <c r="K25" s="87">
        <v>85</v>
      </c>
      <c r="L25" s="87">
        <v>46297</v>
      </c>
      <c r="M25" s="87">
        <f t="shared" si="2"/>
        <v>30753</v>
      </c>
      <c r="N25" s="87">
        <f t="shared" si="3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199</v>
      </c>
      <c r="T25" s="87">
        <v>0</v>
      </c>
      <c r="U25" s="87">
        <v>30753</v>
      </c>
      <c r="V25" s="87">
        <f t="shared" si="6"/>
        <v>77135</v>
      </c>
      <c r="W25" s="87">
        <f t="shared" si="6"/>
        <v>85</v>
      </c>
      <c r="X25" s="87">
        <f t="shared" si="6"/>
        <v>0</v>
      </c>
      <c r="Y25" s="87">
        <f t="shared" si="6"/>
        <v>0</v>
      </c>
      <c r="Z25" s="87">
        <f t="shared" si="6"/>
        <v>0</v>
      </c>
      <c r="AA25" s="87">
        <f t="shared" si="6"/>
        <v>0</v>
      </c>
      <c r="AB25" s="87" t="s">
        <v>21</v>
      </c>
      <c r="AC25" s="87">
        <f t="shared" si="6"/>
        <v>85</v>
      </c>
      <c r="AD25" s="87">
        <f t="shared" si="6"/>
        <v>77050</v>
      </c>
    </row>
    <row r="26" spans="1:30" ht="13.5">
      <c r="A26" s="17" t="s">
        <v>79</v>
      </c>
      <c r="B26" s="76" t="s">
        <v>116</v>
      </c>
      <c r="C26" s="77" t="s">
        <v>117</v>
      </c>
      <c r="D26" s="87">
        <f t="shared" si="0"/>
        <v>86573</v>
      </c>
      <c r="E26" s="87">
        <f t="shared" si="1"/>
        <v>30</v>
      </c>
      <c r="F26" s="87">
        <v>0</v>
      </c>
      <c r="G26" s="87">
        <v>0</v>
      </c>
      <c r="H26" s="87">
        <v>0</v>
      </c>
      <c r="I26" s="87">
        <v>0</v>
      </c>
      <c r="J26" s="87" t="s">
        <v>199</v>
      </c>
      <c r="K26" s="87">
        <v>30</v>
      </c>
      <c r="L26" s="87">
        <v>86543</v>
      </c>
      <c r="M26" s="87">
        <f t="shared" si="2"/>
        <v>34938</v>
      </c>
      <c r="N26" s="87">
        <f t="shared" si="3"/>
        <v>30</v>
      </c>
      <c r="O26" s="87">
        <v>0</v>
      </c>
      <c r="P26" s="87">
        <v>0</v>
      </c>
      <c r="Q26" s="87">
        <v>0</v>
      </c>
      <c r="R26" s="87">
        <v>0</v>
      </c>
      <c r="S26" s="87" t="s">
        <v>199</v>
      </c>
      <c r="T26" s="87">
        <v>30</v>
      </c>
      <c r="U26" s="87">
        <v>34908</v>
      </c>
      <c r="V26" s="87">
        <f t="shared" si="6"/>
        <v>121511</v>
      </c>
      <c r="W26" s="87">
        <f t="shared" si="6"/>
        <v>60</v>
      </c>
      <c r="X26" s="87">
        <f t="shared" si="6"/>
        <v>0</v>
      </c>
      <c r="Y26" s="87">
        <f t="shared" si="6"/>
        <v>0</v>
      </c>
      <c r="Z26" s="87">
        <f t="shared" si="6"/>
        <v>0</v>
      </c>
      <c r="AA26" s="87">
        <f t="shared" si="6"/>
        <v>0</v>
      </c>
      <c r="AB26" s="87" t="s">
        <v>21</v>
      </c>
      <c r="AC26" s="87">
        <f t="shared" si="6"/>
        <v>60</v>
      </c>
      <c r="AD26" s="87">
        <f t="shared" si="6"/>
        <v>121451</v>
      </c>
    </row>
    <row r="27" spans="1:30" ht="13.5">
      <c r="A27" s="17" t="s">
        <v>79</v>
      </c>
      <c r="B27" s="76" t="s">
        <v>118</v>
      </c>
      <c r="C27" s="77" t="s">
        <v>119</v>
      </c>
      <c r="D27" s="87">
        <f t="shared" si="0"/>
        <v>37423</v>
      </c>
      <c r="E27" s="87">
        <f t="shared" si="1"/>
        <v>6240</v>
      </c>
      <c r="F27" s="87">
        <v>0</v>
      </c>
      <c r="G27" s="87">
        <v>0</v>
      </c>
      <c r="H27" s="87">
        <v>0</v>
      </c>
      <c r="I27" s="87">
        <v>6240</v>
      </c>
      <c r="J27" s="87" t="s">
        <v>199</v>
      </c>
      <c r="K27" s="87">
        <v>0</v>
      </c>
      <c r="L27" s="87">
        <v>31183</v>
      </c>
      <c r="M27" s="87">
        <f t="shared" si="2"/>
        <v>18681</v>
      </c>
      <c r="N27" s="87">
        <f t="shared" si="3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199</v>
      </c>
      <c r="T27" s="87">
        <v>0</v>
      </c>
      <c r="U27" s="87">
        <v>18681</v>
      </c>
      <c r="V27" s="87">
        <f t="shared" si="6"/>
        <v>56104</v>
      </c>
      <c r="W27" s="87">
        <f t="shared" si="6"/>
        <v>6240</v>
      </c>
      <c r="X27" s="87">
        <f t="shared" si="6"/>
        <v>0</v>
      </c>
      <c r="Y27" s="87">
        <f t="shared" si="6"/>
        <v>0</v>
      </c>
      <c r="Z27" s="87">
        <f t="shared" si="6"/>
        <v>0</v>
      </c>
      <c r="AA27" s="87">
        <f t="shared" si="6"/>
        <v>6240</v>
      </c>
      <c r="AB27" s="87" t="s">
        <v>21</v>
      </c>
      <c r="AC27" s="87">
        <f t="shared" si="6"/>
        <v>0</v>
      </c>
      <c r="AD27" s="87">
        <f t="shared" si="6"/>
        <v>49864</v>
      </c>
    </row>
    <row r="28" spans="1:30" ht="13.5">
      <c r="A28" s="17" t="s">
        <v>79</v>
      </c>
      <c r="B28" s="76" t="s">
        <v>120</v>
      </c>
      <c r="C28" s="77" t="s">
        <v>121</v>
      </c>
      <c r="D28" s="87">
        <f t="shared" si="0"/>
        <v>68052</v>
      </c>
      <c r="E28" s="87">
        <f t="shared" si="1"/>
        <v>23341</v>
      </c>
      <c r="F28" s="87">
        <v>0</v>
      </c>
      <c r="G28" s="87">
        <v>0</v>
      </c>
      <c r="H28" s="87">
        <v>0</v>
      </c>
      <c r="I28" s="87">
        <v>23341</v>
      </c>
      <c r="J28" s="87" t="s">
        <v>199</v>
      </c>
      <c r="K28" s="87">
        <v>0</v>
      </c>
      <c r="L28" s="87">
        <v>44711</v>
      </c>
      <c r="M28" s="87">
        <f t="shared" si="2"/>
        <v>31555</v>
      </c>
      <c r="N28" s="87">
        <f t="shared" si="3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199</v>
      </c>
      <c r="T28" s="87">
        <v>0</v>
      </c>
      <c r="U28" s="87">
        <v>31555</v>
      </c>
      <c r="V28" s="87">
        <f t="shared" si="6"/>
        <v>99607</v>
      </c>
      <c r="W28" s="87">
        <f t="shared" si="6"/>
        <v>23341</v>
      </c>
      <c r="X28" s="87">
        <f t="shared" si="6"/>
        <v>0</v>
      </c>
      <c r="Y28" s="87">
        <f t="shared" si="6"/>
        <v>0</v>
      </c>
      <c r="Z28" s="87">
        <f t="shared" si="6"/>
        <v>0</v>
      </c>
      <c r="AA28" s="87">
        <f t="shared" si="6"/>
        <v>23341</v>
      </c>
      <c r="AB28" s="87" t="s">
        <v>21</v>
      </c>
      <c r="AC28" s="87">
        <f t="shared" si="6"/>
        <v>0</v>
      </c>
      <c r="AD28" s="87">
        <f t="shared" si="6"/>
        <v>76266</v>
      </c>
    </row>
    <row r="29" spans="1:30" ht="13.5">
      <c r="A29" s="17" t="s">
        <v>79</v>
      </c>
      <c r="B29" s="76" t="s">
        <v>122</v>
      </c>
      <c r="C29" s="77" t="s">
        <v>123</v>
      </c>
      <c r="D29" s="87">
        <f t="shared" si="0"/>
        <v>30135</v>
      </c>
      <c r="E29" s="87">
        <f t="shared" si="1"/>
        <v>6980</v>
      </c>
      <c r="F29" s="87">
        <v>0</v>
      </c>
      <c r="G29" s="87">
        <v>0</v>
      </c>
      <c r="H29" s="87">
        <v>0</v>
      </c>
      <c r="I29" s="87">
        <v>6960</v>
      </c>
      <c r="J29" s="87" t="s">
        <v>199</v>
      </c>
      <c r="K29" s="87">
        <v>20</v>
      </c>
      <c r="L29" s="87">
        <v>23155</v>
      </c>
      <c r="M29" s="87">
        <f t="shared" si="2"/>
        <v>17323</v>
      </c>
      <c r="N29" s="87">
        <f t="shared" si="3"/>
        <v>30</v>
      </c>
      <c r="O29" s="87">
        <v>0</v>
      </c>
      <c r="P29" s="87">
        <v>0</v>
      </c>
      <c r="Q29" s="87">
        <v>0</v>
      </c>
      <c r="R29" s="87">
        <v>0</v>
      </c>
      <c r="S29" s="87" t="s">
        <v>199</v>
      </c>
      <c r="T29" s="87">
        <v>30</v>
      </c>
      <c r="U29" s="87">
        <v>17293</v>
      </c>
      <c r="V29" s="87">
        <f t="shared" si="6"/>
        <v>47458</v>
      </c>
      <c r="W29" s="87">
        <f t="shared" si="6"/>
        <v>7010</v>
      </c>
      <c r="X29" s="87">
        <f t="shared" si="6"/>
        <v>0</v>
      </c>
      <c r="Y29" s="87">
        <f t="shared" si="6"/>
        <v>0</v>
      </c>
      <c r="Z29" s="87">
        <f t="shared" si="6"/>
        <v>0</v>
      </c>
      <c r="AA29" s="87">
        <f t="shared" si="6"/>
        <v>6960</v>
      </c>
      <c r="AB29" s="87" t="s">
        <v>21</v>
      </c>
      <c r="AC29" s="87">
        <f t="shared" si="6"/>
        <v>50</v>
      </c>
      <c r="AD29" s="87">
        <f t="shared" si="6"/>
        <v>40448</v>
      </c>
    </row>
    <row r="30" spans="1:30" ht="13.5">
      <c r="A30" s="17" t="s">
        <v>79</v>
      </c>
      <c r="B30" s="76" t="s">
        <v>124</v>
      </c>
      <c r="C30" s="77" t="s">
        <v>125</v>
      </c>
      <c r="D30" s="87">
        <f t="shared" si="0"/>
        <v>44506</v>
      </c>
      <c r="E30" s="87">
        <f t="shared" si="1"/>
        <v>9600</v>
      </c>
      <c r="F30" s="87">
        <v>0</v>
      </c>
      <c r="G30" s="87">
        <v>0</v>
      </c>
      <c r="H30" s="87">
        <v>0</v>
      </c>
      <c r="I30" s="87">
        <v>9600</v>
      </c>
      <c r="J30" s="87" t="s">
        <v>199</v>
      </c>
      <c r="K30" s="87">
        <v>0</v>
      </c>
      <c r="L30" s="87">
        <v>34906</v>
      </c>
      <c r="M30" s="87">
        <f t="shared" si="2"/>
        <v>31940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199</v>
      </c>
      <c r="T30" s="87">
        <v>0</v>
      </c>
      <c r="U30" s="87">
        <v>31940</v>
      </c>
      <c r="V30" s="87">
        <f t="shared" si="6"/>
        <v>76446</v>
      </c>
      <c r="W30" s="87">
        <f t="shared" si="6"/>
        <v>9600</v>
      </c>
      <c r="X30" s="87">
        <f t="shared" si="6"/>
        <v>0</v>
      </c>
      <c r="Y30" s="87">
        <f t="shared" si="6"/>
        <v>0</v>
      </c>
      <c r="Z30" s="87">
        <f t="shared" si="6"/>
        <v>0</v>
      </c>
      <c r="AA30" s="87">
        <f t="shared" si="6"/>
        <v>9600</v>
      </c>
      <c r="AB30" s="87" t="s">
        <v>21</v>
      </c>
      <c r="AC30" s="87">
        <f t="shared" si="6"/>
        <v>0</v>
      </c>
      <c r="AD30" s="87">
        <f t="shared" si="6"/>
        <v>66846</v>
      </c>
    </row>
    <row r="31" spans="1:30" ht="13.5">
      <c r="A31" s="17" t="s">
        <v>79</v>
      </c>
      <c r="B31" s="76" t="s">
        <v>126</v>
      </c>
      <c r="C31" s="77" t="s">
        <v>127</v>
      </c>
      <c r="D31" s="87">
        <f t="shared" si="0"/>
        <v>24168</v>
      </c>
      <c r="E31" s="87">
        <f t="shared" si="1"/>
        <v>7292</v>
      </c>
      <c r="F31" s="87">
        <v>0</v>
      </c>
      <c r="G31" s="87">
        <v>0</v>
      </c>
      <c r="H31" s="87">
        <v>0</v>
      </c>
      <c r="I31" s="87">
        <v>7292</v>
      </c>
      <c r="J31" s="87" t="s">
        <v>199</v>
      </c>
      <c r="K31" s="87">
        <v>0</v>
      </c>
      <c r="L31" s="87">
        <v>16876</v>
      </c>
      <c r="M31" s="87">
        <f t="shared" si="2"/>
        <v>10116</v>
      </c>
      <c r="N31" s="87">
        <f t="shared" si="3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199</v>
      </c>
      <c r="T31" s="87">
        <v>0</v>
      </c>
      <c r="U31" s="87">
        <v>10116</v>
      </c>
      <c r="V31" s="87">
        <f t="shared" si="6"/>
        <v>34284</v>
      </c>
      <c r="W31" s="87">
        <f t="shared" si="6"/>
        <v>7292</v>
      </c>
      <c r="X31" s="87">
        <f t="shared" si="6"/>
        <v>0</v>
      </c>
      <c r="Y31" s="87">
        <f t="shared" si="6"/>
        <v>0</v>
      </c>
      <c r="Z31" s="87">
        <f t="shared" si="6"/>
        <v>0</v>
      </c>
      <c r="AA31" s="87">
        <f t="shared" si="6"/>
        <v>7292</v>
      </c>
      <c r="AB31" s="87" t="s">
        <v>21</v>
      </c>
      <c r="AC31" s="87">
        <f t="shared" si="6"/>
        <v>0</v>
      </c>
      <c r="AD31" s="87">
        <f t="shared" si="6"/>
        <v>26992</v>
      </c>
    </row>
    <row r="32" spans="1:30" ht="13.5">
      <c r="A32" s="17" t="s">
        <v>79</v>
      </c>
      <c r="B32" s="76" t="s">
        <v>128</v>
      </c>
      <c r="C32" s="77" t="s">
        <v>129</v>
      </c>
      <c r="D32" s="87">
        <f t="shared" si="0"/>
        <v>27286</v>
      </c>
      <c r="E32" s="87">
        <f t="shared" si="1"/>
        <v>6718</v>
      </c>
      <c r="F32" s="87">
        <v>0</v>
      </c>
      <c r="G32" s="87">
        <v>0</v>
      </c>
      <c r="H32" s="87">
        <v>0</v>
      </c>
      <c r="I32" s="87">
        <v>6718</v>
      </c>
      <c r="J32" s="87" t="s">
        <v>199</v>
      </c>
      <c r="K32" s="87">
        <v>0</v>
      </c>
      <c r="L32" s="87">
        <v>20568</v>
      </c>
      <c r="M32" s="87">
        <f t="shared" si="2"/>
        <v>14176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199</v>
      </c>
      <c r="T32" s="87">
        <v>0</v>
      </c>
      <c r="U32" s="87">
        <v>14176</v>
      </c>
      <c r="V32" s="87">
        <f t="shared" si="6"/>
        <v>41462</v>
      </c>
      <c r="W32" s="87">
        <f t="shared" si="6"/>
        <v>6718</v>
      </c>
      <c r="X32" s="87">
        <f t="shared" si="6"/>
        <v>0</v>
      </c>
      <c r="Y32" s="87">
        <f t="shared" si="6"/>
        <v>0</v>
      </c>
      <c r="Z32" s="87">
        <f t="shared" si="6"/>
        <v>0</v>
      </c>
      <c r="AA32" s="87">
        <f t="shared" si="6"/>
        <v>6718</v>
      </c>
      <c r="AB32" s="87" t="s">
        <v>21</v>
      </c>
      <c r="AC32" s="87">
        <f t="shared" si="6"/>
        <v>0</v>
      </c>
      <c r="AD32" s="87">
        <f t="shared" si="6"/>
        <v>34744</v>
      </c>
    </row>
    <row r="33" spans="1:30" ht="13.5">
      <c r="A33" s="17" t="s">
        <v>79</v>
      </c>
      <c r="B33" s="76" t="s">
        <v>130</v>
      </c>
      <c r="C33" s="77" t="s">
        <v>131</v>
      </c>
      <c r="D33" s="87">
        <f t="shared" si="0"/>
        <v>38962</v>
      </c>
      <c r="E33" s="87">
        <f t="shared" si="1"/>
        <v>5440</v>
      </c>
      <c r="F33" s="87">
        <v>0</v>
      </c>
      <c r="G33" s="87">
        <v>0</v>
      </c>
      <c r="H33" s="87">
        <v>0</v>
      </c>
      <c r="I33" s="87">
        <v>5400</v>
      </c>
      <c r="J33" s="87" t="s">
        <v>199</v>
      </c>
      <c r="K33" s="87">
        <v>40</v>
      </c>
      <c r="L33" s="87">
        <v>33522</v>
      </c>
      <c r="M33" s="87">
        <f t="shared" si="2"/>
        <v>16843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199</v>
      </c>
      <c r="T33" s="87">
        <v>0</v>
      </c>
      <c r="U33" s="87">
        <v>16843</v>
      </c>
      <c r="V33" s="87">
        <f t="shared" si="6"/>
        <v>55805</v>
      </c>
      <c r="W33" s="87">
        <f t="shared" si="6"/>
        <v>5440</v>
      </c>
      <c r="X33" s="87">
        <f t="shared" si="6"/>
        <v>0</v>
      </c>
      <c r="Y33" s="87">
        <f t="shared" si="6"/>
        <v>0</v>
      </c>
      <c r="Z33" s="87">
        <f t="shared" si="6"/>
        <v>0</v>
      </c>
      <c r="AA33" s="87">
        <f t="shared" si="6"/>
        <v>5400</v>
      </c>
      <c r="AB33" s="87" t="s">
        <v>21</v>
      </c>
      <c r="AC33" s="87">
        <f t="shared" si="6"/>
        <v>40</v>
      </c>
      <c r="AD33" s="87">
        <f t="shared" si="6"/>
        <v>50365</v>
      </c>
    </row>
    <row r="34" spans="1:30" ht="13.5">
      <c r="A34" s="17" t="s">
        <v>79</v>
      </c>
      <c r="B34" s="76" t="s">
        <v>132</v>
      </c>
      <c r="C34" s="77" t="s">
        <v>133</v>
      </c>
      <c r="D34" s="87">
        <f t="shared" si="0"/>
        <v>87329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199</v>
      </c>
      <c r="K34" s="87">
        <v>0</v>
      </c>
      <c r="L34" s="87">
        <v>87329</v>
      </c>
      <c r="M34" s="87">
        <f t="shared" si="2"/>
        <v>53210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199</v>
      </c>
      <c r="T34" s="87">
        <v>0</v>
      </c>
      <c r="U34" s="87">
        <v>53210</v>
      </c>
      <c r="V34" s="87">
        <f t="shared" si="6"/>
        <v>140539</v>
      </c>
      <c r="W34" s="87">
        <f t="shared" si="6"/>
        <v>0</v>
      </c>
      <c r="X34" s="87">
        <f t="shared" si="6"/>
        <v>0</v>
      </c>
      <c r="Y34" s="87">
        <f t="shared" si="6"/>
        <v>0</v>
      </c>
      <c r="Z34" s="87">
        <f t="shared" si="6"/>
        <v>0</v>
      </c>
      <c r="AA34" s="87">
        <f t="shared" si="6"/>
        <v>0</v>
      </c>
      <c r="AB34" s="87" t="s">
        <v>21</v>
      </c>
      <c r="AC34" s="87">
        <f t="shared" si="6"/>
        <v>0</v>
      </c>
      <c r="AD34" s="87">
        <f t="shared" si="6"/>
        <v>140539</v>
      </c>
    </row>
    <row r="35" spans="1:30" ht="13.5">
      <c r="A35" s="17" t="s">
        <v>79</v>
      </c>
      <c r="B35" s="76" t="s">
        <v>134</v>
      </c>
      <c r="C35" s="77" t="s">
        <v>135</v>
      </c>
      <c r="D35" s="87">
        <f t="shared" si="0"/>
        <v>46426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199</v>
      </c>
      <c r="K35" s="87">
        <v>0</v>
      </c>
      <c r="L35" s="87">
        <v>46426</v>
      </c>
      <c r="M35" s="87">
        <f t="shared" si="2"/>
        <v>56201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199</v>
      </c>
      <c r="T35" s="87">
        <v>0</v>
      </c>
      <c r="U35" s="87">
        <v>56201</v>
      </c>
      <c r="V35" s="87">
        <f t="shared" si="6"/>
        <v>102627</v>
      </c>
      <c r="W35" s="87">
        <f t="shared" si="6"/>
        <v>0</v>
      </c>
      <c r="X35" s="87">
        <f t="shared" si="6"/>
        <v>0</v>
      </c>
      <c r="Y35" s="87">
        <f t="shared" si="6"/>
        <v>0</v>
      </c>
      <c r="Z35" s="87">
        <f t="shared" si="6"/>
        <v>0</v>
      </c>
      <c r="AA35" s="87">
        <f t="shared" si="6"/>
        <v>0</v>
      </c>
      <c r="AB35" s="87" t="s">
        <v>21</v>
      </c>
      <c r="AC35" s="87">
        <f t="shared" si="6"/>
        <v>0</v>
      </c>
      <c r="AD35" s="87">
        <f t="shared" si="6"/>
        <v>102627</v>
      </c>
    </row>
    <row r="36" spans="1:30" ht="13.5">
      <c r="A36" s="17" t="s">
        <v>79</v>
      </c>
      <c r="B36" s="76" t="s">
        <v>136</v>
      </c>
      <c r="C36" s="77" t="s">
        <v>137</v>
      </c>
      <c r="D36" s="87">
        <f t="shared" si="0"/>
        <v>75511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 t="s">
        <v>199</v>
      </c>
      <c r="K36" s="87">
        <v>0</v>
      </c>
      <c r="L36" s="87">
        <v>75511</v>
      </c>
      <c r="M36" s="87">
        <f t="shared" si="2"/>
        <v>42241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199</v>
      </c>
      <c r="T36" s="87">
        <v>0</v>
      </c>
      <c r="U36" s="87">
        <v>42241</v>
      </c>
      <c r="V36" s="87">
        <f t="shared" si="6"/>
        <v>117752</v>
      </c>
      <c r="W36" s="87">
        <f t="shared" si="6"/>
        <v>0</v>
      </c>
      <c r="X36" s="87">
        <f t="shared" si="6"/>
        <v>0</v>
      </c>
      <c r="Y36" s="87">
        <f t="shared" si="6"/>
        <v>0</v>
      </c>
      <c r="Z36" s="87">
        <f t="shared" si="6"/>
        <v>0</v>
      </c>
      <c r="AA36" s="87">
        <f t="shared" si="6"/>
        <v>0</v>
      </c>
      <c r="AB36" s="87" t="s">
        <v>21</v>
      </c>
      <c r="AC36" s="87">
        <f t="shared" si="6"/>
        <v>0</v>
      </c>
      <c r="AD36" s="87">
        <f t="shared" si="6"/>
        <v>117752</v>
      </c>
    </row>
    <row r="37" spans="1:30" ht="13.5">
      <c r="A37" s="17" t="s">
        <v>79</v>
      </c>
      <c r="B37" s="76" t="s">
        <v>138</v>
      </c>
      <c r="C37" s="77" t="s">
        <v>139</v>
      </c>
      <c r="D37" s="87">
        <f t="shared" si="0"/>
        <v>68136</v>
      </c>
      <c r="E37" s="87">
        <f t="shared" si="1"/>
        <v>28</v>
      </c>
      <c r="F37" s="87">
        <v>0</v>
      </c>
      <c r="G37" s="87">
        <v>0</v>
      </c>
      <c r="H37" s="87">
        <v>0</v>
      </c>
      <c r="I37" s="87">
        <v>0</v>
      </c>
      <c r="J37" s="87" t="s">
        <v>199</v>
      </c>
      <c r="K37" s="87">
        <v>28</v>
      </c>
      <c r="L37" s="87">
        <v>68108</v>
      </c>
      <c r="M37" s="87">
        <f t="shared" si="2"/>
        <v>41240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199</v>
      </c>
      <c r="T37" s="87">
        <v>0</v>
      </c>
      <c r="U37" s="87">
        <v>41240</v>
      </c>
      <c r="V37" s="87">
        <f t="shared" si="6"/>
        <v>109376</v>
      </c>
      <c r="W37" s="87">
        <f t="shared" si="6"/>
        <v>28</v>
      </c>
      <c r="X37" s="87">
        <f t="shared" si="6"/>
        <v>0</v>
      </c>
      <c r="Y37" s="87">
        <f t="shared" si="6"/>
        <v>0</v>
      </c>
      <c r="Z37" s="87">
        <f t="shared" si="6"/>
        <v>0</v>
      </c>
      <c r="AA37" s="87">
        <f t="shared" si="6"/>
        <v>0</v>
      </c>
      <c r="AB37" s="87" t="s">
        <v>21</v>
      </c>
      <c r="AC37" s="87">
        <f t="shared" si="6"/>
        <v>28</v>
      </c>
      <c r="AD37" s="87">
        <f t="shared" si="6"/>
        <v>109348</v>
      </c>
    </row>
    <row r="38" spans="1:30" ht="13.5">
      <c r="A38" s="17" t="s">
        <v>79</v>
      </c>
      <c r="B38" s="76" t="s">
        <v>140</v>
      </c>
      <c r="C38" s="77" t="s">
        <v>141</v>
      </c>
      <c r="D38" s="87">
        <f t="shared" si="0"/>
        <v>85499</v>
      </c>
      <c r="E38" s="87">
        <f t="shared" si="1"/>
        <v>40</v>
      </c>
      <c r="F38" s="87">
        <v>0</v>
      </c>
      <c r="G38" s="87">
        <v>0</v>
      </c>
      <c r="H38" s="87">
        <v>0</v>
      </c>
      <c r="I38" s="87">
        <v>0</v>
      </c>
      <c r="J38" s="87" t="s">
        <v>199</v>
      </c>
      <c r="K38" s="87">
        <v>40</v>
      </c>
      <c r="L38" s="87">
        <v>85459</v>
      </c>
      <c r="M38" s="87">
        <f t="shared" si="2"/>
        <v>24744</v>
      </c>
      <c r="N38" s="87">
        <f t="shared" si="3"/>
        <v>8</v>
      </c>
      <c r="O38" s="87">
        <v>0</v>
      </c>
      <c r="P38" s="87">
        <v>0</v>
      </c>
      <c r="Q38" s="87">
        <v>0</v>
      </c>
      <c r="R38" s="87">
        <v>0</v>
      </c>
      <c r="S38" s="87" t="s">
        <v>199</v>
      </c>
      <c r="T38" s="87">
        <v>8</v>
      </c>
      <c r="U38" s="87">
        <v>24736</v>
      </c>
      <c r="V38" s="87">
        <f t="shared" si="6"/>
        <v>110243</v>
      </c>
      <c r="W38" s="87">
        <f t="shared" si="6"/>
        <v>48</v>
      </c>
      <c r="X38" s="87">
        <f t="shared" si="6"/>
        <v>0</v>
      </c>
      <c r="Y38" s="87">
        <f t="shared" si="6"/>
        <v>0</v>
      </c>
      <c r="Z38" s="87">
        <f t="shared" si="6"/>
        <v>0</v>
      </c>
      <c r="AA38" s="87">
        <f t="shared" si="6"/>
        <v>0</v>
      </c>
      <c r="AB38" s="87" t="s">
        <v>21</v>
      </c>
      <c r="AC38" s="87">
        <f t="shared" si="6"/>
        <v>48</v>
      </c>
      <c r="AD38" s="87">
        <f t="shared" si="6"/>
        <v>110195</v>
      </c>
    </row>
    <row r="39" spans="1:30" ht="13.5">
      <c r="A39" s="17" t="s">
        <v>79</v>
      </c>
      <c r="B39" s="76" t="s">
        <v>142</v>
      </c>
      <c r="C39" s="77" t="s">
        <v>143</v>
      </c>
      <c r="D39" s="87">
        <f t="shared" si="0"/>
        <v>55124</v>
      </c>
      <c r="E39" s="87">
        <f t="shared" si="1"/>
        <v>740</v>
      </c>
      <c r="F39" s="87">
        <v>0</v>
      </c>
      <c r="G39" s="87">
        <v>0</v>
      </c>
      <c r="H39" s="87">
        <v>0</v>
      </c>
      <c r="I39" s="87">
        <v>735</v>
      </c>
      <c r="J39" s="87" t="s">
        <v>199</v>
      </c>
      <c r="K39" s="87">
        <v>5</v>
      </c>
      <c r="L39" s="87">
        <v>54384</v>
      </c>
      <c r="M39" s="87">
        <f t="shared" si="2"/>
        <v>20049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199</v>
      </c>
      <c r="T39" s="87">
        <v>0</v>
      </c>
      <c r="U39" s="87">
        <v>20049</v>
      </c>
      <c r="V39" s="87">
        <f t="shared" si="6"/>
        <v>75173</v>
      </c>
      <c r="W39" s="87">
        <f t="shared" si="6"/>
        <v>740</v>
      </c>
      <c r="X39" s="87">
        <f t="shared" si="6"/>
        <v>0</v>
      </c>
      <c r="Y39" s="87">
        <f t="shared" si="6"/>
        <v>0</v>
      </c>
      <c r="Z39" s="87">
        <f t="shared" si="6"/>
        <v>0</v>
      </c>
      <c r="AA39" s="87">
        <f t="shared" si="6"/>
        <v>735</v>
      </c>
      <c r="AB39" s="87" t="s">
        <v>21</v>
      </c>
      <c r="AC39" s="87">
        <f t="shared" si="6"/>
        <v>5</v>
      </c>
      <c r="AD39" s="87">
        <f t="shared" si="6"/>
        <v>74433</v>
      </c>
    </row>
    <row r="40" spans="1:30" ht="13.5">
      <c r="A40" s="17" t="s">
        <v>79</v>
      </c>
      <c r="B40" s="76" t="s">
        <v>144</v>
      </c>
      <c r="C40" s="77" t="s">
        <v>145</v>
      </c>
      <c r="D40" s="87">
        <f t="shared" si="0"/>
        <v>63075</v>
      </c>
      <c r="E40" s="87">
        <f t="shared" si="1"/>
        <v>10</v>
      </c>
      <c r="F40" s="87">
        <v>0</v>
      </c>
      <c r="G40" s="87">
        <v>0</v>
      </c>
      <c r="H40" s="87">
        <v>0</v>
      </c>
      <c r="I40" s="87">
        <v>0</v>
      </c>
      <c r="J40" s="87" t="s">
        <v>199</v>
      </c>
      <c r="K40" s="87">
        <v>10</v>
      </c>
      <c r="L40" s="87">
        <v>63065</v>
      </c>
      <c r="M40" s="87">
        <f t="shared" si="2"/>
        <v>33728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199</v>
      </c>
      <c r="T40" s="87">
        <v>0</v>
      </c>
      <c r="U40" s="87">
        <v>33728</v>
      </c>
      <c r="V40" s="87">
        <f t="shared" si="6"/>
        <v>96803</v>
      </c>
      <c r="W40" s="87">
        <f t="shared" si="6"/>
        <v>10</v>
      </c>
      <c r="X40" s="87">
        <f t="shared" si="6"/>
        <v>0</v>
      </c>
      <c r="Y40" s="87">
        <f t="shared" si="6"/>
        <v>0</v>
      </c>
      <c r="Z40" s="87">
        <f t="shared" si="6"/>
        <v>0</v>
      </c>
      <c r="AA40" s="87">
        <f t="shared" si="6"/>
        <v>0</v>
      </c>
      <c r="AB40" s="87" t="s">
        <v>21</v>
      </c>
      <c r="AC40" s="87">
        <f t="shared" si="6"/>
        <v>10</v>
      </c>
      <c r="AD40" s="87">
        <f t="shared" si="6"/>
        <v>96793</v>
      </c>
    </row>
    <row r="41" spans="1:30" ht="13.5">
      <c r="A41" s="17" t="s">
        <v>79</v>
      </c>
      <c r="B41" s="76" t="s">
        <v>146</v>
      </c>
      <c r="C41" s="77" t="s">
        <v>147</v>
      </c>
      <c r="D41" s="87">
        <f t="shared" si="0"/>
        <v>35489</v>
      </c>
      <c r="E41" s="87">
        <f t="shared" si="1"/>
        <v>7</v>
      </c>
      <c r="F41" s="87">
        <v>0</v>
      </c>
      <c r="G41" s="87">
        <v>0</v>
      </c>
      <c r="H41" s="87">
        <v>0</v>
      </c>
      <c r="I41" s="87">
        <v>7</v>
      </c>
      <c r="J41" s="87" t="s">
        <v>199</v>
      </c>
      <c r="K41" s="87">
        <v>0</v>
      </c>
      <c r="L41" s="87">
        <v>35482</v>
      </c>
      <c r="M41" s="87">
        <f t="shared" si="2"/>
        <v>18090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199</v>
      </c>
      <c r="T41" s="87">
        <v>0</v>
      </c>
      <c r="U41" s="87">
        <v>18090</v>
      </c>
      <c r="V41" s="87">
        <f t="shared" si="6"/>
        <v>53579</v>
      </c>
      <c r="W41" s="87">
        <f t="shared" si="6"/>
        <v>7</v>
      </c>
      <c r="X41" s="87">
        <f t="shared" si="6"/>
        <v>0</v>
      </c>
      <c r="Y41" s="87">
        <f t="shared" si="6"/>
        <v>0</v>
      </c>
      <c r="Z41" s="87">
        <f t="shared" si="6"/>
        <v>0</v>
      </c>
      <c r="AA41" s="87">
        <f t="shared" si="6"/>
        <v>7</v>
      </c>
      <c r="AB41" s="87" t="s">
        <v>21</v>
      </c>
      <c r="AC41" s="87">
        <f t="shared" si="6"/>
        <v>0</v>
      </c>
      <c r="AD41" s="87">
        <f aca="true" t="shared" si="7" ref="V41:AD56">L41+U41</f>
        <v>53572</v>
      </c>
    </row>
    <row r="42" spans="1:30" ht="13.5">
      <c r="A42" s="17" t="s">
        <v>79</v>
      </c>
      <c r="B42" s="76" t="s">
        <v>148</v>
      </c>
      <c r="C42" s="77" t="s">
        <v>149</v>
      </c>
      <c r="D42" s="87">
        <f t="shared" si="0"/>
        <v>49445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199</v>
      </c>
      <c r="K42" s="87">
        <v>0</v>
      </c>
      <c r="L42" s="87">
        <v>49445</v>
      </c>
      <c r="M42" s="87">
        <f t="shared" si="2"/>
        <v>4180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199</v>
      </c>
      <c r="T42" s="87">
        <v>0</v>
      </c>
      <c r="U42" s="87">
        <v>4180</v>
      </c>
      <c r="V42" s="87">
        <f t="shared" si="7"/>
        <v>53625</v>
      </c>
      <c r="W42" s="87">
        <f t="shared" si="7"/>
        <v>0</v>
      </c>
      <c r="X42" s="87">
        <f t="shared" si="7"/>
        <v>0</v>
      </c>
      <c r="Y42" s="87">
        <f t="shared" si="7"/>
        <v>0</v>
      </c>
      <c r="Z42" s="87">
        <f t="shared" si="7"/>
        <v>0</v>
      </c>
      <c r="AA42" s="87">
        <f t="shared" si="7"/>
        <v>0</v>
      </c>
      <c r="AB42" s="87" t="s">
        <v>21</v>
      </c>
      <c r="AC42" s="87">
        <f t="shared" si="7"/>
        <v>0</v>
      </c>
      <c r="AD42" s="87">
        <f t="shared" si="7"/>
        <v>53625</v>
      </c>
    </row>
    <row r="43" spans="1:30" ht="13.5">
      <c r="A43" s="17" t="s">
        <v>79</v>
      </c>
      <c r="B43" s="76" t="s">
        <v>150</v>
      </c>
      <c r="C43" s="77" t="s">
        <v>151</v>
      </c>
      <c r="D43" s="87">
        <f t="shared" si="0"/>
        <v>45959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199</v>
      </c>
      <c r="K43" s="87">
        <v>0</v>
      </c>
      <c r="L43" s="87">
        <v>45959</v>
      </c>
      <c r="M43" s="87">
        <f t="shared" si="2"/>
        <v>8598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199</v>
      </c>
      <c r="T43" s="87">
        <v>0</v>
      </c>
      <c r="U43" s="87">
        <v>8598</v>
      </c>
      <c r="V43" s="87">
        <f t="shared" si="7"/>
        <v>54557</v>
      </c>
      <c r="W43" s="87">
        <f t="shared" si="7"/>
        <v>0</v>
      </c>
      <c r="X43" s="87">
        <f t="shared" si="7"/>
        <v>0</v>
      </c>
      <c r="Y43" s="87">
        <f t="shared" si="7"/>
        <v>0</v>
      </c>
      <c r="Z43" s="87">
        <f t="shared" si="7"/>
        <v>0</v>
      </c>
      <c r="AA43" s="87">
        <f t="shared" si="7"/>
        <v>0</v>
      </c>
      <c r="AB43" s="87" t="s">
        <v>21</v>
      </c>
      <c r="AC43" s="87">
        <f t="shared" si="7"/>
        <v>0</v>
      </c>
      <c r="AD43" s="87">
        <f t="shared" si="7"/>
        <v>54557</v>
      </c>
    </row>
    <row r="44" spans="1:30" ht="13.5">
      <c r="A44" s="17" t="s">
        <v>79</v>
      </c>
      <c r="B44" s="76" t="s">
        <v>152</v>
      </c>
      <c r="C44" s="77" t="s">
        <v>153</v>
      </c>
      <c r="D44" s="87">
        <f t="shared" si="0"/>
        <v>18118</v>
      </c>
      <c r="E44" s="87">
        <f t="shared" si="1"/>
        <v>14</v>
      </c>
      <c r="F44" s="87">
        <v>0</v>
      </c>
      <c r="G44" s="87">
        <v>0</v>
      </c>
      <c r="H44" s="87">
        <v>0</v>
      </c>
      <c r="I44" s="87">
        <v>0</v>
      </c>
      <c r="J44" s="87" t="s">
        <v>199</v>
      </c>
      <c r="K44" s="87">
        <v>14</v>
      </c>
      <c r="L44" s="87">
        <v>18104</v>
      </c>
      <c r="M44" s="87">
        <f t="shared" si="2"/>
        <v>9971</v>
      </c>
      <c r="N44" s="87">
        <f t="shared" si="3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199</v>
      </c>
      <c r="T44" s="87">
        <v>0</v>
      </c>
      <c r="U44" s="87">
        <v>9971</v>
      </c>
      <c r="V44" s="87">
        <f t="shared" si="7"/>
        <v>28089</v>
      </c>
      <c r="W44" s="87">
        <f t="shared" si="7"/>
        <v>14</v>
      </c>
      <c r="X44" s="87">
        <f t="shared" si="7"/>
        <v>0</v>
      </c>
      <c r="Y44" s="87">
        <f t="shared" si="7"/>
        <v>0</v>
      </c>
      <c r="Z44" s="87">
        <f t="shared" si="7"/>
        <v>0</v>
      </c>
      <c r="AA44" s="87">
        <f t="shared" si="7"/>
        <v>0</v>
      </c>
      <c r="AB44" s="87" t="s">
        <v>21</v>
      </c>
      <c r="AC44" s="87">
        <f t="shared" si="7"/>
        <v>14</v>
      </c>
      <c r="AD44" s="87">
        <f t="shared" si="7"/>
        <v>28075</v>
      </c>
    </row>
    <row r="45" spans="1:30" ht="13.5">
      <c r="A45" s="17" t="s">
        <v>79</v>
      </c>
      <c r="B45" s="76" t="s">
        <v>154</v>
      </c>
      <c r="C45" s="77" t="s">
        <v>155</v>
      </c>
      <c r="D45" s="87">
        <f t="shared" si="0"/>
        <v>25476</v>
      </c>
      <c r="E45" s="87">
        <f t="shared" si="1"/>
        <v>28</v>
      </c>
      <c r="F45" s="87">
        <v>0</v>
      </c>
      <c r="G45" s="87">
        <v>0</v>
      </c>
      <c r="H45" s="87">
        <v>0</v>
      </c>
      <c r="I45" s="87">
        <v>0</v>
      </c>
      <c r="J45" s="87" t="s">
        <v>199</v>
      </c>
      <c r="K45" s="87">
        <v>28</v>
      </c>
      <c r="L45" s="87">
        <v>25448</v>
      </c>
      <c r="M45" s="87">
        <f t="shared" si="2"/>
        <v>8695</v>
      </c>
      <c r="N45" s="87">
        <f t="shared" si="3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199</v>
      </c>
      <c r="T45" s="87">
        <v>0</v>
      </c>
      <c r="U45" s="87">
        <v>8695</v>
      </c>
      <c r="V45" s="87">
        <f t="shared" si="7"/>
        <v>34171</v>
      </c>
      <c r="W45" s="87">
        <f t="shared" si="7"/>
        <v>28</v>
      </c>
      <c r="X45" s="87">
        <f t="shared" si="7"/>
        <v>0</v>
      </c>
      <c r="Y45" s="87">
        <f t="shared" si="7"/>
        <v>0</v>
      </c>
      <c r="Z45" s="87">
        <f t="shared" si="7"/>
        <v>0</v>
      </c>
      <c r="AA45" s="87">
        <f t="shared" si="7"/>
        <v>0</v>
      </c>
      <c r="AB45" s="87" t="s">
        <v>21</v>
      </c>
      <c r="AC45" s="87">
        <f t="shared" si="7"/>
        <v>28</v>
      </c>
      <c r="AD45" s="87">
        <f t="shared" si="7"/>
        <v>34143</v>
      </c>
    </row>
    <row r="46" spans="1:30" ht="13.5">
      <c r="A46" s="17" t="s">
        <v>79</v>
      </c>
      <c r="B46" s="76" t="s">
        <v>156</v>
      </c>
      <c r="C46" s="77" t="s">
        <v>157</v>
      </c>
      <c r="D46" s="87">
        <f t="shared" si="0"/>
        <v>98936</v>
      </c>
      <c r="E46" s="87">
        <f t="shared" si="1"/>
        <v>7244</v>
      </c>
      <c r="F46" s="87">
        <v>0</v>
      </c>
      <c r="G46" s="87">
        <v>0</v>
      </c>
      <c r="H46" s="87">
        <v>0</v>
      </c>
      <c r="I46" s="87">
        <v>228</v>
      </c>
      <c r="J46" s="87" t="s">
        <v>199</v>
      </c>
      <c r="K46" s="87">
        <v>7016</v>
      </c>
      <c r="L46" s="87">
        <v>91692</v>
      </c>
      <c r="M46" s="87">
        <f t="shared" si="2"/>
        <v>15730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199</v>
      </c>
      <c r="T46" s="87">
        <v>0</v>
      </c>
      <c r="U46" s="87">
        <v>15730</v>
      </c>
      <c r="V46" s="87">
        <f t="shared" si="7"/>
        <v>114666</v>
      </c>
      <c r="W46" s="87">
        <f t="shared" si="7"/>
        <v>7244</v>
      </c>
      <c r="X46" s="87">
        <f t="shared" si="7"/>
        <v>0</v>
      </c>
      <c r="Y46" s="87">
        <f t="shared" si="7"/>
        <v>0</v>
      </c>
      <c r="Z46" s="87">
        <f t="shared" si="7"/>
        <v>0</v>
      </c>
      <c r="AA46" s="87">
        <f t="shared" si="7"/>
        <v>228</v>
      </c>
      <c r="AB46" s="87" t="s">
        <v>21</v>
      </c>
      <c r="AC46" s="87">
        <f t="shared" si="7"/>
        <v>7016</v>
      </c>
      <c r="AD46" s="87">
        <f t="shared" si="7"/>
        <v>107422</v>
      </c>
    </row>
    <row r="47" spans="1:30" ht="13.5">
      <c r="A47" s="17" t="s">
        <v>79</v>
      </c>
      <c r="B47" s="76" t="s">
        <v>158</v>
      </c>
      <c r="C47" s="77" t="s">
        <v>159</v>
      </c>
      <c r="D47" s="87">
        <f t="shared" si="0"/>
        <v>68274</v>
      </c>
      <c r="E47" s="87">
        <f t="shared" si="1"/>
        <v>2005</v>
      </c>
      <c r="F47" s="87">
        <v>0</v>
      </c>
      <c r="G47" s="87">
        <v>0</v>
      </c>
      <c r="H47" s="87">
        <v>0</v>
      </c>
      <c r="I47" s="87">
        <v>1960</v>
      </c>
      <c r="J47" s="87" t="s">
        <v>199</v>
      </c>
      <c r="K47" s="87">
        <v>45</v>
      </c>
      <c r="L47" s="87">
        <v>66269</v>
      </c>
      <c r="M47" s="87">
        <f t="shared" si="2"/>
        <v>37813</v>
      </c>
      <c r="N47" s="87">
        <f t="shared" si="3"/>
        <v>5</v>
      </c>
      <c r="O47" s="87">
        <v>0</v>
      </c>
      <c r="P47" s="87">
        <v>0</v>
      </c>
      <c r="Q47" s="87">
        <v>0</v>
      </c>
      <c r="R47" s="87">
        <v>0</v>
      </c>
      <c r="S47" s="87" t="s">
        <v>199</v>
      </c>
      <c r="T47" s="87">
        <v>5</v>
      </c>
      <c r="U47" s="87">
        <v>37808</v>
      </c>
      <c r="V47" s="87">
        <f t="shared" si="7"/>
        <v>106087</v>
      </c>
      <c r="W47" s="87">
        <f t="shared" si="7"/>
        <v>2010</v>
      </c>
      <c r="X47" s="87">
        <f t="shared" si="7"/>
        <v>0</v>
      </c>
      <c r="Y47" s="87">
        <f t="shared" si="7"/>
        <v>0</v>
      </c>
      <c r="Z47" s="87">
        <f t="shared" si="7"/>
        <v>0</v>
      </c>
      <c r="AA47" s="87">
        <f t="shared" si="7"/>
        <v>1960</v>
      </c>
      <c r="AB47" s="87" t="s">
        <v>21</v>
      </c>
      <c r="AC47" s="87">
        <f t="shared" si="7"/>
        <v>50</v>
      </c>
      <c r="AD47" s="87">
        <f t="shared" si="7"/>
        <v>104077</v>
      </c>
    </row>
    <row r="48" spans="1:30" ht="13.5">
      <c r="A48" s="17" t="s">
        <v>79</v>
      </c>
      <c r="B48" s="76" t="s">
        <v>160</v>
      </c>
      <c r="C48" s="77" t="s">
        <v>161</v>
      </c>
      <c r="D48" s="87">
        <f t="shared" si="0"/>
        <v>34050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199</v>
      </c>
      <c r="K48" s="87">
        <v>0</v>
      </c>
      <c r="L48" s="87">
        <v>34050</v>
      </c>
      <c r="M48" s="87">
        <f t="shared" si="2"/>
        <v>11580</v>
      </c>
      <c r="N48" s="87">
        <f t="shared" si="3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199</v>
      </c>
      <c r="T48" s="87">
        <v>0</v>
      </c>
      <c r="U48" s="87">
        <v>11580</v>
      </c>
      <c r="V48" s="87">
        <f t="shared" si="7"/>
        <v>45630</v>
      </c>
      <c r="W48" s="87">
        <f t="shared" si="7"/>
        <v>0</v>
      </c>
      <c r="X48" s="87">
        <f t="shared" si="7"/>
        <v>0</v>
      </c>
      <c r="Y48" s="87">
        <f t="shared" si="7"/>
        <v>0</v>
      </c>
      <c r="Z48" s="87">
        <f t="shared" si="7"/>
        <v>0</v>
      </c>
      <c r="AA48" s="87">
        <f t="shared" si="7"/>
        <v>0</v>
      </c>
      <c r="AB48" s="87" t="s">
        <v>21</v>
      </c>
      <c r="AC48" s="87">
        <f t="shared" si="7"/>
        <v>0</v>
      </c>
      <c r="AD48" s="87">
        <f t="shared" si="7"/>
        <v>45630</v>
      </c>
    </row>
    <row r="49" spans="1:30" ht="13.5">
      <c r="A49" s="17" t="s">
        <v>79</v>
      </c>
      <c r="B49" s="76" t="s">
        <v>162</v>
      </c>
      <c r="C49" s="77" t="s">
        <v>185</v>
      </c>
      <c r="D49" s="87">
        <f t="shared" si="0"/>
        <v>8466</v>
      </c>
      <c r="E49" s="87">
        <f t="shared" si="1"/>
        <v>10</v>
      </c>
      <c r="F49" s="87">
        <v>0</v>
      </c>
      <c r="G49" s="87">
        <v>0</v>
      </c>
      <c r="H49" s="87">
        <v>0</v>
      </c>
      <c r="I49" s="87">
        <v>10</v>
      </c>
      <c r="J49" s="87" t="s">
        <v>199</v>
      </c>
      <c r="K49" s="87">
        <v>0</v>
      </c>
      <c r="L49" s="87">
        <v>8456</v>
      </c>
      <c r="M49" s="87">
        <f t="shared" si="2"/>
        <v>11717</v>
      </c>
      <c r="N49" s="87">
        <f t="shared" si="3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199</v>
      </c>
      <c r="T49" s="87">
        <v>0</v>
      </c>
      <c r="U49" s="87">
        <v>11717</v>
      </c>
      <c r="V49" s="87">
        <f t="shared" si="7"/>
        <v>20183</v>
      </c>
      <c r="W49" s="87">
        <f t="shared" si="7"/>
        <v>10</v>
      </c>
      <c r="X49" s="87">
        <f t="shared" si="7"/>
        <v>0</v>
      </c>
      <c r="Y49" s="87">
        <f t="shared" si="7"/>
        <v>0</v>
      </c>
      <c r="Z49" s="87">
        <f t="shared" si="7"/>
        <v>0</v>
      </c>
      <c r="AA49" s="87">
        <f t="shared" si="7"/>
        <v>10</v>
      </c>
      <c r="AB49" s="87" t="s">
        <v>21</v>
      </c>
      <c r="AC49" s="87">
        <f t="shared" si="7"/>
        <v>0</v>
      </c>
      <c r="AD49" s="87">
        <f t="shared" si="7"/>
        <v>20173</v>
      </c>
    </row>
    <row r="50" spans="1:30" ht="13.5">
      <c r="A50" s="17" t="s">
        <v>79</v>
      </c>
      <c r="B50" s="76" t="s">
        <v>163</v>
      </c>
      <c r="C50" s="77" t="s">
        <v>164</v>
      </c>
      <c r="D50" s="87">
        <f t="shared" si="0"/>
        <v>23532</v>
      </c>
      <c r="E50" s="87">
        <f t="shared" si="1"/>
        <v>25</v>
      </c>
      <c r="F50" s="87">
        <v>0</v>
      </c>
      <c r="G50" s="87">
        <v>0</v>
      </c>
      <c r="H50" s="87">
        <v>0</v>
      </c>
      <c r="I50" s="87">
        <v>25</v>
      </c>
      <c r="J50" s="87" t="s">
        <v>199</v>
      </c>
      <c r="K50" s="87">
        <v>0</v>
      </c>
      <c r="L50" s="87">
        <v>23507</v>
      </c>
      <c r="M50" s="87">
        <f t="shared" si="2"/>
        <v>10036</v>
      </c>
      <c r="N50" s="87">
        <f t="shared" si="3"/>
        <v>10</v>
      </c>
      <c r="O50" s="87">
        <v>0</v>
      </c>
      <c r="P50" s="87">
        <v>0</v>
      </c>
      <c r="Q50" s="87">
        <v>0</v>
      </c>
      <c r="R50" s="87">
        <v>10</v>
      </c>
      <c r="S50" s="87" t="s">
        <v>199</v>
      </c>
      <c r="T50" s="87">
        <v>0</v>
      </c>
      <c r="U50" s="87">
        <v>10026</v>
      </c>
      <c r="V50" s="87">
        <f t="shared" si="7"/>
        <v>33568</v>
      </c>
      <c r="W50" s="87">
        <f t="shared" si="7"/>
        <v>35</v>
      </c>
      <c r="X50" s="87">
        <f t="shared" si="7"/>
        <v>0</v>
      </c>
      <c r="Y50" s="87">
        <f t="shared" si="7"/>
        <v>0</v>
      </c>
      <c r="Z50" s="87">
        <f t="shared" si="7"/>
        <v>0</v>
      </c>
      <c r="AA50" s="87">
        <f t="shared" si="7"/>
        <v>35</v>
      </c>
      <c r="AB50" s="87" t="s">
        <v>21</v>
      </c>
      <c r="AC50" s="87">
        <f t="shared" si="7"/>
        <v>0</v>
      </c>
      <c r="AD50" s="87">
        <f t="shared" si="7"/>
        <v>33533</v>
      </c>
    </row>
    <row r="51" spans="1:30" ht="13.5">
      <c r="A51" s="17" t="s">
        <v>79</v>
      </c>
      <c r="B51" s="78" t="s">
        <v>165</v>
      </c>
      <c r="C51" s="79" t="s">
        <v>166</v>
      </c>
      <c r="D51" s="87">
        <f t="shared" si="0"/>
        <v>440490</v>
      </c>
      <c r="E51" s="87">
        <f t="shared" si="1"/>
        <v>245891</v>
      </c>
      <c r="F51" s="87">
        <v>0</v>
      </c>
      <c r="G51" s="87">
        <v>0</v>
      </c>
      <c r="H51" s="87">
        <v>0</v>
      </c>
      <c r="I51" s="87">
        <v>245891</v>
      </c>
      <c r="J51" s="87">
        <v>364515</v>
      </c>
      <c r="K51" s="87">
        <v>0</v>
      </c>
      <c r="L51" s="87">
        <v>194599</v>
      </c>
      <c r="M51" s="87">
        <f t="shared" si="2"/>
        <v>1037386</v>
      </c>
      <c r="N51" s="87">
        <f t="shared" si="3"/>
        <v>998552</v>
      </c>
      <c r="O51" s="87">
        <v>0</v>
      </c>
      <c r="P51" s="87">
        <v>0</v>
      </c>
      <c r="Q51" s="87">
        <v>533500</v>
      </c>
      <c r="R51" s="87">
        <v>415858</v>
      </c>
      <c r="S51" s="87">
        <v>101513</v>
      </c>
      <c r="T51" s="87">
        <v>49194</v>
      </c>
      <c r="U51" s="87">
        <v>38834</v>
      </c>
      <c r="V51" s="87">
        <f t="shared" si="7"/>
        <v>1477876</v>
      </c>
      <c r="W51" s="87">
        <f t="shared" si="7"/>
        <v>1244443</v>
      </c>
      <c r="X51" s="87">
        <f t="shared" si="7"/>
        <v>0</v>
      </c>
      <c r="Y51" s="87">
        <f t="shared" si="7"/>
        <v>0</v>
      </c>
      <c r="Z51" s="87">
        <f t="shared" si="7"/>
        <v>533500</v>
      </c>
      <c r="AA51" s="87">
        <f t="shared" si="7"/>
        <v>661749</v>
      </c>
      <c r="AB51" s="87">
        <f aca="true" t="shared" si="8" ref="AB51:AB58">J51+S51</f>
        <v>466028</v>
      </c>
      <c r="AC51" s="87">
        <f t="shared" si="7"/>
        <v>49194</v>
      </c>
      <c r="AD51" s="87">
        <f t="shared" si="7"/>
        <v>233433</v>
      </c>
    </row>
    <row r="52" spans="1:30" ht="13.5">
      <c r="A52" s="17" t="s">
        <v>79</v>
      </c>
      <c r="B52" s="78" t="s">
        <v>167</v>
      </c>
      <c r="C52" s="79" t="s">
        <v>168</v>
      </c>
      <c r="D52" s="87">
        <f t="shared" si="0"/>
        <v>3623157</v>
      </c>
      <c r="E52" s="87">
        <f t="shared" si="1"/>
        <v>3623157</v>
      </c>
      <c r="F52" s="87">
        <v>757351</v>
      </c>
      <c r="G52" s="87">
        <v>0</v>
      </c>
      <c r="H52" s="87">
        <v>2742600</v>
      </c>
      <c r="I52" s="87">
        <v>55966</v>
      </c>
      <c r="J52" s="87">
        <v>571799</v>
      </c>
      <c r="K52" s="87">
        <v>67240</v>
      </c>
      <c r="L52" s="87">
        <v>0</v>
      </c>
      <c r="M52" s="87">
        <f t="shared" si="2"/>
        <v>7843</v>
      </c>
      <c r="N52" s="87">
        <f t="shared" si="3"/>
        <v>7843</v>
      </c>
      <c r="O52" s="87">
        <v>0</v>
      </c>
      <c r="P52" s="87">
        <v>0</v>
      </c>
      <c r="Q52" s="87">
        <v>0</v>
      </c>
      <c r="R52" s="87">
        <v>7391</v>
      </c>
      <c r="S52" s="87">
        <v>289810</v>
      </c>
      <c r="T52" s="87">
        <v>452</v>
      </c>
      <c r="U52" s="87">
        <v>0</v>
      </c>
      <c r="V52" s="87">
        <f t="shared" si="7"/>
        <v>3631000</v>
      </c>
      <c r="W52" s="87">
        <f t="shared" si="7"/>
        <v>3631000</v>
      </c>
      <c r="X52" s="87">
        <f t="shared" si="7"/>
        <v>757351</v>
      </c>
      <c r="Y52" s="87">
        <f t="shared" si="7"/>
        <v>0</v>
      </c>
      <c r="Z52" s="87">
        <f t="shared" si="7"/>
        <v>2742600</v>
      </c>
      <c r="AA52" s="87">
        <f t="shared" si="7"/>
        <v>63357</v>
      </c>
      <c r="AB52" s="87">
        <f t="shared" si="8"/>
        <v>861609</v>
      </c>
      <c r="AC52" s="87">
        <f t="shared" si="7"/>
        <v>67692</v>
      </c>
      <c r="AD52" s="87">
        <f t="shared" si="7"/>
        <v>0</v>
      </c>
    </row>
    <row r="53" spans="1:30" ht="13.5">
      <c r="A53" s="17" t="s">
        <v>79</v>
      </c>
      <c r="B53" s="78" t="s">
        <v>169</v>
      </c>
      <c r="C53" s="79" t="s">
        <v>170</v>
      </c>
      <c r="D53" s="87">
        <f aca="true" t="shared" si="9" ref="D53:D58">E53+L53</f>
        <v>79295</v>
      </c>
      <c r="E53" s="87">
        <f aca="true" t="shared" si="10" ref="E53:E58">F53+G53+H53+I53+K53</f>
        <v>79295</v>
      </c>
      <c r="F53" s="87">
        <v>0</v>
      </c>
      <c r="G53" s="87">
        <v>0</v>
      </c>
      <c r="H53" s="87">
        <v>0</v>
      </c>
      <c r="I53" s="87">
        <v>20223</v>
      </c>
      <c r="J53" s="87">
        <v>619190</v>
      </c>
      <c r="K53" s="87">
        <v>59072</v>
      </c>
      <c r="L53" s="87">
        <v>0</v>
      </c>
      <c r="M53" s="87">
        <f aca="true" t="shared" si="11" ref="M53:M58">N53+U53</f>
        <v>0</v>
      </c>
      <c r="N53" s="87">
        <f aca="true" t="shared" si="12" ref="N53:N58">O53+P53+Q53+R53+T53</f>
        <v>0</v>
      </c>
      <c r="O53" s="87">
        <v>0</v>
      </c>
      <c r="P53" s="87">
        <v>0</v>
      </c>
      <c r="Q53" s="87">
        <v>0</v>
      </c>
      <c r="R53" s="87">
        <v>0</v>
      </c>
      <c r="S53" s="87">
        <v>174293</v>
      </c>
      <c r="T53" s="87">
        <v>0</v>
      </c>
      <c r="U53" s="87">
        <v>0</v>
      </c>
      <c r="V53" s="87">
        <f t="shared" si="7"/>
        <v>79295</v>
      </c>
      <c r="W53" s="87">
        <f t="shared" si="7"/>
        <v>79295</v>
      </c>
      <c r="X53" s="87">
        <f t="shared" si="7"/>
        <v>0</v>
      </c>
      <c r="Y53" s="87">
        <f t="shared" si="7"/>
        <v>0</v>
      </c>
      <c r="Z53" s="87">
        <f t="shared" si="7"/>
        <v>0</v>
      </c>
      <c r="AA53" s="87">
        <f t="shared" si="7"/>
        <v>20223</v>
      </c>
      <c r="AB53" s="87">
        <f t="shared" si="8"/>
        <v>793483</v>
      </c>
      <c r="AC53" s="87">
        <f t="shared" si="7"/>
        <v>59072</v>
      </c>
      <c r="AD53" s="87">
        <f t="shared" si="7"/>
        <v>0</v>
      </c>
    </row>
    <row r="54" spans="1:30" ht="13.5">
      <c r="A54" s="17" t="s">
        <v>79</v>
      </c>
      <c r="B54" s="78" t="s">
        <v>171</v>
      </c>
      <c r="C54" s="79" t="s">
        <v>172</v>
      </c>
      <c r="D54" s="87">
        <f t="shared" si="9"/>
        <v>1047151</v>
      </c>
      <c r="E54" s="87">
        <f t="shared" si="10"/>
        <v>1047151</v>
      </c>
      <c r="F54" s="87">
        <v>253292</v>
      </c>
      <c r="G54" s="87">
        <v>0</v>
      </c>
      <c r="H54" s="87">
        <v>606100</v>
      </c>
      <c r="I54" s="87">
        <v>166730</v>
      </c>
      <c r="J54" s="87">
        <v>511393</v>
      </c>
      <c r="K54" s="87">
        <v>21029</v>
      </c>
      <c r="L54" s="87">
        <v>0</v>
      </c>
      <c r="M54" s="87">
        <f t="shared" si="11"/>
        <v>2574</v>
      </c>
      <c r="N54" s="87">
        <f t="shared" si="12"/>
        <v>2574</v>
      </c>
      <c r="O54" s="87">
        <v>0</v>
      </c>
      <c r="P54" s="87">
        <v>0</v>
      </c>
      <c r="Q54" s="87">
        <v>0</v>
      </c>
      <c r="R54" s="87">
        <v>2574</v>
      </c>
      <c r="S54" s="87">
        <v>152831</v>
      </c>
      <c r="T54" s="87">
        <v>0</v>
      </c>
      <c r="U54" s="87">
        <v>0</v>
      </c>
      <c r="V54" s="87">
        <f t="shared" si="7"/>
        <v>1049725</v>
      </c>
      <c r="W54" s="87">
        <f t="shared" si="7"/>
        <v>1049725</v>
      </c>
      <c r="X54" s="87">
        <f t="shared" si="7"/>
        <v>253292</v>
      </c>
      <c r="Y54" s="87">
        <f t="shared" si="7"/>
        <v>0</v>
      </c>
      <c r="Z54" s="87">
        <f t="shared" si="7"/>
        <v>606100</v>
      </c>
      <c r="AA54" s="87">
        <f t="shared" si="7"/>
        <v>169304</v>
      </c>
      <c r="AB54" s="87">
        <f t="shared" si="8"/>
        <v>664224</v>
      </c>
      <c r="AC54" s="87">
        <f t="shared" si="7"/>
        <v>21029</v>
      </c>
      <c r="AD54" s="87">
        <f t="shared" si="7"/>
        <v>0</v>
      </c>
    </row>
    <row r="55" spans="1:30" ht="13.5">
      <c r="A55" s="17" t="s">
        <v>79</v>
      </c>
      <c r="B55" s="78" t="s">
        <v>173</v>
      </c>
      <c r="C55" s="79" t="s">
        <v>184</v>
      </c>
      <c r="D55" s="87">
        <f t="shared" si="9"/>
        <v>3727216</v>
      </c>
      <c r="E55" s="87">
        <f t="shared" si="10"/>
        <v>3727216</v>
      </c>
      <c r="F55" s="87">
        <v>805818</v>
      </c>
      <c r="G55" s="87">
        <v>0</v>
      </c>
      <c r="H55" s="87">
        <v>2822666</v>
      </c>
      <c r="I55" s="87">
        <v>85886</v>
      </c>
      <c r="J55" s="87">
        <v>291328</v>
      </c>
      <c r="K55" s="87">
        <v>12846</v>
      </c>
      <c r="L55" s="87">
        <v>0</v>
      </c>
      <c r="M55" s="87">
        <f t="shared" si="11"/>
        <v>6856</v>
      </c>
      <c r="N55" s="87">
        <f t="shared" si="12"/>
        <v>6856</v>
      </c>
      <c r="O55" s="87">
        <v>0</v>
      </c>
      <c r="P55" s="87">
        <v>0</v>
      </c>
      <c r="Q55" s="87">
        <v>0</v>
      </c>
      <c r="R55" s="87">
        <v>6856</v>
      </c>
      <c r="S55" s="87">
        <v>287435</v>
      </c>
      <c r="T55" s="87">
        <v>0</v>
      </c>
      <c r="U55" s="87">
        <v>0</v>
      </c>
      <c r="V55" s="87">
        <f t="shared" si="7"/>
        <v>3734072</v>
      </c>
      <c r="W55" s="87">
        <f t="shared" si="7"/>
        <v>3734072</v>
      </c>
      <c r="X55" s="87">
        <f t="shared" si="7"/>
        <v>805818</v>
      </c>
      <c r="Y55" s="87">
        <f t="shared" si="7"/>
        <v>0</v>
      </c>
      <c r="Z55" s="87">
        <f t="shared" si="7"/>
        <v>2822666</v>
      </c>
      <c r="AA55" s="87">
        <f t="shared" si="7"/>
        <v>92742</v>
      </c>
      <c r="AB55" s="87">
        <f t="shared" si="8"/>
        <v>578763</v>
      </c>
      <c r="AC55" s="87">
        <f t="shared" si="7"/>
        <v>12846</v>
      </c>
      <c r="AD55" s="87">
        <f t="shared" si="7"/>
        <v>0</v>
      </c>
    </row>
    <row r="56" spans="1:30" ht="13.5">
      <c r="A56" s="17" t="s">
        <v>79</v>
      </c>
      <c r="B56" s="78" t="s">
        <v>174</v>
      </c>
      <c r="C56" s="79" t="s">
        <v>175</v>
      </c>
      <c r="D56" s="87">
        <f t="shared" si="9"/>
        <v>1607100</v>
      </c>
      <c r="E56" s="87">
        <f t="shared" si="10"/>
        <v>1607100</v>
      </c>
      <c r="F56" s="87">
        <v>229073</v>
      </c>
      <c r="G56" s="87">
        <v>0</v>
      </c>
      <c r="H56" s="87">
        <v>746200</v>
      </c>
      <c r="I56" s="87">
        <v>631827</v>
      </c>
      <c r="J56" s="87">
        <v>274919</v>
      </c>
      <c r="K56" s="87">
        <v>0</v>
      </c>
      <c r="L56" s="87">
        <v>0</v>
      </c>
      <c r="M56" s="87">
        <f t="shared" si="11"/>
        <v>223888</v>
      </c>
      <c r="N56" s="87">
        <f t="shared" si="12"/>
        <v>223888</v>
      </c>
      <c r="O56" s="87">
        <v>0</v>
      </c>
      <c r="P56" s="87">
        <v>0</v>
      </c>
      <c r="Q56" s="87">
        <v>69500</v>
      </c>
      <c r="R56" s="87">
        <v>154388</v>
      </c>
      <c r="S56" s="87">
        <v>609910</v>
      </c>
      <c r="T56" s="87">
        <v>0</v>
      </c>
      <c r="U56" s="87">
        <v>0</v>
      </c>
      <c r="V56" s="87">
        <f t="shared" si="7"/>
        <v>1830988</v>
      </c>
      <c r="W56" s="87">
        <f t="shared" si="7"/>
        <v>1830988</v>
      </c>
      <c r="X56" s="87">
        <f t="shared" si="7"/>
        <v>229073</v>
      </c>
      <c r="Y56" s="87">
        <f t="shared" si="7"/>
        <v>0</v>
      </c>
      <c r="Z56" s="87">
        <f t="shared" si="7"/>
        <v>815700</v>
      </c>
      <c r="AA56" s="87">
        <f t="shared" si="7"/>
        <v>786215</v>
      </c>
      <c r="AB56" s="87">
        <f t="shared" si="8"/>
        <v>884829</v>
      </c>
      <c r="AC56" s="87">
        <f t="shared" si="7"/>
        <v>0</v>
      </c>
      <c r="AD56" s="87">
        <f t="shared" si="7"/>
        <v>0</v>
      </c>
    </row>
    <row r="57" spans="1:30" ht="13.5">
      <c r="A57" s="17" t="s">
        <v>79</v>
      </c>
      <c r="B57" s="78" t="s">
        <v>176</v>
      </c>
      <c r="C57" s="79" t="s">
        <v>8</v>
      </c>
      <c r="D57" s="87">
        <f t="shared" si="9"/>
        <v>175976</v>
      </c>
      <c r="E57" s="87">
        <f t="shared" si="10"/>
        <v>175976</v>
      </c>
      <c r="F57" s="87">
        <v>1295</v>
      </c>
      <c r="G57" s="87">
        <v>0</v>
      </c>
      <c r="H57" s="87">
        <v>6600</v>
      </c>
      <c r="I57" s="87">
        <v>165679</v>
      </c>
      <c r="J57" s="87">
        <v>294469</v>
      </c>
      <c r="K57" s="87">
        <v>2402</v>
      </c>
      <c r="L57" s="87">
        <v>0</v>
      </c>
      <c r="M57" s="87">
        <f t="shared" si="11"/>
        <v>15091</v>
      </c>
      <c r="N57" s="87">
        <f t="shared" si="12"/>
        <v>15091</v>
      </c>
      <c r="O57" s="87">
        <v>0</v>
      </c>
      <c r="P57" s="87">
        <v>0</v>
      </c>
      <c r="Q57" s="87">
        <v>0</v>
      </c>
      <c r="R57" s="87">
        <v>14529</v>
      </c>
      <c r="S57" s="87">
        <v>147850</v>
      </c>
      <c r="T57" s="87">
        <v>562</v>
      </c>
      <c r="U57" s="87">
        <v>0</v>
      </c>
      <c r="V57" s="87">
        <f>D57+M57</f>
        <v>191067</v>
      </c>
      <c r="W57" s="87">
        <f>E57+N57</f>
        <v>191067</v>
      </c>
      <c r="X57" s="87">
        <f>F57+O57</f>
        <v>1295</v>
      </c>
      <c r="Y57" s="87">
        <f>G57+P57</f>
        <v>0</v>
      </c>
      <c r="Z57" s="87">
        <f>H57+Q57</f>
        <v>6600</v>
      </c>
      <c r="AA57" s="87">
        <f>I57+R57</f>
        <v>180208</v>
      </c>
      <c r="AB57" s="87">
        <f t="shared" si="8"/>
        <v>442319</v>
      </c>
      <c r="AC57" s="87">
        <f>K57+T57</f>
        <v>2964</v>
      </c>
      <c r="AD57" s="87">
        <f>L57+U57</f>
        <v>0</v>
      </c>
    </row>
    <row r="58" spans="1:30" ht="13.5">
      <c r="A58" s="17" t="s">
        <v>79</v>
      </c>
      <c r="B58" s="78" t="s">
        <v>9</v>
      </c>
      <c r="C58" s="79" t="s">
        <v>10</v>
      </c>
      <c r="D58" s="87">
        <f t="shared" si="9"/>
        <v>726557</v>
      </c>
      <c r="E58" s="87">
        <f t="shared" si="10"/>
        <v>726557</v>
      </c>
      <c r="F58" s="87">
        <v>177398</v>
      </c>
      <c r="G58" s="87">
        <v>0</v>
      </c>
      <c r="H58" s="87">
        <v>538200</v>
      </c>
      <c r="I58" s="87">
        <v>10959</v>
      </c>
      <c r="J58" s="87">
        <v>259628</v>
      </c>
      <c r="K58" s="87">
        <v>0</v>
      </c>
      <c r="L58" s="87">
        <v>0</v>
      </c>
      <c r="M58" s="87">
        <f t="shared" si="11"/>
        <v>4490</v>
      </c>
      <c r="N58" s="87">
        <f t="shared" si="12"/>
        <v>4490</v>
      </c>
      <c r="O58" s="87">
        <v>0</v>
      </c>
      <c r="P58" s="87">
        <v>0</v>
      </c>
      <c r="Q58" s="87">
        <v>0</v>
      </c>
      <c r="R58" s="87">
        <v>4490</v>
      </c>
      <c r="S58" s="87">
        <v>104725</v>
      </c>
      <c r="T58" s="87">
        <v>0</v>
      </c>
      <c r="U58" s="87">
        <v>0</v>
      </c>
      <c r="V58" s="87">
        <f>D58+M58</f>
        <v>731047</v>
      </c>
      <c r="W58" s="87">
        <f>E58+N58</f>
        <v>731047</v>
      </c>
      <c r="X58" s="87">
        <f>F58+O58</f>
        <v>177398</v>
      </c>
      <c r="Y58" s="87">
        <f>G58+P58</f>
        <v>0</v>
      </c>
      <c r="Z58" s="87">
        <f>H58+Q58</f>
        <v>538200</v>
      </c>
      <c r="AA58" s="87">
        <f>I58+R58</f>
        <v>15449</v>
      </c>
      <c r="AB58" s="87">
        <f t="shared" si="8"/>
        <v>364353</v>
      </c>
      <c r="AC58" s="87">
        <f>K58+T58</f>
        <v>0</v>
      </c>
      <c r="AD58" s="87">
        <f>L58+U58</f>
        <v>0</v>
      </c>
    </row>
    <row r="59" spans="1:30" ht="13.5">
      <c r="A59" s="95" t="s">
        <v>200</v>
      </c>
      <c r="B59" s="96"/>
      <c r="C59" s="97"/>
      <c r="D59" s="87">
        <f aca="true" t="shared" si="13" ref="D59:AD59">SUM(D7:D58)</f>
        <v>19559630</v>
      </c>
      <c r="E59" s="87">
        <f t="shared" si="13"/>
        <v>11957882</v>
      </c>
      <c r="F59" s="87">
        <f t="shared" si="13"/>
        <v>2224227</v>
      </c>
      <c r="G59" s="87">
        <f t="shared" si="13"/>
        <v>2070</v>
      </c>
      <c r="H59" s="87">
        <f t="shared" si="13"/>
        <v>7517566</v>
      </c>
      <c r="I59" s="87">
        <f t="shared" si="13"/>
        <v>1804543</v>
      </c>
      <c r="J59" s="87">
        <f t="shared" si="13"/>
        <v>3187241</v>
      </c>
      <c r="K59" s="87">
        <f t="shared" si="13"/>
        <v>409476</v>
      </c>
      <c r="L59" s="87">
        <f t="shared" si="13"/>
        <v>7601748</v>
      </c>
      <c r="M59" s="87">
        <f t="shared" si="13"/>
        <v>3767221</v>
      </c>
      <c r="N59" s="87">
        <f t="shared" si="13"/>
        <v>1329331</v>
      </c>
      <c r="O59" s="87">
        <f t="shared" si="13"/>
        <v>0</v>
      </c>
      <c r="P59" s="87">
        <f t="shared" si="13"/>
        <v>0</v>
      </c>
      <c r="Q59" s="87">
        <f t="shared" si="13"/>
        <v>603000</v>
      </c>
      <c r="R59" s="87">
        <f t="shared" si="13"/>
        <v>624697</v>
      </c>
      <c r="S59" s="87">
        <f t="shared" si="13"/>
        <v>1868367</v>
      </c>
      <c r="T59" s="87">
        <f t="shared" si="13"/>
        <v>101634</v>
      </c>
      <c r="U59" s="87">
        <f t="shared" si="13"/>
        <v>2437890</v>
      </c>
      <c r="V59" s="87">
        <f t="shared" si="13"/>
        <v>23326851</v>
      </c>
      <c r="W59" s="87">
        <f t="shared" si="13"/>
        <v>13287213</v>
      </c>
      <c r="X59" s="87">
        <f t="shared" si="13"/>
        <v>2224227</v>
      </c>
      <c r="Y59" s="87">
        <f t="shared" si="13"/>
        <v>2070</v>
      </c>
      <c r="Z59" s="87">
        <f t="shared" si="13"/>
        <v>8120566</v>
      </c>
      <c r="AA59" s="87">
        <f t="shared" si="13"/>
        <v>2429240</v>
      </c>
      <c r="AB59" s="87">
        <f t="shared" si="13"/>
        <v>5055608</v>
      </c>
      <c r="AC59" s="87">
        <f t="shared" si="13"/>
        <v>511110</v>
      </c>
      <c r="AD59" s="87">
        <f t="shared" si="13"/>
        <v>10039638</v>
      </c>
    </row>
  </sheetData>
  <mergeCells count="4">
    <mergeCell ref="A2:A6"/>
    <mergeCell ref="B2:B6"/>
    <mergeCell ref="C2:C6"/>
    <mergeCell ref="A59:C59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59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210</v>
      </c>
    </row>
    <row r="2" spans="1:60" s="70" customFormat="1" ht="22.5" customHeight="1">
      <c r="A2" s="107" t="s">
        <v>177</v>
      </c>
      <c r="B2" s="109" t="s">
        <v>23</v>
      </c>
      <c r="C2" s="105" t="s">
        <v>60</v>
      </c>
      <c r="D2" s="25" t="s">
        <v>61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178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179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62</v>
      </c>
      <c r="E3" s="26"/>
      <c r="F3" s="26"/>
      <c r="G3" s="26"/>
      <c r="H3" s="26"/>
      <c r="I3" s="29"/>
      <c r="J3" s="91" t="s">
        <v>63</v>
      </c>
      <c r="K3" s="28" t="s">
        <v>180</v>
      </c>
      <c r="L3" s="26"/>
      <c r="M3" s="26"/>
      <c r="N3" s="26"/>
      <c r="O3" s="26"/>
      <c r="P3" s="26"/>
      <c r="Q3" s="26"/>
      <c r="R3" s="26"/>
      <c r="S3" s="29"/>
      <c r="T3" s="105" t="s">
        <v>64</v>
      </c>
      <c r="U3" s="105" t="s">
        <v>65</v>
      </c>
      <c r="V3" s="27" t="s">
        <v>181</v>
      </c>
      <c r="W3" s="28" t="s">
        <v>66</v>
      </c>
      <c r="X3" s="26"/>
      <c r="Y3" s="26"/>
      <c r="Z3" s="26"/>
      <c r="AA3" s="26"/>
      <c r="AB3" s="29"/>
      <c r="AC3" s="91" t="s">
        <v>67</v>
      </c>
      <c r="AD3" s="28" t="s">
        <v>180</v>
      </c>
      <c r="AE3" s="26"/>
      <c r="AF3" s="26"/>
      <c r="AG3" s="26"/>
      <c r="AH3" s="26"/>
      <c r="AI3" s="26"/>
      <c r="AJ3" s="26"/>
      <c r="AK3" s="26"/>
      <c r="AL3" s="29"/>
      <c r="AM3" s="105" t="s">
        <v>64</v>
      </c>
      <c r="AN3" s="105" t="s">
        <v>65</v>
      </c>
      <c r="AO3" s="27" t="s">
        <v>181</v>
      </c>
      <c r="AP3" s="28" t="s">
        <v>66</v>
      </c>
      <c r="AQ3" s="26"/>
      <c r="AR3" s="26"/>
      <c r="AS3" s="26"/>
      <c r="AT3" s="26"/>
      <c r="AU3" s="29"/>
      <c r="AV3" s="91" t="s">
        <v>67</v>
      </c>
      <c r="AW3" s="28" t="s">
        <v>180</v>
      </c>
      <c r="AX3" s="26"/>
      <c r="AY3" s="26"/>
      <c r="AZ3" s="26"/>
      <c r="BA3" s="26"/>
      <c r="BB3" s="26"/>
      <c r="BC3" s="26"/>
      <c r="BD3" s="26"/>
      <c r="BE3" s="29"/>
      <c r="BF3" s="105" t="s">
        <v>64</v>
      </c>
      <c r="BG3" s="105" t="s">
        <v>65</v>
      </c>
      <c r="BH3" s="27" t="s">
        <v>181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182</v>
      </c>
      <c r="F4" s="31"/>
      <c r="G4" s="32"/>
      <c r="H4" s="29"/>
      <c r="I4" s="93" t="s">
        <v>68</v>
      </c>
      <c r="J4" s="92"/>
      <c r="K4" s="27" t="s">
        <v>3</v>
      </c>
      <c r="L4" s="105" t="s">
        <v>69</v>
      </c>
      <c r="M4" s="28" t="s">
        <v>183</v>
      </c>
      <c r="N4" s="26"/>
      <c r="O4" s="26"/>
      <c r="P4" s="29"/>
      <c r="Q4" s="105" t="s">
        <v>70</v>
      </c>
      <c r="R4" s="105" t="s">
        <v>71</v>
      </c>
      <c r="S4" s="105" t="s">
        <v>72</v>
      </c>
      <c r="T4" s="106"/>
      <c r="U4" s="106"/>
      <c r="V4" s="34"/>
      <c r="W4" s="27" t="s">
        <v>3</v>
      </c>
      <c r="X4" s="30" t="s">
        <v>182</v>
      </c>
      <c r="Y4" s="31"/>
      <c r="Z4" s="32"/>
      <c r="AA4" s="29"/>
      <c r="AB4" s="93" t="s">
        <v>68</v>
      </c>
      <c r="AC4" s="92"/>
      <c r="AD4" s="27" t="s">
        <v>3</v>
      </c>
      <c r="AE4" s="105" t="s">
        <v>69</v>
      </c>
      <c r="AF4" s="28" t="s">
        <v>183</v>
      </c>
      <c r="AG4" s="26"/>
      <c r="AH4" s="26"/>
      <c r="AI4" s="29"/>
      <c r="AJ4" s="105" t="s">
        <v>70</v>
      </c>
      <c r="AK4" s="105" t="s">
        <v>71</v>
      </c>
      <c r="AL4" s="105" t="s">
        <v>72</v>
      </c>
      <c r="AM4" s="106"/>
      <c r="AN4" s="106"/>
      <c r="AO4" s="34"/>
      <c r="AP4" s="27" t="s">
        <v>3</v>
      </c>
      <c r="AQ4" s="30" t="s">
        <v>182</v>
      </c>
      <c r="AR4" s="31"/>
      <c r="AS4" s="32"/>
      <c r="AT4" s="29"/>
      <c r="AU4" s="93" t="s">
        <v>68</v>
      </c>
      <c r="AV4" s="92"/>
      <c r="AW4" s="27" t="s">
        <v>3</v>
      </c>
      <c r="AX4" s="105" t="s">
        <v>69</v>
      </c>
      <c r="AY4" s="28" t="s">
        <v>183</v>
      </c>
      <c r="AZ4" s="26"/>
      <c r="BA4" s="26"/>
      <c r="BB4" s="29"/>
      <c r="BC4" s="105" t="s">
        <v>70</v>
      </c>
      <c r="BD4" s="105" t="s">
        <v>71</v>
      </c>
      <c r="BE4" s="105" t="s">
        <v>72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73</v>
      </c>
      <c r="G5" s="33" t="s">
        <v>74</v>
      </c>
      <c r="H5" s="33" t="s">
        <v>75</v>
      </c>
      <c r="I5" s="94"/>
      <c r="J5" s="92"/>
      <c r="K5" s="34"/>
      <c r="L5" s="106"/>
      <c r="M5" s="27" t="s">
        <v>3</v>
      </c>
      <c r="N5" s="24" t="s">
        <v>76</v>
      </c>
      <c r="O5" s="24" t="s">
        <v>77</v>
      </c>
      <c r="P5" s="24" t="s">
        <v>78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73</v>
      </c>
      <c r="Z5" s="33" t="s">
        <v>74</v>
      </c>
      <c r="AA5" s="33" t="s">
        <v>75</v>
      </c>
      <c r="AB5" s="94"/>
      <c r="AC5" s="92"/>
      <c r="AD5" s="34"/>
      <c r="AE5" s="106"/>
      <c r="AF5" s="27" t="s">
        <v>3</v>
      </c>
      <c r="AG5" s="24" t="s">
        <v>76</v>
      </c>
      <c r="AH5" s="24" t="s">
        <v>77</v>
      </c>
      <c r="AI5" s="24" t="s">
        <v>78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73</v>
      </c>
      <c r="AS5" s="33" t="s">
        <v>74</v>
      </c>
      <c r="AT5" s="33" t="s">
        <v>75</v>
      </c>
      <c r="AU5" s="94"/>
      <c r="AV5" s="92"/>
      <c r="AW5" s="34"/>
      <c r="AX5" s="106"/>
      <c r="AY5" s="27" t="s">
        <v>3</v>
      </c>
      <c r="AZ5" s="24" t="s">
        <v>76</v>
      </c>
      <c r="BA5" s="24" t="s">
        <v>77</v>
      </c>
      <c r="BB5" s="24" t="s">
        <v>78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79</v>
      </c>
      <c r="B7" s="76" t="s">
        <v>80</v>
      </c>
      <c r="C7" s="77" t="s">
        <v>81</v>
      </c>
      <c r="D7" s="87">
        <f aca="true" t="shared" si="0" ref="D7:D51">E7+I7</f>
        <v>116109</v>
      </c>
      <c r="E7" s="87">
        <f aca="true" t="shared" si="1" ref="E7:E51">SUM(F7:H7)</f>
        <v>109200</v>
      </c>
      <c r="F7" s="87">
        <v>106628</v>
      </c>
      <c r="G7" s="87">
        <v>0</v>
      </c>
      <c r="H7" s="87">
        <v>2572</v>
      </c>
      <c r="I7" s="87">
        <v>6909</v>
      </c>
      <c r="J7" s="87">
        <v>40010</v>
      </c>
      <c r="K7" s="87">
        <f aca="true" t="shared" si="2" ref="K7:K51">L7+M7+Q7+R7+S7</f>
        <v>2056448</v>
      </c>
      <c r="L7" s="87">
        <v>658178</v>
      </c>
      <c r="M7" s="88">
        <f aca="true" t="shared" si="3" ref="M7:M51">SUM(N7:P7)</f>
        <v>640621</v>
      </c>
      <c r="N7" s="87">
        <v>3025</v>
      </c>
      <c r="O7" s="87">
        <v>509241</v>
      </c>
      <c r="P7" s="87">
        <v>128355</v>
      </c>
      <c r="Q7" s="87">
        <v>0</v>
      </c>
      <c r="R7" s="87">
        <v>757649</v>
      </c>
      <c r="S7" s="87">
        <v>0</v>
      </c>
      <c r="T7" s="87">
        <v>458869</v>
      </c>
      <c r="U7" s="87">
        <v>0</v>
      </c>
      <c r="V7" s="87">
        <f aca="true" t="shared" si="4" ref="V7:V51">D7+K7+U7</f>
        <v>2172557</v>
      </c>
      <c r="W7" s="87">
        <f aca="true" t="shared" si="5" ref="W7:W51">X7+AB7</f>
        <v>0</v>
      </c>
      <c r="X7" s="87">
        <f aca="true" t="shared" si="6" ref="X7:X51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51">AE7+AF7+AJ7+AK7+AL7</f>
        <v>370572</v>
      </c>
      <c r="AE7" s="87">
        <v>184789</v>
      </c>
      <c r="AF7" s="88">
        <f aca="true" t="shared" si="8" ref="AF7:AF51">SUM(AG7:AI7)</f>
        <v>130422</v>
      </c>
      <c r="AG7" s="87">
        <v>619</v>
      </c>
      <c r="AH7" s="87">
        <v>129803</v>
      </c>
      <c r="AI7" s="87">
        <v>0</v>
      </c>
      <c r="AJ7" s="87">
        <v>0</v>
      </c>
      <c r="AK7" s="87">
        <v>55361</v>
      </c>
      <c r="AL7" s="87">
        <v>0</v>
      </c>
      <c r="AM7" s="87">
        <v>88214</v>
      </c>
      <c r="AN7" s="87">
        <v>0</v>
      </c>
      <c r="AO7" s="87">
        <f aca="true" t="shared" si="9" ref="AO7:AO51">W7+AD7+AN7</f>
        <v>370572</v>
      </c>
      <c r="AP7" s="87">
        <f aca="true" t="shared" si="10" ref="AP7:AS11">D7+W7</f>
        <v>116109</v>
      </c>
      <c r="AQ7" s="87">
        <f t="shared" si="10"/>
        <v>109200</v>
      </c>
      <c r="AR7" s="87">
        <f t="shared" si="10"/>
        <v>106628</v>
      </c>
      <c r="AS7" s="87">
        <f t="shared" si="10"/>
        <v>0</v>
      </c>
      <c r="AT7" s="87">
        <f aca="true" t="shared" si="11" ref="AT7:AT53">H7+AA7</f>
        <v>2572</v>
      </c>
      <c r="AU7" s="87">
        <f aca="true" t="shared" si="12" ref="AU7:AV53">I7+AB7</f>
        <v>6909</v>
      </c>
      <c r="AV7" s="87">
        <f t="shared" si="12"/>
        <v>40010</v>
      </c>
      <c r="AW7" s="87">
        <f aca="true" t="shared" si="13" ref="AW7:AW51">K7+AD7</f>
        <v>2427020</v>
      </c>
      <c r="AX7" s="87">
        <f aca="true" t="shared" si="14" ref="AX7:AX51">L7+AE7</f>
        <v>842967</v>
      </c>
      <c r="AY7" s="87">
        <f aca="true" t="shared" si="15" ref="AY7:AY58">M7+AF7</f>
        <v>771043</v>
      </c>
      <c r="AZ7" s="87">
        <f aca="true" t="shared" si="16" ref="AZ7:AZ58">N7+AG7</f>
        <v>3644</v>
      </c>
      <c r="BA7" s="87">
        <f aca="true" t="shared" si="17" ref="BA7:BA58">O7+AH7</f>
        <v>639044</v>
      </c>
      <c r="BB7" s="87">
        <f aca="true" t="shared" si="18" ref="BB7:BB58">P7+AI7</f>
        <v>128355</v>
      </c>
      <c r="BC7" s="87">
        <f aca="true" t="shared" si="19" ref="BC7:BC58">Q7+AJ7</f>
        <v>0</v>
      </c>
      <c r="BD7" s="87">
        <f aca="true" t="shared" si="20" ref="BD7:BD58">R7+AK7</f>
        <v>813010</v>
      </c>
      <c r="BE7" s="87">
        <f aca="true" t="shared" si="21" ref="BE7:BF38">S7+AL7</f>
        <v>0</v>
      </c>
      <c r="BF7" s="87">
        <f t="shared" si="21"/>
        <v>547083</v>
      </c>
      <c r="BG7" s="87">
        <f aca="true" t="shared" si="22" ref="BG7:BG58">U7+AN7</f>
        <v>0</v>
      </c>
      <c r="BH7" s="87">
        <f aca="true" t="shared" si="23" ref="BH7:BH45">V7+AO7</f>
        <v>2543129</v>
      </c>
    </row>
    <row r="8" spans="1:60" ht="13.5">
      <c r="A8" s="17" t="s">
        <v>79</v>
      </c>
      <c r="B8" s="76" t="s">
        <v>82</v>
      </c>
      <c r="C8" s="77" t="s">
        <v>83</v>
      </c>
      <c r="D8" s="87">
        <f t="shared" si="0"/>
        <v>0</v>
      </c>
      <c r="E8" s="87">
        <f t="shared" si="1"/>
        <v>0</v>
      </c>
      <c r="F8" s="87">
        <v>0</v>
      </c>
      <c r="G8" s="87">
        <v>0</v>
      </c>
      <c r="H8" s="87">
        <v>0</v>
      </c>
      <c r="I8" s="87">
        <v>0</v>
      </c>
      <c r="J8" s="87">
        <v>27891</v>
      </c>
      <c r="K8" s="87">
        <f t="shared" si="2"/>
        <v>264550</v>
      </c>
      <c r="L8" s="87">
        <v>0</v>
      </c>
      <c r="M8" s="88">
        <f t="shared" si="3"/>
        <v>0</v>
      </c>
      <c r="N8" s="87">
        <v>0</v>
      </c>
      <c r="O8" s="87">
        <v>0</v>
      </c>
      <c r="P8" s="87">
        <v>0</v>
      </c>
      <c r="Q8" s="87">
        <v>0</v>
      </c>
      <c r="R8" s="87">
        <v>258642</v>
      </c>
      <c r="S8" s="87">
        <v>5908</v>
      </c>
      <c r="T8" s="87">
        <v>51879</v>
      </c>
      <c r="U8" s="87">
        <v>0</v>
      </c>
      <c r="V8" s="87">
        <f t="shared" si="4"/>
        <v>264550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f t="shared" si="7"/>
        <v>0</v>
      </c>
      <c r="AE8" s="87">
        <v>0</v>
      </c>
      <c r="AF8" s="88">
        <f t="shared" si="8"/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218057</v>
      </c>
      <c r="AN8" s="87">
        <v>0</v>
      </c>
      <c r="AO8" s="87">
        <f t="shared" si="9"/>
        <v>0</v>
      </c>
      <c r="AP8" s="87">
        <f t="shared" si="10"/>
        <v>0</v>
      </c>
      <c r="AQ8" s="87">
        <f t="shared" si="10"/>
        <v>0</v>
      </c>
      <c r="AR8" s="87">
        <f t="shared" si="10"/>
        <v>0</v>
      </c>
      <c r="AS8" s="87">
        <f t="shared" si="10"/>
        <v>0</v>
      </c>
      <c r="AT8" s="87">
        <f t="shared" si="11"/>
        <v>0</v>
      </c>
      <c r="AU8" s="87">
        <f t="shared" si="12"/>
        <v>0</v>
      </c>
      <c r="AV8" s="87">
        <f t="shared" si="12"/>
        <v>27891</v>
      </c>
      <c r="AW8" s="87">
        <f t="shared" si="13"/>
        <v>264550</v>
      </c>
      <c r="AX8" s="87">
        <f t="shared" si="14"/>
        <v>0</v>
      </c>
      <c r="AY8" s="87">
        <f t="shared" si="15"/>
        <v>0</v>
      </c>
      <c r="AZ8" s="87">
        <f t="shared" si="16"/>
        <v>0</v>
      </c>
      <c r="BA8" s="87">
        <f t="shared" si="17"/>
        <v>0</v>
      </c>
      <c r="BB8" s="87">
        <f t="shared" si="18"/>
        <v>0</v>
      </c>
      <c r="BC8" s="87">
        <f t="shared" si="19"/>
        <v>0</v>
      </c>
      <c r="BD8" s="87">
        <f t="shared" si="20"/>
        <v>258642</v>
      </c>
      <c r="BE8" s="87">
        <f t="shared" si="21"/>
        <v>5908</v>
      </c>
      <c r="BF8" s="87">
        <f t="shared" si="21"/>
        <v>269936</v>
      </c>
      <c r="BG8" s="87">
        <f t="shared" si="22"/>
        <v>0</v>
      </c>
      <c r="BH8" s="87">
        <f t="shared" si="23"/>
        <v>264550</v>
      </c>
    </row>
    <row r="9" spans="1:60" ht="13.5">
      <c r="A9" s="17" t="s">
        <v>79</v>
      </c>
      <c r="B9" s="76" t="s">
        <v>84</v>
      </c>
      <c r="C9" s="77" t="s">
        <v>85</v>
      </c>
      <c r="D9" s="87">
        <f t="shared" si="0"/>
        <v>0</v>
      </c>
      <c r="E9" s="87">
        <f t="shared" si="1"/>
        <v>0</v>
      </c>
      <c r="F9" s="87">
        <v>0</v>
      </c>
      <c r="G9" s="87">
        <v>0</v>
      </c>
      <c r="H9" s="87">
        <v>0</v>
      </c>
      <c r="I9" s="87">
        <v>0</v>
      </c>
      <c r="J9" s="87">
        <v>21125</v>
      </c>
      <c r="K9" s="87">
        <f t="shared" si="2"/>
        <v>406736</v>
      </c>
      <c r="L9" s="87">
        <v>328901</v>
      </c>
      <c r="M9" s="88">
        <f t="shared" si="3"/>
        <v>8079</v>
      </c>
      <c r="N9" s="87">
        <v>8079</v>
      </c>
      <c r="O9" s="87">
        <v>0</v>
      </c>
      <c r="P9" s="87">
        <v>0</v>
      </c>
      <c r="Q9" s="87">
        <v>0</v>
      </c>
      <c r="R9" s="87">
        <v>69756</v>
      </c>
      <c r="S9" s="87">
        <v>0</v>
      </c>
      <c r="T9" s="87">
        <v>364632</v>
      </c>
      <c r="U9" s="87">
        <v>0</v>
      </c>
      <c r="V9" s="87">
        <f t="shared" si="4"/>
        <v>406736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49102</v>
      </c>
      <c r="AE9" s="87">
        <v>46360</v>
      </c>
      <c r="AF9" s="88">
        <f t="shared" si="8"/>
        <v>2742</v>
      </c>
      <c r="AG9" s="87">
        <v>2742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88500</v>
      </c>
      <c r="AN9" s="87">
        <v>0</v>
      </c>
      <c r="AO9" s="87">
        <f t="shared" si="9"/>
        <v>49102</v>
      </c>
      <c r="AP9" s="87">
        <f t="shared" si="10"/>
        <v>0</v>
      </c>
      <c r="AQ9" s="87">
        <f t="shared" si="10"/>
        <v>0</v>
      </c>
      <c r="AR9" s="87">
        <f t="shared" si="10"/>
        <v>0</v>
      </c>
      <c r="AS9" s="87">
        <f t="shared" si="10"/>
        <v>0</v>
      </c>
      <c r="AT9" s="87">
        <f t="shared" si="11"/>
        <v>0</v>
      </c>
      <c r="AU9" s="87">
        <f t="shared" si="12"/>
        <v>0</v>
      </c>
      <c r="AV9" s="87">
        <f t="shared" si="12"/>
        <v>21125</v>
      </c>
      <c r="AW9" s="87">
        <f t="shared" si="13"/>
        <v>455838</v>
      </c>
      <c r="AX9" s="87">
        <f t="shared" si="14"/>
        <v>375261</v>
      </c>
      <c r="AY9" s="87">
        <f t="shared" si="15"/>
        <v>10821</v>
      </c>
      <c r="AZ9" s="87">
        <f t="shared" si="16"/>
        <v>10821</v>
      </c>
      <c r="BA9" s="87">
        <f t="shared" si="17"/>
        <v>0</v>
      </c>
      <c r="BB9" s="87">
        <f t="shared" si="18"/>
        <v>0</v>
      </c>
      <c r="BC9" s="87">
        <f t="shared" si="19"/>
        <v>0</v>
      </c>
      <c r="BD9" s="87">
        <f t="shared" si="20"/>
        <v>69756</v>
      </c>
      <c r="BE9" s="87">
        <f t="shared" si="21"/>
        <v>0</v>
      </c>
      <c r="BF9" s="87">
        <f t="shared" si="21"/>
        <v>453132</v>
      </c>
      <c r="BG9" s="87">
        <f t="shared" si="22"/>
        <v>0</v>
      </c>
      <c r="BH9" s="87">
        <f t="shared" si="23"/>
        <v>455838</v>
      </c>
    </row>
    <row r="10" spans="1:60" ht="13.5">
      <c r="A10" s="17" t="s">
        <v>79</v>
      </c>
      <c r="B10" s="76" t="s">
        <v>86</v>
      </c>
      <c r="C10" s="77" t="s">
        <v>87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150243</v>
      </c>
      <c r="K10" s="87">
        <f t="shared" si="2"/>
        <v>368808</v>
      </c>
      <c r="L10" s="87">
        <v>195690</v>
      </c>
      <c r="M10" s="88">
        <f t="shared" si="3"/>
        <v>15812</v>
      </c>
      <c r="N10" s="87">
        <v>8211</v>
      </c>
      <c r="O10" s="87">
        <v>0</v>
      </c>
      <c r="P10" s="87">
        <v>7601</v>
      </c>
      <c r="Q10" s="87">
        <v>0</v>
      </c>
      <c r="R10" s="87">
        <v>157306</v>
      </c>
      <c r="S10" s="87">
        <v>0</v>
      </c>
      <c r="T10" s="87">
        <v>281553</v>
      </c>
      <c r="U10" s="87">
        <v>0</v>
      </c>
      <c r="V10" s="87">
        <f t="shared" si="4"/>
        <v>368808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20421</v>
      </c>
      <c r="AE10" s="87">
        <v>8650</v>
      </c>
      <c r="AF10" s="88">
        <f t="shared" si="8"/>
        <v>2924</v>
      </c>
      <c r="AG10" s="87">
        <v>2924</v>
      </c>
      <c r="AH10" s="87">
        <v>0</v>
      </c>
      <c r="AI10" s="87">
        <v>0</v>
      </c>
      <c r="AJ10" s="87">
        <v>0</v>
      </c>
      <c r="AK10" s="87">
        <v>8847</v>
      </c>
      <c r="AL10" s="87">
        <v>0</v>
      </c>
      <c r="AM10" s="87">
        <v>172407</v>
      </c>
      <c r="AN10" s="87">
        <v>0</v>
      </c>
      <c r="AO10" s="87">
        <f t="shared" si="9"/>
        <v>20421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150243</v>
      </c>
      <c r="AW10" s="87">
        <f t="shared" si="13"/>
        <v>389229</v>
      </c>
      <c r="AX10" s="87">
        <f t="shared" si="14"/>
        <v>204340</v>
      </c>
      <c r="AY10" s="87">
        <f t="shared" si="15"/>
        <v>18736</v>
      </c>
      <c r="AZ10" s="87">
        <f t="shared" si="16"/>
        <v>11135</v>
      </c>
      <c r="BA10" s="87">
        <f t="shared" si="17"/>
        <v>0</v>
      </c>
      <c r="BB10" s="87">
        <f t="shared" si="18"/>
        <v>7601</v>
      </c>
      <c r="BC10" s="87">
        <f t="shared" si="19"/>
        <v>0</v>
      </c>
      <c r="BD10" s="87">
        <f t="shared" si="20"/>
        <v>166153</v>
      </c>
      <c r="BE10" s="87">
        <f t="shared" si="21"/>
        <v>0</v>
      </c>
      <c r="BF10" s="87">
        <f t="shared" si="21"/>
        <v>453960</v>
      </c>
      <c r="BG10" s="87">
        <f t="shared" si="22"/>
        <v>0</v>
      </c>
      <c r="BH10" s="87">
        <f t="shared" si="23"/>
        <v>389229</v>
      </c>
    </row>
    <row r="11" spans="1:60" ht="13.5">
      <c r="A11" s="17" t="s">
        <v>79</v>
      </c>
      <c r="B11" s="76" t="s">
        <v>88</v>
      </c>
      <c r="C11" s="77" t="s">
        <v>89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69805</v>
      </c>
      <c r="K11" s="87">
        <f t="shared" si="2"/>
        <v>120898</v>
      </c>
      <c r="L11" s="87">
        <v>17550</v>
      </c>
      <c r="M11" s="88">
        <f t="shared" si="3"/>
        <v>1441</v>
      </c>
      <c r="N11" s="87">
        <v>1441</v>
      </c>
      <c r="O11" s="87">
        <v>0</v>
      </c>
      <c r="P11" s="87">
        <v>0</v>
      </c>
      <c r="Q11" s="87">
        <v>0</v>
      </c>
      <c r="R11" s="87">
        <v>101797</v>
      </c>
      <c r="S11" s="87">
        <v>110</v>
      </c>
      <c r="T11" s="87">
        <v>97634</v>
      </c>
      <c r="U11" s="87">
        <v>29331</v>
      </c>
      <c r="V11" s="87">
        <f t="shared" si="4"/>
        <v>150229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4086</v>
      </c>
      <c r="AE11" s="87">
        <v>4086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148345</v>
      </c>
      <c r="AN11" s="87">
        <v>36835</v>
      </c>
      <c r="AO11" s="87">
        <f t="shared" si="9"/>
        <v>40921</v>
      </c>
      <c r="AP11" s="87">
        <f t="shared" si="10"/>
        <v>0</v>
      </c>
      <c r="AQ11" s="87">
        <f t="shared" si="10"/>
        <v>0</v>
      </c>
      <c r="AR11" s="87">
        <f t="shared" si="10"/>
        <v>0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69805</v>
      </c>
      <c r="AW11" s="87">
        <f t="shared" si="13"/>
        <v>124984</v>
      </c>
      <c r="AX11" s="87">
        <f t="shared" si="14"/>
        <v>21636</v>
      </c>
      <c r="AY11" s="87">
        <f t="shared" si="15"/>
        <v>1441</v>
      </c>
      <c r="AZ11" s="87">
        <f t="shared" si="16"/>
        <v>1441</v>
      </c>
      <c r="BA11" s="87">
        <f t="shared" si="17"/>
        <v>0</v>
      </c>
      <c r="BB11" s="87">
        <f t="shared" si="18"/>
        <v>0</v>
      </c>
      <c r="BC11" s="87">
        <f t="shared" si="19"/>
        <v>0</v>
      </c>
      <c r="BD11" s="87">
        <f t="shared" si="20"/>
        <v>101797</v>
      </c>
      <c r="BE11" s="87">
        <f t="shared" si="21"/>
        <v>110</v>
      </c>
      <c r="BF11" s="87">
        <f t="shared" si="21"/>
        <v>245979</v>
      </c>
      <c r="BG11" s="87">
        <f t="shared" si="22"/>
        <v>66166</v>
      </c>
      <c r="BH11" s="87">
        <f t="shared" si="23"/>
        <v>191150</v>
      </c>
    </row>
    <row r="12" spans="1:60" ht="13.5">
      <c r="A12" s="17" t="s">
        <v>79</v>
      </c>
      <c r="B12" s="76" t="s">
        <v>90</v>
      </c>
      <c r="C12" s="77" t="s">
        <v>91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1644</v>
      </c>
      <c r="K12" s="87">
        <f t="shared" si="2"/>
        <v>73795</v>
      </c>
      <c r="L12" s="87">
        <v>0</v>
      </c>
      <c r="M12" s="88">
        <f t="shared" si="3"/>
        <v>73795</v>
      </c>
      <c r="N12" s="87">
        <v>73795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166461</v>
      </c>
      <c r="U12" s="87">
        <v>0</v>
      </c>
      <c r="V12" s="87">
        <f t="shared" si="4"/>
        <v>73795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62733</v>
      </c>
      <c r="AN12" s="87">
        <v>0</v>
      </c>
      <c r="AO12" s="87">
        <f t="shared" si="9"/>
        <v>0</v>
      </c>
      <c r="AP12" s="87">
        <f aca="true" t="shared" si="24" ref="AP12:AS50">D12+W12</f>
        <v>0</v>
      </c>
      <c r="AQ12" s="87">
        <f t="shared" si="24"/>
        <v>0</v>
      </c>
      <c r="AR12" s="87">
        <f t="shared" si="24"/>
        <v>0</v>
      </c>
      <c r="AS12" s="87">
        <f t="shared" si="24"/>
        <v>0</v>
      </c>
      <c r="AT12" s="87">
        <f t="shared" si="11"/>
        <v>0</v>
      </c>
      <c r="AU12" s="87">
        <f t="shared" si="12"/>
        <v>0</v>
      </c>
      <c r="AV12" s="87">
        <f t="shared" si="12"/>
        <v>1644</v>
      </c>
      <c r="AW12" s="87">
        <f t="shared" si="13"/>
        <v>73795</v>
      </c>
      <c r="AX12" s="87">
        <f t="shared" si="14"/>
        <v>0</v>
      </c>
      <c r="AY12" s="87">
        <f t="shared" si="15"/>
        <v>73795</v>
      </c>
      <c r="AZ12" s="87">
        <f t="shared" si="16"/>
        <v>73795</v>
      </c>
      <c r="BA12" s="87">
        <f t="shared" si="17"/>
        <v>0</v>
      </c>
      <c r="BB12" s="87">
        <f t="shared" si="18"/>
        <v>0</v>
      </c>
      <c r="BC12" s="87">
        <f t="shared" si="19"/>
        <v>0</v>
      </c>
      <c r="BD12" s="87">
        <f t="shared" si="20"/>
        <v>0</v>
      </c>
      <c r="BE12" s="87">
        <f t="shared" si="21"/>
        <v>0</v>
      </c>
      <c r="BF12" s="87">
        <f t="shared" si="21"/>
        <v>229194</v>
      </c>
      <c r="BG12" s="87">
        <f t="shared" si="22"/>
        <v>0</v>
      </c>
      <c r="BH12" s="87">
        <f t="shared" si="23"/>
        <v>73795</v>
      </c>
    </row>
    <row r="13" spans="1:60" ht="13.5">
      <c r="A13" s="17" t="s">
        <v>79</v>
      </c>
      <c r="B13" s="76" t="s">
        <v>92</v>
      </c>
      <c r="C13" s="77" t="s">
        <v>93</v>
      </c>
      <c r="D13" s="87">
        <f t="shared" si="0"/>
        <v>4313</v>
      </c>
      <c r="E13" s="87">
        <f t="shared" si="1"/>
        <v>4313</v>
      </c>
      <c r="F13" s="87">
        <v>3893</v>
      </c>
      <c r="G13" s="87">
        <v>420</v>
      </c>
      <c r="H13" s="87">
        <v>0</v>
      </c>
      <c r="I13" s="87">
        <v>0</v>
      </c>
      <c r="J13" s="87">
        <v>6255</v>
      </c>
      <c r="K13" s="87">
        <f t="shared" si="2"/>
        <v>271730</v>
      </c>
      <c r="L13" s="87">
        <v>71576</v>
      </c>
      <c r="M13" s="88">
        <f t="shared" si="3"/>
        <v>23439</v>
      </c>
      <c r="N13" s="87">
        <v>0</v>
      </c>
      <c r="O13" s="87">
        <v>22698</v>
      </c>
      <c r="P13" s="87">
        <v>741</v>
      </c>
      <c r="Q13" s="87">
        <v>0</v>
      </c>
      <c r="R13" s="87">
        <v>165041</v>
      </c>
      <c r="S13" s="87">
        <v>11674</v>
      </c>
      <c r="T13" s="87">
        <v>56215</v>
      </c>
      <c r="U13" s="87">
        <v>339</v>
      </c>
      <c r="V13" s="87">
        <f t="shared" si="4"/>
        <v>276382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82307</v>
      </c>
      <c r="AE13" s="87">
        <v>17199</v>
      </c>
      <c r="AF13" s="88">
        <f t="shared" si="8"/>
        <v>12634</v>
      </c>
      <c r="AG13" s="87">
        <v>0</v>
      </c>
      <c r="AH13" s="87">
        <v>12634</v>
      </c>
      <c r="AI13" s="87">
        <v>0</v>
      </c>
      <c r="AJ13" s="87">
        <v>0</v>
      </c>
      <c r="AK13" s="87">
        <v>52474</v>
      </c>
      <c r="AL13" s="87">
        <v>0</v>
      </c>
      <c r="AM13" s="87">
        <v>0</v>
      </c>
      <c r="AN13" s="87">
        <v>0</v>
      </c>
      <c r="AO13" s="87">
        <f t="shared" si="9"/>
        <v>82307</v>
      </c>
      <c r="AP13" s="87">
        <f t="shared" si="24"/>
        <v>4313</v>
      </c>
      <c r="AQ13" s="87">
        <f t="shared" si="24"/>
        <v>4313</v>
      </c>
      <c r="AR13" s="87">
        <f t="shared" si="24"/>
        <v>3893</v>
      </c>
      <c r="AS13" s="87">
        <f t="shared" si="24"/>
        <v>420</v>
      </c>
      <c r="AT13" s="87">
        <f t="shared" si="11"/>
        <v>0</v>
      </c>
      <c r="AU13" s="87">
        <f t="shared" si="12"/>
        <v>0</v>
      </c>
      <c r="AV13" s="87">
        <f t="shared" si="12"/>
        <v>6255</v>
      </c>
      <c r="AW13" s="87">
        <f t="shared" si="13"/>
        <v>354037</v>
      </c>
      <c r="AX13" s="87">
        <f t="shared" si="14"/>
        <v>88775</v>
      </c>
      <c r="AY13" s="87">
        <f t="shared" si="15"/>
        <v>36073</v>
      </c>
      <c r="AZ13" s="87">
        <f t="shared" si="16"/>
        <v>0</v>
      </c>
      <c r="BA13" s="87">
        <f t="shared" si="17"/>
        <v>35332</v>
      </c>
      <c r="BB13" s="87">
        <f t="shared" si="18"/>
        <v>741</v>
      </c>
      <c r="BC13" s="87">
        <f t="shared" si="19"/>
        <v>0</v>
      </c>
      <c r="BD13" s="87">
        <f t="shared" si="20"/>
        <v>217515</v>
      </c>
      <c r="BE13" s="87">
        <f t="shared" si="21"/>
        <v>11674</v>
      </c>
      <c r="BF13" s="87">
        <f t="shared" si="21"/>
        <v>56215</v>
      </c>
      <c r="BG13" s="87">
        <f t="shared" si="22"/>
        <v>339</v>
      </c>
      <c r="BH13" s="87">
        <f t="shared" si="23"/>
        <v>358689</v>
      </c>
    </row>
    <row r="14" spans="1:60" ht="13.5">
      <c r="A14" s="17" t="s">
        <v>79</v>
      </c>
      <c r="B14" s="76" t="s">
        <v>94</v>
      </c>
      <c r="C14" s="77" t="s">
        <v>95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f t="shared" si="2"/>
        <v>11689</v>
      </c>
      <c r="L14" s="87">
        <v>11550</v>
      </c>
      <c r="M14" s="88">
        <f t="shared" si="3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139</v>
      </c>
      <c r="S14" s="87">
        <v>0</v>
      </c>
      <c r="T14" s="87">
        <v>52235</v>
      </c>
      <c r="U14" s="87">
        <v>5035</v>
      </c>
      <c r="V14" s="87">
        <f t="shared" si="4"/>
        <v>16724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4950</v>
      </c>
      <c r="AE14" s="87">
        <v>4950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20699</v>
      </c>
      <c r="AN14" s="87">
        <v>0</v>
      </c>
      <c r="AO14" s="87">
        <f t="shared" si="9"/>
        <v>4950</v>
      </c>
      <c r="AP14" s="87">
        <f t="shared" si="24"/>
        <v>0</v>
      </c>
      <c r="AQ14" s="87">
        <f t="shared" si="24"/>
        <v>0</v>
      </c>
      <c r="AR14" s="87">
        <f t="shared" si="24"/>
        <v>0</v>
      </c>
      <c r="AS14" s="87">
        <f t="shared" si="24"/>
        <v>0</v>
      </c>
      <c r="AT14" s="87">
        <f t="shared" si="11"/>
        <v>0</v>
      </c>
      <c r="AU14" s="87">
        <f t="shared" si="12"/>
        <v>0</v>
      </c>
      <c r="AV14" s="87">
        <f t="shared" si="12"/>
        <v>0</v>
      </c>
      <c r="AW14" s="87">
        <f t="shared" si="13"/>
        <v>16639</v>
      </c>
      <c r="AX14" s="87">
        <f t="shared" si="14"/>
        <v>16500</v>
      </c>
      <c r="AY14" s="87">
        <f t="shared" si="15"/>
        <v>0</v>
      </c>
      <c r="AZ14" s="87">
        <f t="shared" si="16"/>
        <v>0</v>
      </c>
      <c r="BA14" s="87">
        <f t="shared" si="17"/>
        <v>0</v>
      </c>
      <c r="BB14" s="87">
        <f t="shared" si="18"/>
        <v>0</v>
      </c>
      <c r="BC14" s="87">
        <f t="shared" si="19"/>
        <v>0</v>
      </c>
      <c r="BD14" s="87">
        <f t="shared" si="20"/>
        <v>139</v>
      </c>
      <c r="BE14" s="87">
        <f t="shared" si="21"/>
        <v>0</v>
      </c>
      <c r="BF14" s="87">
        <f t="shared" si="21"/>
        <v>72934</v>
      </c>
      <c r="BG14" s="87">
        <f t="shared" si="22"/>
        <v>5035</v>
      </c>
      <c r="BH14" s="87">
        <f t="shared" si="23"/>
        <v>21674</v>
      </c>
    </row>
    <row r="15" spans="1:60" ht="13.5">
      <c r="A15" s="17" t="s">
        <v>79</v>
      </c>
      <c r="B15" s="76" t="s">
        <v>96</v>
      </c>
      <c r="C15" s="77" t="s">
        <v>97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6235</v>
      </c>
      <c r="K15" s="87">
        <f t="shared" si="2"/>
        <v>131523</v>
      </c>
      <c r="L15" s="87">
        <v>35629</v>
      </c>
      <c r="M15" s="88">
        <f t="shared" si="3"/>
        <v>25830</v>
      </c>
      <c r="N15" s="87">
        <v>0</v>
      </c>
      <c r="O15" s="87">
        <v>25830</v>
      </c>
      <c r="P15" s="87">
        <v>0</v>
      </c>
      <c r="Q15" s="87">
        <v>0</v>
      </c>
      <c r="R15" s="87">
        <v>70064</v>
      </c>
      <c r="S15" s="87">
        <v>0</v>
      </c>
      <c r="T15" s="87">
        <v>58461</v>
      </c>
      <c r="U15" s="87">
        <v>0</v>
      </c>
      <c r="V15" s="87">
        <f t="shared" si="4"/>
        <v>131523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98977</v>
      </c>
      <c r="AN15" s="87">
        <v>0</v>
      </c>
      <c r="AO15" s="87">
        <f t="shared" si="9"/>
        <v>0</v>
      </c>
      <c r="AP15" s="87">
        <f t="shared" si="24"/>
        <v>0</v>
      </c>
      <c r="AQ15" s="87">
        <f t="shared" si="24"/>
        <v>0</v>
      </c>
      <c r="AR15" s="87">
        <f t="shared" si="24"/>
        <v>0</v>
      </c>
      <c r="AS15" s="87">
        <f t="shared" si="24"/>
        <v>0</v>
      </c>
      <c r="AT15" s="87">
        <f t="shared" si="11"/>
        <v>0</v>
      </c>
      <c r="AU15" s="87">
        <f t="shared" si="12"/>
        <v>0</v>
      </c>
      <c r="AV15" s="87">
        <f t="shared" si="12"/>
        <v>6235</v>
      </c>
      <c r="AW15" s="87">
        <f t="shared" si="13"/>
        <v>131523</v>
      </c>
      <c r="AX15" s="87">
        <f t="shared" si="14"/>
        <v>35629</v>
      </c>
      <c r="AY15" s="87">
        <f t="shared" si="15"/>
        <v>25830</v>
      </c>
      <c r="AZ15" s="87">
        <f t="shared" si="16"/>
        <v>0</v>
      </c>
      <c r="BA15" s="87">
        <f t="shared" si="17"/>
        <v>25830</v>
      </c>
      <c r="BB15" s="87">
        <f t="shared" si="18"/>
        <v>0</v>
      </c>
      <c r="BC15" s="87">
        <f t="shared" si="19"/>
        <v>0</v>
      </c>
      <c r="BD15" s="87">
        <f t="shared" si="20"/>
        <v>70064</v>
      </c>
      <c r="BE15" s="87">
        <f t="shared" si="21"/>
        <v>0</v>
      </c>
      <c r="BF15" s="87">
        <f t="shared" si="21"/>
        <v>157438</v>
      </c>
      <c r="BG15" s="87">
        <f t="shared" si="22"/>
        <v>0</v>
      </c>
      <c r="BH15" s="87">
        <f t="shared" si="23"/>
        <v>131523</v>
      </c>
    </row>
    <row r="16" spans="1:60" ht="13.5">
      <c r="A16" s="17" t="s">
        <v>79</v>
      </c>
      <c r="B16" s="76" t="s">
        <v>98</v>
      </c>
      <c r="C16" s="77" t="s">
        <v>99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35628</v>
      </c>
      <c r="L16" s="87">
        <v>35628</v>
      </c>
      <c r="M16" s="88">
        <f t="shared" si="3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157835</v>
      </c>
      <c r="U16" s="87">
        <v>28512</v>
      </c>
      <c r="V16" s="87">
        <f t="shared" si="4"/>
        <v>64140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4263</v>
      </c>
      <c r="AE16" s="87">
        <v>4263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29276</v>
      </c>
      <c r="AN16" s="87">
        <v>1741</v>
      </c>
      <c r="AO16" s="87">
        <f t="shared" si="9"/>
        <v>6004</v>
      </c>
      <c r="AP16" s="87">
        <f t="shared" si="24"/>
        <v>0</v>
      </c>
      <c r="AQ16" s="87">
        <f t="shared" si="24"/>
        <v>0</v>
      </c>
      <c r="AR16" s="87">
        <f t="shared" si="24"/>
        <v>0</v>
      </c>
      <c r="AS16" s="87">
        <f t="shared" si="24"/>
        <v>0</v>
      </c>
      <c r="AT16" s="87">
        <f t="shared" si="11"/>
        <v>0</v>
      </c>
      <c r="AU16" s="87">
        <f t="shared" si="12"/>
        <v>0</v>
      </c>
      <c r="AV16" s="87">
        <f t="shared" si="12"/>
        <v>0</v>
      </c>
      <c r="AW16" s="87">
        <f t="shared" si="13"/>
        <v>39891</v>
      </c>
      <c r="AX16" s="87">
        <f t="shared" si="14"/>
        <v>39891</v>
      </c>
      <c r="AY16" s="87">
        <f t="shared" si="15"/>
        <v>0</v>
      </c>
      <c r="AZ16" s="87">
        <f t="shared" si="16"/>
        <v>0</v>
      </c>
      <c r="BA16" s="87">
        <f t="shared" si="17"/>
        <v>0</v>
      </c>
      <c r="BB16" s="87">
        <f t="shared" si="18"/>
        <v>0</v>
      </c>
      <c r="BC16" s="87">
        <f t="shared" si="19"/>
        <v>0</v>
      </c>
      <c r="BD16" s="87">
        <f t="shared" si="20"/>
        <v>0</v>
      </c>
      <c r="BE16" s="87">
        <f t="shared" si="21"/>
        <v>0</v>
      </c>
      <c r="BF16" s="87">
        <f t="shared" si="21"/>
        <v>187111</v>
      </c>
      <c r="BG16" s="87">
        <f t="shared" si="22"/>
        <v>30253</v>
      </c>
      <c r="BH16" s="87">
        <f t="shared" si="23"/>
        <v>70144</v>
      </c>
    </row>
    <row r="17" spans="1:60" ht="13.5">
      <c r="A17" s="17" t="s">
        <v>79</v>
      </c>
      <c r="B17" s="76" t="s">
        <v>100</v>
      </c>
      <c r="C17" s="77" t="s">
        <v>101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f t="shared" si="2"/>
        <v>9639</v>
      </c>
      <c r="L17" s="87">
        <v>9159</v>
      </c>
      <c r="M17" s="88">
        <f t="shared" si="3"/>
        <v>480</v>
      </c>
      <c r="N17" s="87">
        <v>480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108370</v>
      </c>
      <c r="U17" s="87">
        <v>8138</v>
      </c>
      <c r="V17" s="87">
        <f t="shared" si="4"/>
        <v>17777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3353</v>
      </c>
      <c r="AE17" s="87">
        <v>3353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35519</v>
      </c>
      <c r="AN17" s="87">
        <v>0</v>
      </c>
      <c r="AO17" s="87">
        <f t="shared" si="9"/>
        <v>3353</v>
      </c>
      <c r="AP17" s="87">
        <f t="shared" si="24"/>
        <v>0</v>
      </c>
      <c r="AQ17" s="87">
        <f t="shared" si="24"/>
        <v>0</v>
      </c>
      <c r="AR17" s="87">
        <f t="shared" si="24"/>
        <v>0</v>
      </c>
      <c r="AS17" s="87">
        <f t="shared" si="24"/>
        <v>0</v>
      </c>
      <c r="AT17" s="87">
        <f t="shared" si="11"/>
        <v>0</v>
      </c>
      <c r="AU17" s="87">
        <f t="shared" si="12"/>
        <v>0</v>
      </c>
      <c r="AV17" s="87">
        <f t="shared" si="12"/>
        <v>0</v>
      </c>
      <c r="AW17" s="87">
        <f t="shared" si="13"/>
        <v>12992</v>
      </c>
      <c r="AX17" s="87">
        <f t="shared" si="14"/>
        <v>12512</v>
      </c>
      <c r="AY17" s="87">
        <f t="shared" si="15"/>
        <v>480</v>
      </c>
      <c r="AZ17" s="87">
        <f t="shared" si="16"/>
        <v>480</v>
      </c>
      <c r="BA17" s="87">
        <f t="shared" si="17"/>
        <v>0</v>
      </c>
      <c r="BB17" s="87">
        <f t="shared" si="18"/>
        <v>0</v>
      </c>
      <c r="BC17" s="87">
        <f t="shared" si="19"/>
        <v>0</v>
      </c>
      <c r="BD17" s="87">
        <f t="shared" si="20"/>
        <v>0</v>
      </c>
      <c r="BE17" s="87">
        <f t="shared" si="21"/>
        <v>0</v>
      </c>
      <c r="BF17" s="87">
        <f t="shared" si="21"/>
        <v>143889</v>
      </c>
      <c r="BG17" s="87">
        <f t="shared" si="22"/>
        <v>8138</v>
      </c>
      <c r="BH17" s="87">
        <f t="shared" si="23"/>
        <v>21130</v>
      </c>
    </row>
    <row r="18" spans="1:60" ht="13.5">
      <c r="A18" s="17" t="s">
        <v>79</v>
      </c>
      <c r="B18" s="76" t="s">
        <v>102</v>
      </c>
      <c r="C18" s="77" t="s">
        <v>103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37842</v>
      </c>
      <c r="K18" s="87">
        <f t="shared" si="2"/>
        <v>0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135243</v>
      </c>
      <c r="U18" s="87">
        <v>0</v>
      </c>
      <c r="V18" s="87">
        <f t="shared" si="4"/>
        <v>0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69817</v>
      </c>
      <c r="AN18" s="87">
        <v>0</v>
      </c>
      <c r="AO18" s="87">
        <f t="shared" si="9"/>
        <v>0</v>
      </c>
      <c r="AP18" s="87">
        <f t="shared" si="24"/>
        <v>0</v>
      </c>
      <c r="AQ18" s="87">
        <f t="shared" si="24"/>
        <v>0</v>
      </c>
      <c r="AR18" s="87">
        <f t="shared" si="24"/>
        <v>0</v>
      </c>
      <c r="AS18" s="87">
        <f t="shared" si="24"/>
        <v>0</v>
      </c>
      <c r="AT18" s="87">
        <f t="shared" si="11"/>
        <v>0</v>
      </c>
      <c r="AU18" s="87">
        <f t="shared" si="12"/>
        <v>0</v>
      </c>
      <c r="AV18" s="87">
        <f t="shared" si="12"/>
        <v>37842</v>
      </c>
      <c r="AW18" s="87">
        <f t="shared" si="13"/>
        <v>0</v>
      </c>
      <c r="AX18" s="87">
        <f t="shared" si="14"/>
        <v>0</v>
      </c>
      <c r="AY18" s="87">
        <f t="shared" si="15"/>
        <v>0</v>
      </c>
      <c r="AZ18" s="87">
        <f t="shared" si="16"/>
        <v>0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0"/>
        <v>0</v>
      </c>
      <c r="BE18" s="87">
        <f t="shared" si="21"/>
        <v>0</v>
      </c>
      <c r="BF18" s="87">
        <f t="shared" si="21"/>
        <v>205060</v>
      </c>
      <c r="BG18" s="87">
        <f t="shared" si="22"/>
        <v>0</v>
      </c>
      <c r="BH18" s="87">
        <f t="shared" si="23"/>
        <v>0</v>
      </c>
    </row>
    <row r="19" spans="1:60" ht="13.5">
      <c r="A19" s="17" t="s">
        <v>79</v>
      </c>
      <c r="B19" s="76" t="s">
        <v>104</v>
      </c>
      <c r="C19" s="77" t="s">
        <v>105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9269</v>
      </c>
      <c r="K19" s="87">
        <f t="shared" si="2"/>
        <v>104490</v>
      </c>
      <c r="L19" s="87">
        <v>0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104490</v>
      </c>
      <c r="S19" s="87">
        <v>0</v>
      </c>
      <c r="T19" s="87">
        <v>20004</v>
      </c>
      <c r="U19" s="87">
        <v>0</v>
      </c>
      <c r="V19" s="87">
        <f t="shared" si="4"/>
        <v>104490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0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84729</v>
      </c>
      <c r="AN19" s="87">
        <v>0</v>
      </c>
      <c r="AO19" s="87">
        <f t="shared" si="9"/>
        <v>0</v>
      </c>
      <c r="AP19" s="87">
        <f t="shared" si="24"/>
        <v>0</v>
      </c>
      <c r="AQ19" s="87">
        <f t="shared" si="24"/>
        <v>0</v>
      </c>
      <c r="AR19" s="87">
        <f t="shared" si="24"/>
        <v>0</v>
      </c>
      <c r="AS19" s="87">
        <f t="shared" si="24"/>
        <v>0</v>
      </c>
      <c r="AT19" s="87">
        <f t="shared" si="11"/>
        <v>0</v>
      </c>
      <c r="AU19" s="87">
        <f t="shared" si="12"/>
        <v>0</v>
      </c>
      <c r="AV19" s="87">
        <f t="shared" si="12"/>
        <v>9269</v>
      </c>
      <c r="AW19" s="87">
        <f t="shared" si="13"/>
        <v>104490</v>
      </c>
      <c r="AX19" s="87">
        <f t="shared" si="14"/>
        <v>0</v>
      </c>
      <c r="AY19" s="87">
        <f t="shared" si="15"/>
        <v>0</v>
      </c>
      <c r="AZ19" s="87">
        <f t="shared" si="16"/>
        <v>0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104490</v>
      </c>
      <c r="BE19" s="87">
        <f t="shared" si="21"/>
        <v>0</v>
      </c>
      <c r="BF19" s="87">
        <f t="shared" si="21"/>
        <v>104733</v>
      </c>
      <c r="BG19" s="87">
        <f t="shared" si="22"/>
        <v>0</v>
      </c>
      <c r="BH19" s="87">
        <f t="shared" si="23"/>
        <v>104490</v>
      </c>
    </row>
    <row r="20" spans="1:60" ht="13.5">
      <c r="A20" s="17" t="s">
        <v>79</v>
      </c>
      <c r="B20" s="76" t="s">
        <v>106</v>
      </c>
      <c r="C20" s="77" t="s">
        <v>107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3177</v>
      </c>
      <c r="K20" s="87">
        <f t="shared" si="2"/>
        <v>89316</v>
      </c>
      <c r="L20" s="87">
        <v>2207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81989</v>
      </c>
      <c r="S20" s="87">
        <v>5120</v>
      </c>
      <c r="T20" s="87">
        <v>26859</v>
      </c>
      <c r="U20" s="87">
        <v>0</v>
      </c>
      <c r="V20" s="87">
        <f t="shared" si="4"/>
        <v>89316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552</v>
      </c>
      <c r="AE20" s="87">
        <v>552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44856</v>
      </c>
      <c r="AN20" s="87">
        <v>0</v>
      </c>
      <c r="AO20" s="87">
        <f t="shared" si="9"/>
        <v>552</v>
      </c>
      <c r="AP20" s="87">
        <f t="shared" si="24"/>
        <v>0</v>
      </c>
      <c r="AQ20" s="87">
        <f t="shared" si="24"/>
        <v>0</v>
      </c>
      <c r="AR20" s="87">
        <f t="shared" si="24"/>
        <v>0</v>
      </c>
      <c r="AS20" s="87">
        <f t="shared" si="24"/>
        <v>0</v>
      </c>
      <c r="AT20" s="87">
        <f t="shared" si="11"/>
        <v>0</v>
      </c>
      <c r="AU20" s="87">
        <f t="shared" si="12"/>
        <v>0</v>
      </c>
      <c r="AV20" s="87">
        <f t="shared" si="12"/>
        <v>3177</v>
      </c>
      <c r="AW20" s="87">
        <f t="shared" si="13"/>
        <v>89868</v>
      </c>
      <c r="AX20" s="87">
        <f t="shared" si="14"/>
        <v>2759</v>
      </c>
      <c r="AY20" s="87">
        <f t="shared" si="15"/>
        <v>0</v>
      </c>
      <c r="AZ20" s="87">
        <f t="shared" si="16"/>
        <v>0</v>
      </c>
      <c r="BA20" s="87">
        <f t="shared" si="17"/>
        <v>0</v>
      </c>
      <c r="BB20" s="87">
        <f t="shared" si="18"/>
        <v>0</v>
      </c>
      <c r="BC20" s="87">
        <f t="shared" si="19"/>
        <v>0</v>
      </c>
      <c r="BD20" s="87">
        <f t="shared" si="20"/>
        <v>81989</v>
      </c>
      <c r="BE20" s="87">
        <f t="shared" si="21"/>
        <v>5120</v>
      </c>
      <c r="BF20" s="87">
        <f t="shared" si="21"/>
        <v>71715</v>
      </c>
      <c r="BG20" s="87">
        <f t="shared" si="22"/>
        <v>0</v>
      </c>
      <c r="BH20" s="87">
        <f t="shared" si="23"/>
        <v>89868</v>
      </c>
    </row>
    <row r="21" spans="1:60" ht="13.5">
      <c r="A21" s="17" t="s">
        <v>79</v>
      </c>
      <c r="B21" s="76" t="s">
        <v>108</v>
      </c>
      <c r="C21" s="77" t="s">
        <v>109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2729</v>
      </c>
      <c r="K21" s="87">
        <f t="shared" si="2"/>
        <v>73942</v>
      </c>
      <c r="L21" s="87">
        <v>6789</v>
      </c>
      <c r="M21" s="88">
        <f t="shared" si="3"/>
        <v>1105</v>
      </c>
      <c r="N21" s="87">
        <v>0</v>
      </c>
      <c r="O21" s="87">
        <v>0</v>
      </c>
      <c r="P21" s="87">
        <v>1105</v>
      </c>
      <c r="Q21" s="87">
        <v>0</v>
      </c>
      <c r="R21" s="87">
        <v>66048</v>
      </c>
      <c r="S21" s="87">
        <v>0</v>
      </c>
      <c r="T21" s="87">
        <v>25076</v>
      </c>
      <c r="U21" s="87">
        <v>3118</v>
      </c>
      <c r="V21" s="87">
        <f t="shared" si="4"/>
        <v>77060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41223</v>
      </c>
      <c r="AN21" s="87">
        <v>0</v>
      </c>
      <c r="AO21" s="87">
        <f t="shared" si="9"/>
        <v>0</v>
      </c>
      <c r="AP21" s="87">
        <f t="shared" si="24"/>
        <v>0</v>
      </c>
      <c r="AQ21" s="87">
        <f t="shared" si="24"/>
        <v>0</v>
      </c>
      <c r="AR21" s="87">
        <f t="shared" si="24"/>
        <v>0</v>
      </c>
      <c r="AS21" s="87">
        <f t="shared" si="24"/>
        <v>0</v>
      </c>
      <c r="AT21" s="87">
        <f t="shared" si="11"/>
        <v>0</v>
      </c>
      <c r="AU21" s="87">
        <f t="shared" si="12"/>
        <v>0</v>
      </c>
      <c r="AV21" s="87">
        <f t="shared" si="12"/>
        <v>2729</v>
      </c>
      <c r="AW21" s="87">
        <f t="shared" si="13"/>
        <v>73942</v>
      </c>
      <c r="AX21" s="87">
        <f t="shared" si="14"/>
        <v>6789</v>
      </c>
      <c r="AY21" s="87">
        <f t="shared" si="15"/>
        <v>1105</v>
      </c>
      <c r="AZ21" s="87">
        <f t="shared" si="16"/>
        <v>0</v>
      </c>
      <c r="BA21" s="87">
        <f t="shared" si="17"/>
        <v>0</v>
      </c>
      <c r="BB21" s="87">
        <f t="shared" si="18"/>
        <v>1105</v>
      </c>
      <c r="BC21" s="87">
        <f t="shared" si="19"/>
        <v>0</v>
      </c>
      <c r="BD21" s="87">
        <f t="shared" si="20"/>
        <v>66048</v>
      </c>
      <c r="BE21" s="87">
        <f t="shared" si="21"/>
        <v>0</v>
      </c>
      <c r="BF21" s="87">
        <f t="shared" si="21"/>
        <v>66299</v>
      </c>
      <c r="BG21" s="87">
        <f t="shared" si="22"/>
        <v>3118</v>
      </c>
      <c r="BH21" s="87">
        <f t="shared" si="23"/>
        <v>77060</v>
      </c>
    </row>
    <row r="22" spans="1:60" ht="13.5">
      <c r="A22" s="17" t="s">
        <v>79</v>
      </c>
      <c r="B22" s="76" t="s">
        <v>110</v>
      </c>
      <c r="C22" s="77" t="s">
        <v>186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14962</v>
      </c>
      <c r="L22" s="87">
        <v>14962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46075</v>
      </c>
      <c r="U22" s="87">
        <v>4869</v>
      </c>
      <c r="V22" s="87">
        <f t="shared" si="4"/>
        <v>19831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3022</v>
      </c>
      <c r="AE22" s="87">
        <v>3022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16019</v>
      </c>
      <c r="AN22" s="87">
        <v>6</v>
      </c>
      <c r="AO22" s="87">
        <f t="shared" si="9"/>
        <v>3028</v>
      </c>
      <c r="AP22" s="87">
        <f t="shared" si="24"/>
        <v>0</v>
      </c>
      <c r="AQ22" s="87">
        <f t="shared" si="24"/>
        <v>0</v>
      </c>
      <c r="AR22" s="87">
        <f t="shared" si="24"/>
        <v>0</v>
      </c>
      <c r="AS22" s="87">
        <f t="shared" si="24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3"/>
        <v>17984</v>
      </c>
      <c r="AX22" s="87">
        <f t="shared" si="14"/>
        <v>17984</v>
      </c>
      <c r="AY22" s="87">
        <f t="shared" si="15"/>
        <v>0</v>
      </c>
      <c r="AZ22" s="87">
        <f t="shared" si="16"/>
        <v>0</v>
      </c>
      <c r="BA22" s="87">
        <f t="shared" si="17"/>
        <v>0</v>
      </c>
      <c r="BB22" s="87">
        <f t="shared" si="18"/>
        <v>0</v>
      </c>
      <c r="BC22" s="87">
        <f t="shared" si="19"/>
        <v>0</v>
      </c>
      <c r="BD22" s="87">
        <f t="shared" si="20"/>
        <v>0</v>
      </c>
      <c r="BE22" s="87">
        <f t="shared" si="21"/>
        <v>0</v>
      </c>
      <c r="BF22" s="87">
        <f t="shared" si="21"/>
        <v>62094</v>
      </c>
      <c r="BG22" s="87">
        <f t="shared" si="22"/>
        <v>4875</v>
      </c>
      <c r="BH22" s="87">
        <f t="shared" si="23"/>
        <v>22859</v>
      </c>
    </row>
    <row r="23" spans="1:60" ht="13.5">
      <c r="A23" s="17" t="s">
        <v>79</v>
      </c>
      <c r="B23" s="76" t="s">
        <v>111</v>
      </c>
      <c r="C23" s="77" t="s">
        <v>112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315</v>
      </c>
      <c r="K23" s="87">
        <f t="shared" si="2"/>
        <v>20160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20160</v>
      </c>
      <c r="S23" s="87">
        <v>0</v>
      </c>
      <c r="T23" s="87">
        <v>40463</v>
      </c>
      <c r="U23" s="87">
        <v>0</v>
      </c>
      <c r="V23" s="87">
        <f t="shared" si="4"/>
        <v>20160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25371</v>
      </c>
      <c r="AN23" s="87">
        <v>0</v>
      </c>
      <c r="AO23" s="87">
        <f t="shared" si="9"/>
        <v>0</v>
      </c>
      <c r="AP23" s="87">
        <f t="shared" si="24"/>
        <v>0</v>
      </c>
      <c r="AQ23" s="87">
        <f t="shared" si="24"/>
        <v>0</v>
      </c>
      <c r="AR23" s="87">
        <f t="shared" si="24"/>
        <v>0</v>
      </c>
      <c r="AS23" s="87">
        <f t="shared" si="24"/>
        <v>0</v>
      </c>
      <c r="AT23" s="87">
        <f t="shared" si="11"/>
        <v>0</v>
      </c>
      <c r="AU23" s="87">
        <f t="shared" si="12"/>
        <v>0</v>
      </c>
      <c r="AV23" s="87">
        <f t="shared" si="12"/>
        <v>315</v>
      </c>
      <c r="AW23" s="87">
        <f t="shared" si="13"/>
        <v>20160</v>
      </c>
      <c r="AX23" s="87">
        <f t="shared" si="14"/>
        <v>0</v>
      </c>
      <c r="AY23" s="87">
        <f t="shared" si="15"/>
        <v>0</v>
      </c>
      <c r="AZ23" s="87">
        <f t="shared" si="16"/>
        <v>0</v>
      </c>
      <c r="BA23" s="87">
        <f t="shared" si="17"/>
        <v>0</v>
      </c>
      <c r="BB23" s="87">
        <f t="shared" si="18"/>
        <v>0</v>
      </c>
      <c r="BC23" s="87">
        <f t="shared" si="19"/>
        <v>0</v>
      </c>
      <c r="BD23" s="87">
        <f t="shared" si="20"/>
        <v>20160</v>
      </c>
      <c r="BE23" s="87">
        <f t="shared" si="21"/>
        <v>0</v>
      </c>
      <c r="BF23" s="87">
        <f t="shared" si="21"/>
        <v>65834</v>
      </c>
      <c r="BG23" s="87">
        <f t="shared" si="22"/>
        <v>0</v>
      </c>
      <c r="BH23" s="87">
        <f t="shared" si="23"/>
        <v>20160</v>
      </c>
    </row>
    <row r="24" spans="1:60" ht="13.5">
      <c r="A24" s="17" t="s">
        <v>79</v>
      </c>
      <c r="B24" s="76" t="s">
        <v>113</v>
      </c>
      <c r="C24" s="77" t="s">
        <v>203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375</v>
      </c>
      <c r="K24" s="87">
        <f t="shared" si="2"/>
        <v>22670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22670</v>
      </c>
      <c r="S24" s="87">
        <v>0</v>
      </c>
      <c r="T24" s="87">
        <v>38829</v>
      </c>
      <c r="U24" s="87">
        <v>0</v>
      </c>
      <c r="V24" s="87">
        <f t="shared" si="4"/>
        <v>22670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28993</v>
      </c>
      <c r="AN24" s="87">
        <v>0</v>
      </c>
      <c r="AO24" s="87">
        <f t="shared" si="9"/>
        <v>0</v>
      </c>
      <c r="AP24" s="87">
        <f t="shared" si="24"/>
        <v>0</v>
      </c>
      <c r="AQ24" s="87">
        <f t="shared" si="24"/>
        <v>0</v>
      </c>
      <c r="AR24" s="87">
        <f t="shared" si="24"/>
        <v>0</v>
      </c>
      <c r="AS24" s="87">
        <f t="shared" si="24"/>
        <v>0</v>
      </c>
      <c r="AT24" s="87">
        <f t="shared" si="11"/>
        <v>0</v>
      </c>
      <c r="AU24" s="87">
        <f t="shared" si="12"/>
        <v>0</v>
      </c>
      <c r="AV24" s="87">
        <f t="shared" si="12"/>
        <v>375</v>
      </c>
      <c r="AW24" s="87">
        <f t="shared" si="13"/>
        <v>22670</v>
      </c>
      <c r="AX24" s="87">
        <f t="shared" si="14"/>
        <v>0</v>
      </c>
      <c r="AY24" s="87">
        <f t="shared" si="15"/>
        <v>0</v>
      </c>
      <c r="AZ24" s="87">
        <f t="shared" si="16"/>
        <v>0</v>
      </c>
      <c r="BA24" s="87">
        <f t="shared" si="17"/>
        <v>0</v>
      </c>
      <c r="BB24" s="87">
        <f t="shared" si="18"/>
        <v>0</v>
      </c>
      <c r="BC24" s="87">
        <f t="shared" si="19"/>
        <v>0</v>
      </c>
      <c r="BD24" s="87">
        <f t="shared" si="20"/>
        <v>22670</v>
      </c>
      <c r="BE24" s="87">
        <f t="shared" si="21"/>
        <v>0</v>
      </c>
      <c r="BF24" s="87">
        <f t="shared" si="21"/>
        <v>67822</v>
      </c>
      <c r="BG24" s="87">
        <f t="shared" si="22"/>
        <v>0</v>
      </c>
      <c r="BH24" s="87">
        <f t="shared" si="23"/>
        <v>22670</v>
      </c>
    </row>
    <row r="25" spans="1:60" ht="13.5">
      <c r="A25" s="17" t="s">
        <v>79</v>
      </c>
      <c r="B25" s="76" t="s">
        <v>114</v>
      </c>
      <c r="C25" s="77" t="s">
        <v>115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405</v>
      </c>
      <c r="K25" s="87">
        <f t="shared" si="2"/>
        <v>0</v>
      </c>
      <c r="L25" s="87">
        <v>0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45977</v>
      </c>
      <c r="U25" s="87">
        <v>0</v>
      </c>
      <c r="V25" s="87">
        <f t="shared" si="4"/>
        <v>0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30753</v>
      </c>
      <c r="AN25" s="87">
        <v>0</v>
      </c>
      <c r="AO25" s="87">
        <f t="shared" si="9"/>
        <v>0</v>
      </c>
      <c r="AP25" s="87">
        <f t="shared" si="24"/>
        <v>0</v>
      </c>
      <c r="AQ25" s="87">
        <f t="shared" si="24"/>
        <v>0</v>
      </c>
      <c r="AR25" s="87">
        <f t="shared" si="24"/>
        <v>0</v>
      </c>
      <c r="AS25" s="87">
        <f t="shared" si="24"/>
        <v>0</v>
      </c>
      <c r="AT25" s="87">
        <f t="shared" si="11"/>
        <v>0</v>
      </c>
      <c r="AU25" s="87">
        <f t="shared" si="12"/>
        <v>0</v>
      </c>
      <c r="AV25" s="87">
        <f t="shared" si="12"/>
        <v>405</v>
      </c>
      <c r="AW25" s="87">
        <f t="shared" si="13"/>
        <v>0</v>
      </c>
      <c r="AX25" s="87">
        <f t="shared" si="14"/>
        <v>0</v>
      </c>
      <c r="AY25" s="87">
        <f t="shared" si="15"/>
        <v>0</v>
      </c>
      <c r="AZ25" s="87">
        <f t="shared" si="16"/>
        <v>0</v>
      </c>
      <c r="BA25" s="87">
        <f t="shared" si="17"/>
        <v>0</v>
      </c>
      <c r="BB25" s="87">
        <f t="shared" si="18"/>
        <v>0</v>
      </c>
      <c r="BC25" s="87">
        <f t="shared" si="19"/>
        <v>0</v>
      </c>
      <c r="BD25" s="87">
        <f t="shared" si="20"/>
        <v>0</v>
      </c>
      <c r="BE25" s="87">
        <f t="shared" si="21"/>
        <v>0</v>
      </c>
      <c r="BF25" s="87">
        <f t="shared" si="21"/>
        <v>76730</v>
      </c>
      <c r="BG25" s="87">
        <f t="shared" si="22"/>
        <v>0</v>
      </c>
      <c r="BH25" s="87">
        <f t="shared" si="23"/>
        <v>0</v>
      </c>
    </row>
    <row r="26" spans="1:60" ht="13.5">
      <c r="A26" s="17" t="s">
        <v>79</v>
      </c>
      <c r="B26" s="76" t="s">
        <v>116</v>
      </c>
      <c r="C26" s="77" t="s">
        <v>117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18921</v>
      </c>
      <c r="K26" s="87">
        <f t="shared" si="2"/>
        <v>0</v>
      </c>
      <c r="L26" s="87">
        <v>0</v>
      </c>
      <c r="M26" s="88">
        <f t="shared" si="3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67622</v>
      </c>
      <c r="U26" s="87">
        <v>30</v>
      </c>
      <c r="V26" s="87">
        <f t="shared" si="4"/>
        <v>30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34908</v>
      </c>
      <c r="AN26" s="87">
        <v>30</v>
      </c>
      <c r="AO26" s="87">
        <f t="shared" si="9"/>
        <v>30</v>
      </c>
      <c r="AP26" s="87">
        <f t="shared" si="24"/>
        <v>0</v>
      </c>
      <c r="AQ26" s="87">
        <f t="shared" si="24"/>
        <v>0</v>
      </c>
      <c r="AR26" s="87">
        <f t="shared" si="24"/>
        <v>0</v>
      </c>
      <c r="AS26" s="87">
        <f t="shared" si="24"/>
        <v>0</v>
      </c>
      <c r="AT26" s="87">
        <f t="shared" si="11"/>
        <v>0</v>
      </c>
      <c r="AU26" s="87">
        <f t="shared" si="12"/>
        <v>0</v>
      </c>
      <c r="AV26" s="87">
        <f t="shared" si="12"/>
        <v>18921</v>
      </c>
      <c r="AW26" s="87">
        <f t="shared" si="13"/>
        <v>0</v>
      </c>
      <c r="AX26" s="87">
        <f t="shared" si="14"/>
        <v>0</v>
      </c>
      <c r="AY26" s="87">
        <f t="shared" si="15"/>
        <v>0</v>
      </c>
      <c r="AZ26" s="87">
        <f t="shared" si="16"/>
        <v>0</v>
      </c>
      <c r="BA26" s="87">
        <f t="shared" si="17"/>
        <v>0</v>
      </c>
      <c r="BB26" s="87">
        <f t="shared" si="18"/>
        <v>0</v>
      </c>
      <c r="BC26" s="87">
        <f t="shared" si="19"/>
        <v>0</v>
      </c>
      <c r="BD26" s="87">
        <f t="shared" si="20"/>
        <v>0</v>
      </c>
      <c r="BE26" s="87">
        <f t="shared" si="21"/>
        <v>0</v>
      </c>
      <c r="BF26" s="87">
        <f t="shared" si="21"/>
        <v>102530</v>
      </c>
      <c r="BG26" s="87">
        <f t="shared" si="22"/>
        <v>60</v>
      </c>
      <c r="BH26" s="87">
        <f t="shared" si="23"/>
        <v>60</v>
      </c>
    </row>
    <row r="27" spans="1:60" ht="13.5">
      <c r="A27" s="17" t="s">
        <v>79</v>
      </c>
      <c r="B27" s="76" t="s">
        <v>118</v>
      </c>
      <c r="C27" s="77" t="s">
        <v>119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1386</v>
      </c>
      <c r="K27" s="87">
        <f t="shared" si="2"/>
        <v>20706</v>
      </c>
      <c r="L27" s="87">
        <v>2532</v>
      </c>
      <c r="M27" s="88">
        <f t="shared" si="3"/>
        <v>18174</v>
      </c>
      <c r="N27" s="87">
        <v>18174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15331</v>
      </c>
      <c r="U27" s="87">
        <v>0</v>
      </c>
      <c r="V27" s="87">
        <f t="shared" si="4"/>
        <v>20706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844</v>
      </c>
      <c r="AE27" s="87">
        <v>844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17837</v>
      </c>
      <c r="AN27" s="87">
        <v>0</v>
      </c>
      <c r="AO27" s="87">
        <f t="shared" si="9"/>
        <v>844</v>
      </c>
      <c r="AP27" s="87">
        <f t="shared" si="24"/>
        <v>0</v>
      </c>
      <c r="AQ27" s="87">
        <f t="shared" si="24"/>
        <v>0</v>
      </c>
      <c r="AR27" s="87">
        <f t="shared" si="24"/>
        <v>0</v>
      </c>
      <c r="AS27" s="87">
        <f t="shared" si="24"/>
        <v>0</v>
      </c>
      <c r="AT27" s="87">
        <f t="shared" si="11"/>
        <v>0</v>
      </c>
      <c r="AU27" s="87">
        <f t="shared" si="12"/>
        <v>0</v>
      </c>
      <c r="AV27" s="87">
        <f t="shared" si="12"/>
        <v>1386</v>
      </c>
      <c r="AW27" s="87">
        <f t="shared" si="13"/>
        <v>21550</v>
      </c>
      <c r="AX27" s="87">
        <f t="shared" si="14"/>
        <v>3376</v>
      </c>
      <c r="AY27" s="87">
        <f t="shared" si="15"/>
        <v>18174</v>
      </c>
      <c r="AZ27" s="87">
        <f t="shared" si="16"/>
        <v>18174</v>
      </c>
      <c r="BA27" s="87">
        <f t="shared" si="17"/>
        <v>0</v>
      </c>
      <c r="BB27" s="87">
        <f t="shared" si="18"/>
        <v>0</v>
      </c>
      <c r="BC27" s="87">
        <f t="shared" si="19"/>
        <v>0</v>
      </c>
      <c r="BD27" s="87">
        <f t="shared" si="20"/>
        <v>0</v>
      </c>
      <c r="BE27" s="87">
        <f t="shared" si="21"/>
        <v>0</v>
      </c>
      <c r="BF27" s="87">
        <f t="shared" si="21"/>
        <v>33168</v>
      </c>
      <c r="BG27" s="87">
        <f t="shared" si="22"/>
        <v>0</v>
      </c>
      <c r="BH27" s="87">
        <f t="shared" si="23"/>
        <v>21550</v>
      </c>
    </row>
    <row r="28" spans="1:60" ht="13.5">
      <c r="A28" s="17" t="s">
        <v>79</v>
      </c>
      <c r="B28" s="76" t="s">
        <v>120</v>
      </c>
      <c r="C28" s="77" t="s">
        <v>121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2871</v>
      </c>
      <c r="K28" s="87">
        <f t="shared" si="2"/>
        <v>38186</v>
      </c>
      <c r="L28" s="87">
        <v>0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34290</v>
      </c>
      <c r="S28" s="87">
        <v>3896</v>
      </c>
      <c r="T28" s="87">
        <v>26995</v>
      </c>
      <c r="U28" s="87">
        <v>0</v>
      </c>
      <c r="V28" s="87">
        <f t="shared" si="4"/>
        <v>38186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31555</v>
      </c>
      <c r="AN28" s="87">
        <v>0</v>
      </c>
      <c r="AO28" s="87">
        <f t="shared" si="9"/>
        <v>0</v>
      </c>
      <c r="AP28" s="87">
        <f t="shared" si="24"/>
        <v>0</v>
      </c>
      <c r="AQ28" s="87">
        <f t="shared" si="24"/>
        <v>0</v>
      </c>
      <c r="AR28" s="87">
        <f t="shared" si="24"/>
        <v>0</v>
      </c>
      <c r="AS28" s="87">
        <f t="shared" si="24"/>
        <v>0</v>
      </c>
      <c r="AT28" s="87">
        <f t="shared" si="11"/>
        <v>0</v>
      </c>
      <c r="AU28" s="87">
        <f t="shared" si="12"/>
        <v>0</v>
      </c>
      <c r="AV28" s="87">
        <f t="shared" si="12"/>
        <v>2871</v>
      </c>
      <c r="AW28" s="87">
        <f t="shared" si="13"/>
        <v>38186</v>
      </c>
      <c r="AX28" s="87">
        <f t="shared" si="14"/>
        <v>0</v>
      </c>
      <c r="AY28" s="87">
        <f t="shared" si="15"/>
        <v>0</v>
      </c>
      <c r="AZ28" s="87">
        <f t="shared" si="16"/>
        <v>0</v>
      </c>
      <c r="BA28" s="87">
        <f t="shared" si="17"/>
        <v>0</v>
      </c>
      <c r="BB28" s="87">
        <f t="shared" si="18"/>
        <v>0</v>
      </c>
      <c r="BC28" s="87">
        <f t="shared" si="19"/>
        <v>0</v>
      </c>
      <c r="BD28" s="87">
        <f t="shared" si="20"/>
        <v>34290</v>
      </c>
      <c r="BE28" s="87">
        <f t="shared" si="21"/>
        <v>3896</v>
      </c>
      <c r="BF28" s="87">
        <f t="shared" si="21"/>
        <v>58550</v>
      </c>
      <c r="BG28" s="87">
        <f t="shared" si="22"/>
        <v>0</v>
      </c>
      <c r="BH28" s="87">
        <f t="shared" si="23"/>
        <v>38186</v>
      </c>
    </row>
    <row r="29" spans="1:60" ht="13.5">
      <c r="A29" s="17" t="s">
        <v>79</v>
      </c>
      <c r="B29" s="76" t="s">
        <v>122</v>
      </c>
      <c r="C29" s="77" t="s">
        <v>123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1537</v>
      </c>
      <c r="K29" s="87">
        <f t="shared" si="2"/>
        <v>14628</v>
      </c>
      <c r="L29" s="87">
        <v>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13913</v>
      </c>
      <c r="S29" s="87">
        <v>715</v>
      </c>
      <c r="T29" s="87">
        <v>13970</v>
      </c>
      <c r="U29" s="87">
        <v>0</v>
      </c>
      <c r="V29" s="87">
        <f t="shared" si="4"/>
        <v>14628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17323</v>
      </c>
      <c r="AN29" s="87">
        <v>0</v>
      </c>
      <c r="AO29" s="87">
        <f t="shared" si="9"/>
        <v>0</v>
      </c>
      <c r="AP29" s="87">
        <f t="shared" si="24"/>
        <v>0</v>
      </c>
      <c r="AQ29" s="87">
        <f t="shared" si="24"/>
        <v>0</v>
      </c>
      <c r="AR29" s="87">
        <f t="shared" si="24"/>
        <v>0</v>
      </c>
      <c r="AS29" s="87">
        <f t="shared" si="24"/>
        <v>0</v>
      </c>
      <c r="AT29" s="87">
        <f t="shared" si="11"/>
        <v>0</v>
      </c>
      <c r="AU29" s="87">
        <f t="shared" si="12"/>
        <v>0</v>
      </c>
      <c r="AV29" s="87">
        <f t="shared" si="12"/>
        <v>1537</v>
      </c>
      <c r="AW29" s="87">
        <f t="shared" si="13"/>
        <v>14628</v>
      </c>
      <c r="AX29" s="87">
        <f t="shared" si="14"/>
        <v>0</v>
      </c>
      <c r="AY29" s="87">
        <f t="shared" si="15"/>
        <v>0</v>
      </c>
      <c r="AZ29" s="87">
        <f t="shared" si="16"/>
        <v>0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0"/>
        <v>13913</v>
      </c>
      <c r="BE29" s="87">
        <f t="shared" si="21"/>
        <v>715</v>
      </c>
      <c r="BF29" s="87">
        <f t="shared" si="21"/>
        <v>31293</v>
      </c>
      <c r="BG29" s="87">
        <f t="shared" si="22"/>
        <v>0</v>
      </c>
      <c r="BH29" s="87">
        <f t="shared" si="23"/>
        <v>14628</v>
      </c>
    </row>
    <row r="30" spans="1:60" ht="13.5">
      <c r="A30" s="17" t="s">
        <v>79</v>
      </c>
      <c r="B30" s="76" t="s">
        <v>124</v>
      </c>
      <c r="C30" s="77" t="s">
        <v>125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2385</v>
      </c>
      <c r="K30" s="87">
        <f t="shared" si="2"/>
        <v>21161</v>
      </c>
      <c r="L30" s="87">
        <v>1050</v>
      </c>
      <c r="M30" s="88">
        <f t="shared" si="3"/>
        <v>780</v>
      </c>
      <c r="N30" s="87">
        <v>780</v>
      </c>
      <c r="O30" s="87">
        <v>0</v>
      </c>
      <c r="P30" s="87">
        <v>0</v>
      </c>
      <c r="Q30" s="87">
        <v>0</v>
      </c>
      <c r="R30" s="87">
        <v>19331</v>
      </c>
      <c r="S30" s="87">
        <v>0</v>
      </c>
      <c r="T30" s="87">
        <v>20960</v>
      </c>
      <c r="U30" s="87">
        <v>0</v>
      </c>
      <c r="V30" s="87">
        <f t="shared" si="4"/>
        <v>21161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0</v>
      </c>
      <c r="AD30" s="87">
        <f t="shared" si="7"/>
        <v>700</v>
      </c>
      <c r="AE30" s="87">
        <v>700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31240</v>
      </c>
      <c r="AN30" s="87">
        <v>0</v>
      </c>
      <c r="AO30" s="87">
        <f t="shared" si="9"/>
        <v>700</v>
      </c>
      <c r="AP30" s="87">
        <f t="shared" si="24"/>
        <v>0</v>
      </c>
      <c r="AQ30" s="87">
        <f t="shared" si="24"/>
        <v>0</v>
      </c>
      <c r="AR30" s="87">
        <f t="shared" si="24"/>
        <v>0</v>
      </c>
      <c r="AS30" s="87">
        <f t="shared" si="24"/>
        <v>0</v>
      </c>
      <c r="AT30" s="87">
        <f t="shared" si="11"/>
        <v>0</v>
      </c>
      <c r="AU30" s="87">
        <f t="shared" si="12"/>
        <v>0</v>
      </c>
      <c r="AV30" s="87">
        <f t="shared" si="12"/>
        <v>2385</v>
      </c>
      <c r="AW30" s="87">
        <f t="shared" si="13"/>
        <v>21861</v>
      </c>
      <c r="AX30" s="87">
        <f t="shared" si="14"/>
        <v>1750</v>
      </c>
      <c r="AY30" s="87">
        <f t="shared" si="15"/>
        <v>780</v>
      </c>
      <c r="AZ30" s="87">
        <f t="shared" si="16"/>
        <v>780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0"/>
        <v>19331</v>
      </c>
      <c r="BE30" s="87">
        <f t="shared" si="21"/>
        <v>0</v>
      </c>
      <c r="BF30" s="87">
        <f t="shared" si="21"/>
        <v>52200</v>
      </c>
      <c r="BG30" s="87">
        <f t="shared" si="22"/>
        <v>0</v>
      </c>
      <c r="BH30" s="87">
        <f t="shared" si="23"/>
        <v>21861</v>
      </c>
    </row>
    <row r="31" spans="1:60" ht="13.5">
      <c r="A31" s="17" t="s">
        <v>79</v>
      </c>
      <c r="B31" s="76" t="s">
        <v>126</v>
      </c>
      <c r="C31" s="77" t="s">
        <v>127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1175</v>
      </c>
      <c r="K31" s="87">
        <f t="shared" si="2"/>
        <v>12516</v>
      </c>
      <c r="L31" s="87">
        <v>0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12516</v>
      </c>
      <c r="S31" s="87">
        <v>0</v>
      </c>
      <c r="T31" s="87">
        <v>10477</v>
      </c>
      <c r="U31" s="87">
        <v>0</v>
      </c>
      <c r="V31" s="87">
        <f t="shared" si="4"/>
        <v>12516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10116</v>
      </c>
      <c r="AN31" s="87">
        <v>0</v>
      </c>
      <c r="AO31" s="87">
        <f t="shared" si="9"/>
        <v>0</v>
      </c>
      <c r="AP31" s="87">
        <f t="shared" si="24"/>
        <v>0</v>
      </c>
      <c r="AQ31" s="87">
        <f t="shared" si="24"/>
        <v>0</v>
      </c>
      <c r="AR31" s="87">
        <f t="shared" si="24"/>
        <v>0</v>
      </c>
      <c r="AS31" s="87">
        <f t="shared" si="24"/>
        <v>0</v>
      </c>
      <c r="AT31" s="87">
        <f t="shared" si="11"/>
        <v>0</v>
      </c>
      <c r="AU31" s="87">
        <f t="shared" si="12"/>
        <v>0</v>
      </c>
      <c r="AV31" s="87">
        <f t="shared" si="12"/>
        <v>1175</v>
      </c>
      <c r="AW31" s="87">
        <f t="shared" si="13"/>
        <v>12516</v>
      </c>
      <c r="AX31" s="87">
        <f t="shared" si="14"/>
        <v>0</v>
      </c>
      <c r="AY31" s="87">
        <f t="shared" si="15"/>
        <v>0</v>
      </c>
      <c r="AZ31" s="87">
        <f t="shared" si="16"/>
        <v>0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0"/>
        <v>12516</v>
      </c>
      <c r="BE31" s="87">
        <f t="shared" si="21"/>
        <v>0</v>
      </c>
      <c r="BF31" s="87">
        <f t="shared" si="21"/>
        <v>20593</v>
      </c>
      <c r="BG31" s="87">
        <f t="shared" si="22"/>
        <v>0</v>
      </c>
      <c r="BH31" s="87">
        <f t="shared" si="23"/>
        <v>12516</v>
      </c>
    </row>
    <row r="32" spans="1:60" ht="13.5">
      <c r="A32" s="17" t="s">
        <v>79</v>
      </c>
      <c r="B32" s="76" t="s">
        <v>128</v>
      </c>
      <c r="C32" s="77" t="s">
        <v>129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1263</v>
      </c>
      <c r="K32" s="87">
        <f t="shared" si="2"/>
        <v>14680</v>
      </c>
      <c r="L32" s="87">
        <v>0</v>
      </c>
      <c r="M32" s="88">
        <f t="shared" si="3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14680</v>
      </c>
      <c r="S32" s="87">
        <v>0</v>
      </c>
      <c r="T32" s="87">
        <v>11343</v>
      </c>
      <c r="U32" s="87">
        <v>0</v>
      </c>
      <c r="V32" s="87">
        <f t="shared" si="4"/>
        <v>14680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14176</v>
      </c>
      <c r="AN32" s="87">
        <v>0</v>
      </c>
      <c r="AO32" s="87">
        <f t="shared" si="9"/>
        <v>0</v>
      </c>
      <c r="AP32" s="87">
        <f t="shared" si="24"/>
        <v>0</v>
      </c>
      <c r="AQ32" s="87">
        <f t="shared" si="24"/>
        <v>0</v>
      </c>
      <c r="AR32" s="87">
        <f t="shared" si="24"/>
        <v>0</v>
      </c>
      <c r="AS32" s="87">
        <f t="shared" si="24"/>
        <v>0</v>
      </c>
      <c r="AT32" s="87">
        <f t="shared" si="11"/>
        <v>0</v>
      </c>
      <c r="AU32" s="87">
        <f t="shared" si="12"/>
        <v>0</v>
      </c>
      <c r="AV32" s="87">
        <f t="shared" si="12"/>
        <v>1263</v>
      </c>
      <c r="AW32" s="87">
        <f t="shared" si="13"/>
        <v>14680</v>
      </c>
      <c r="AX32" s="87">
        <f t="shared" si="14"/>
        <v>0</v>
      </c>
      <c r="AY32" s="87">
        <f t="shared" si="15"/>
        <v>0</v>
      </c>
      <c r="AZ32" s="87">
        <f t="shared" si="16"/>
        <v>0</v>
      </c>
      <c r="BA32" s="87">
        <f t="shared" si="17"/>
        <v>0</v>
      </c>
      <c r="BB32" s="87">
        <f t="shared" si="18"/>
        <v>0</v>
      </c>
      <c r="BC32" s="87">
        <f t="shared" si="19"/>
        <v>0</v>
      </c>
      <c r="BD32" s="87">
        <f t="shared" si="20"/>
        <v>14680</v>
      </c>
      <c r="BE32" s="87">
        <f t="shared" si="21"/>
        <v>0</v>
      </c>
      <c r="BF32" s="87">
        <f t="shared" si="21"/>
        <v>25519</v>
      </c>
      <c r="BG32" s="87">
        <f t="shared" si="22"/>
        <v>0</v>
      </c>
      <c r="BH32" s="87">
        <f t="shared" si="23"/>
        <v>14680</v>
      </c>
    </row>
    <row r="33" spans="1:60" ht="13.5">
      <c r="A33" s="17" t="s">
        <v>79</v>
      </c>
      <c r="B33" s="76" t="s">
        <v>130</v>
      </c>
      <c r="C33" s="77" t="s">
        <v>131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1448</v>
      </c>
      <c r="K33" s="87">
        <f t="shared" si="2"/>
        <v>24406</v>
      </c>
      <c r="L33" s="87">
        <v>9818</v>
      </c>
      <c r="M33" s="88">
        <f t="shared" si="3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12285</v>
      </c>
      <c r="S33" s="87">
        <v>2303</v>
      </c>
      <c r="T33" s="87">
        <v>12748</v>
      </c>
      <c r="U33" s="87">
        <v>360</v>
      </c>
      <c r="V33" s="87">
        <f t="shared" si="4"/>
        <v>24766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16843</v>
      </c>
      <c r="AN33" s="87">
        <v>0</v>
      </c>
      <c r="AO33" s="87">
        <f t="shared" si="9"/>
        <v>0</v>
      </c>
      <c r="AP33" s="87">
        <f t="shared" si="24"/>
        <v>0</v>
      </c>
      <c r="AQ33" s="87">
        <f t="shared" si="24"/>
        <v>0</v>
      </c>
      <c r="AR33" s="87">
        <f t="shared" si="24"/>
        <v>0</v>
      </c>
      <c r="AS33" s="87">
        <f t="shared" si="24"/>
        <v>0</v>
      </c>
      <c r="AT33" s="87">
        <f t="shared" si="11"/>
        <v>0</v>
      </c>
      <c r="AU33" s="87">
        <f t="shared" si="12"/>
        <v>0</v>
      </c>
      <c r="AV33" s="87">
        <f t="shared" si="12"/>
        <v>1448</v>
      </c>
      <c r="AW33" s="87">
        <f t="shared" si="13"/>
        <v>24406</v>
      </c>
      <c r="AX33" s="87">
        <f t="shared" si="14"/>
        <v>9818</v>
      </c>
      <c r="AY33" s="87">
        <f t="shared" si="15"/>
        <v>0</v>
      </c>
      <c r="AZ33" s="87">
        <f t="shared" si="16"/>
        <v>0</v>
      </c>
      <c r="BA33" s="87">
        <f t="shared" si="17"/>
        <v>0</v>
      </c>
      <c r="BB33" s="87">
        <f t="shared" si="18"/>
        <v>0</v>
      </c>
      <c r="BC33" s="87">
        <f t="shared" si="19"/>
        <v>0</v>
      </c>
      <c r="BD33" s="87">
        <f t="shared" si="20"/>
        <v>12285</v>
      </c>
      <c r="BE33" s="87">
        <f t="shared" si="21"/>
        <v>2303</v>
      </c>
      <c r="BF33" s="87">
        <f t="shared" si="21"/>
        <v>29591</v>
      </c>
      <c r="BG33" s="87">
        <f t="shared" si="22"/>
        <v>360</v>
      </c>
      <c r="BH33" s="87">
        <f t="shared" si="23"/>
        <v>24766</v>
      </c>
    </row>
    <row r="34" spans="1:60" ht="13.5">
      <c r="A34" s="17" t="s">
        <v>79</v>
      </c>
      <c r="B34" s="76" t="s">
        <v>132</v>
      </c>
      <c r="C34" s="77" t="s">
        <v>133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5849</v>
      </c>
      <c r="K34" s="87">
        <f t="shared" si="2"/>
        <v>35656</v>
      </c>
      <c r="L34" s="87">
        <v>8880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26776</v>
      </c>
      <c r="S34" s="87">
        <v>0</v>
      </c>
      <c r="T34" s="87">
        <v>15067</v>
      </c>
      <c r="U34" s="87">
        <v>30757</v>
      </c>
      <c r="V34" s="87">
        <f t="shared" si="4"/>
        <v>66413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296</v>
      </c>
      <c r="AE34" s="87">
        <v>296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52914</v>
      </c>
      <c r="AN34" s="87">
        <v>0</v>
      </c>
      <c r="AO34" s="87">
        <f t="shared" si="9"/>
        <v>296</v>
      </c>
      <c r="AP34" s="87">
        <f t="shared" si="24"/>
        <v>0</v>
      </c>
      <c r="AQ34" s="87">
        <f t="shared" si="24"/>
        <v>0</v>
      </c>
      <c r="AR34" s="87">
        <f t="shared" si="24"/>
        <v>0</v>
      </c>
      <c r="AS34" s="87">
        <f t="shared" si="24"/>
        <v>0</v>
      </c>
      <c r="AT34" s="87">
        <f t="shared" si="11"/>
        <v>0</v>
      </c>
      <c r="AU34" s="87">
        <f t="shared" si="12"/>
        <v>0</v>
      </c>
      <c r="AV34" s="87">
        <f t="shared" si="12"/>
        <v>5849</v>
      </c>
      <c r="AW34" s="87">
        <f t="shared" si="13"/>
        <v>35952</v>
      </c>
      <c r="AX34" s="87">
        <f t="shared" si="14"/>
        <v>9176</v>
      </c>
      <c r="AY34" s="87">
        <f t="shared" si="15"/>
        <v>0</v>
      </c>
      <c r="AZ34" s="87">
        <f t="shared" si="16"/>
        <v>0</v>
      </c>
      <c r="BA34" s="87">
        <f t="shared" si="17"/>
        <v>0</v>
      </c>
      <c r="BB34" s="87">
        <f t="shared" si="18"/>
        <v>0</v>
      </c>
      <c r="BC34" s="87">
        <f t="shared" si="19"/>
        <v>0</v>
      </c>
      <c r="BD34" s="87">
        <f t="shared" si="20"/>
        <v>26776</v>
      </c>
      <c r="BE34" s="87">
        <f t="shared" si="21"/>
        <v>0</v>
      </c>
      <c r="BF34" s="87">
        <f t="shared" si="21"/>
        <v>67981</v>
      </c>
      <c r="BG34" s="87">
        <f t="shared" si="22"/>
        <v>30757</v>
      </c>
      <c r="BH34" s="87">
        <f t="shared" si="23"/>
        <v>66709</v>
      </c>
    </row>
    <row r="35" spans="1:60" ht="13.5">
      <c r="A35" s="17" t="s">
        <v>79</v>
      </c>
      <c r="B35" s="76" t="s">
        <v>134</v>
      </c>
      <c r="C35" s="77" t="s">
        <v>135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3629</v>
      </c>
      <c r="K35" s="87">
        <f t="shared" si="2"/>
        <v>31285</v>
      </c>
      <c r="L35" s="87">
        <v>0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31285</v>
      </c>
      <c r="S35" s="87">
        <v>0</v>
      </c>
      <c r="T35" s="87">
        <v>11512</v>
      </c>
      <c r="U35" s="87">
        <v>0</v>
      </c>
      <c r="V35" s="87">
        <f t="shared" si="4"/>
        <v>31285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56201</v>
      </c>
      <c r="AN35" s="87">
        <v>0</v>
      </c>
      <c r="AO35" s="87">
        <f t="shared" si="9"/>
        <v>0</v>
      </c>
      <c r="AP35" s="87">
        <f t="shared" si="24"/>
        <v>0</v>
      </c>
      <c r="AQ35" s="87">
        <f t="shared" si="24"/>
        <v>0</v>
      </c>
      <c r="AR35" s="87">
        <f t="shared" si="24"/>
        <v>0</v>
      </c>
      <c r="AS35" s="87">
        <f t="shared" si="24"/>
        <v>0</v>
      </c>
      <c r="AT35" s="87">
        <f t="shared" si="11"/>
        <v>0</v>
      </c>
      <c r="AU35" s="87">
        <f t="shared" si="12"/>
        <v>0</v>
      </c>
      <c r="AV35" s="87">
        <f t="shared" si="12"/>
        <v>3629</v>
      </c>
      <c r="AW35" s="87">
        <f t="shared" si="13"/>
        <v>31285</v>
      </c>
      <c r="AX35" s="87">
        <f t="shared" si="14"/>
        <v>0</v>
      </c>
      <c r="AY35" s="87">
        <f t="shared" si="15"/>
        <v>0</v>
      </c>
      <c r="AZ35" s="87">
        <f t="shared" si="16"/>
        <v>0</v>
      </c>
      <c r="BA35" s="87">
        <f t="shared" si="17"/>
        <v>0</v>
      </c>
      <c r="BB35" s="87">
        <f t="shared" si="18"/>
        <v>0</v>
      </c>
      <c r="BC35" s="87">
        <f t="shared" si="19"/>
        <v>0</v>
      </c>
      <c r="BD35" s="87">
        <f t="shared" si="20"/>
        <v>31285</v>
      </c>
      <c r="BE35" s="87">
        <f t="shared" si="21"/>
        <v>0</v>
      </c>
      <c r="BF35" s="87">
        <f t="shared" si="21"/>
        <v>67713</v>
      </c>
      <c r="BG35" s="87">
        <f t="shared" si="22"/>
        <v>0</v>
      </c>
      <c r="BH35" s="87">
        <f t="shared" si="23"/>
        <v>31285</v>
      </c>
    </row>
    <row r="36" spans="1:60" ht="13.5">
      <c r="A36" s="17" t="s">
        <v>79</v>
      </c>
      <c r="B36" s="76" t="s">
        <v>136</v>
      </c>
      <c r="C36" s="77" t="s">
        <v>137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2749</v>
      </c>
      <c r="K36" s="87">
        <f t="shared" si="2"/>
        <v>56957</v>
      </c>
      <c r="L36" s="87">
        <v>0</v>
      </c>
      <c r="M36" s="88">
        <f t="shared" si="3"/>
        <v>0</v>
      </c>
      <c r="N36" s="87">
        <v>0</v>
      </c>
      <c r="O36" s="87">
        <v>0</v>
      </c>
      <c r="P36" s="87">
        <v>0</v>
      </c>
      <c r="Q36" s="87">
        <v>0</v>
      </c>
      <c r="R36" s="87">
        <v>56957</v>
      </c>
      <c r="S36" s="87">
        <v>0</v>
      </c>
      <c r="T36" s="87">
        <v>15805</v>
      </c>
      <c r="U36" s="87">
        <v>0</v>
      </c>
      <c r="V36" s="87">
        <f t="shared" si="4"/>
        <v>56957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9193</v>
      </c>
      <c r="AE36" s="87">
        <v>9193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33048</v>
      </c>
      <c r="AN36" s="87">
        <v>0</v>
      </c>
      <c r="AO36" s="87">
        <f t="shared" si="9"/>
        <v>9193</v>
      </c>
      <c r="AP36" s="87">
        <f t="shared" si="24"/>
        <v>0</v>
      </c>
      <c r="AQ36" s="87">
        <f t="shared" si="24"/>
        <v>0</v>
      </c>
      <c r="AR36" s="87">
        <f t="shared" si="24"/>
        <v>0</v>
      </c>
      <c r="AS36" s="87">
        <f t="shared" si="24"/>
        <v>0</v>
      </c>
      <c r="AT36" s="87">
        <f t="shared" si="11"/>
        <v>0</v>
      </c>
      <c r="AU36" s="87">
        <f t="shared" si="12"/>
        <v>0</v>
      </c>
      <c r="AV36" s="87">
        <f t="shared" si="12"/>
        <v>2749</v>
      </c>
      <c r="AW36" s="87">
        <f t="shared" si="13"/>
        <v>66150</v>
      </c>
      <c r="AX36" s="87">
        <f t="shared" si="14"/>
        <v>9193</v>
      </c>
      <c r="AY36" s="87">
        <f t="shared" si="15"/>
        <v>0</v>
      </c>
      <c r="AZ36" s="87">
        <f t="shared" si="16"/>
        <v>0</v>
      </c>
      <c r="BA36" s="87">
        <f t="shared" si="17"/>
        <v>0</v>
      </c>
      <c r="BB36" s="87">
        <f t="shared" si="18"/>
        <v>0</v>
      </c>
      <c r="BC36" s="87">
        <f t="shared" si="19"/>
        <v>0</v>
      </c>
      <c r="BD36" s="87">
        <f t="shared" si="20"/>
        <v>56957</v>
      </c>
      <c r="BE36" s="87">
        <f t="shared" si="21"/>
        <v>0</v>
      </c>
      <c r="BF36" s="87">
        <f t="shared" si="21"/>
        <v>48853</v>
      </c>
      <c r="BG36" s="87">
        <f t="shared" si="22"/>
        <v>0</v>
      </c>
      <c r="BH36" s="87">
        <f t="shared" si="23"/>
        <v>66150</v>
      </c>
    </row>
    <row r="37" spans="1:60" ht="13.5">
      <c r="A37" s="17" t="s">
        <v>79</v>
      </c>
      <c r="B37" s="76" t="s">
        <v>138</v>
      </c>
      <c r="C37" s="77" t="s">
        <v>139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2985</v>
      </c>
      <c r="K37" s="87">
        <f t="shared" si="2"/>
        <v>35052</v>
      </c>
      <c r="L37" s="87">
        <v>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35052</v>
      </c>
      <c r="S37" s="87">
        <v>0</v>
      </c>
      <c r="T37" s="87">
        <v>30099</v>
      </c>
      <c r="U37" s="87">
        <v>0</v>
      </c>
      <c r="V37" s="87">
        <f t="shared" si="4"/>
        <v>35052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41240</v>
      </c>
      <c r="AN37" s="87">
        <v>0</v>
      </c>
      <c r="AO37" s="87">
        <f t="shared" si="9"/>
        <v>0</v>
      </c>
      <c r="AP37" s="87">
        <f t="shared" si="24"/>
        <v>0</v>
      </c>
      <c r="AQ37" s="87">
        <f t="shared" si="24"/>
        <v>0</v>
      </c>
      <c r="AR37" s="87">
        <f t="shared" si="24"/>
        <v>0</v>
      </c>
      <c r="AS37" s="87">
        <f t="shared" si="24"/>
        <v>0</v>
      </c>
      <c r="AT37" s="87">
        <f t="shared" si="11"/>
        <v>0</v>
      </c>
      <c r="AU37" s="87">
        <f t="shared" si="12"/>
        <v>0</v>
      </c>
      <c r="AV37" s="87">
        <f t="shared" si="12"/>
        <v>2985</v>
      </c>
      <c r="AW37" s="87">
        <f t="shared" si="13"/>
        <v>35052</v>
      </c>
      <c r="AX37" s="87">
        <f t="shared" si="14"/>
        <v>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35052</v>
      </c>
      <c r="BE37" s="87">
        <f t="shared" si="21"/>
        <v>0</v>
      </c>
      <c r="BF37" s="87">
        <f t="shared" si="21"/>
        <v>71339</v>
      </c>
      <c r="BG37" s="87">
        <f t="shared" si="22"/>
        <v>0</v>
      </c>
      <c r="BH37" s="87">
        <f t="shared" si="23"/>
        <v>35052</v>
      </c>
    </row>
    <row r="38" spans="1:60" ht="13.5">
      <c r="A38" s="17" t="s">
        <v>79</v>
      </c>
      <c r="B38" s="76" t="s">
        <v>140</v>
      </c>
      <c r="C38" s="77" t="s">
        <v>141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1969</v>
      </c>
      <c r="K38" s="87">
        <f t="shared" si="2"/>
        <v>36318</v>
      </c>
      <c r="L38" s="87">
        <v>11747</v>
      </c>
      <c r="M38" s="88">
        <f t="shared" si="3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24571</v>
      </c>
      <c r="S38" s="87">
        <v>0</v>
      </c>
      <c r="T38" s="87">
        <v>11516</v>
      </c>
      <c r="U38" s="87">
        <v>35696</v>
      </c>
      <c r="V38" s="87">
        <f t="shared" si="4"/>
        <v>72014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24744</v>
      </c>
      <c r="AN38" s="87">
        <v>0</v>
      </c>
      <c r="AO38" s="87">
        <f t="shared" si="9"/>
        <v>0</v>
      </c>
      <c r="AP38" s="87">
        <f t="shared" si="24"/>
        <v>0</v>
      </c>
      <c r="AQ38" s="87">
        <f t="shared" si="24"/>
        <v>0</v>
      </c>
      <c r="AR38" s="87">
        <f t="shared" si="24"/>
        <v>0</v>
      </c>
      <c r="AS38" s="87">
        <f t="shared" si="24"/>
        <v>0</v>
      </c>
      <c r="AT38" s="87">
        <f t="shared" si="11"/>
        <v>0</v>
      </c>
      <c r="AU38" s="87">
        <f t="shared" si="12"/>
        <v>0</v>
      </c>
      <c r="AV38" s="87">
        <f t="shared" si="12"/>
        <v>1969</v>
      </c>
      <c r="AW38" s="87">
        <f t="shared" si="13"/>
        <v>36318</v>
      </c>
      <c r="AX38" s="87">
        <f t="shared" si="14"/>
        <v>11747</v>
      </c>
      <c r="AY38" s="87">
        <f t="shared" si="15"/>
        <v>0</v>
      </c>
      <c r="AZ38" s="87">
        <f t="shared" si="16"/>
        <v>0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24571</v>
      </c>
      <c r="BE38" s="87">
        <f t="shared" si="21"/>
        <v>0</v>
      </c>
      <c r="BF38" s="87">
        <f t="shared" si="21"/>
        <v>36260</v>
      </c>
      <c r="BG38" s="87">
        <f t="shared" si="22"/>
        <v>35696</v>
      </c>
      <c r="BH38" s="87">
        <f t="shared" si="23"/>
        <v>72014</v>
      </c>
    </row>
    <row r="39" spans="1:60" ht="13.5">
      <c r="A39" s="17" t="s">
        <v>79</v>
      </c>
      <c r="B39" s="76" t="s">
        <v>142</v>
      </c>
      <c r="C39" s="77" t="s">
        <v>143</v>
      </c>
      <c r="D39" s="87">
        <f t="shared" si="0"/>
        <v>6666</v>
      </c>
      <c r="E39" s="87">
        <f t="shared" si="1"/>
        <v>6666</v>
      </c>
      <c r="F39" s="87">
        <v>5476</v>
      </c>
      <c r="G39" s="87">
        <v>1190</v>
      </c>
      <c r="H39" s="87">
        <v>0</v>
      </c>
      <c r="I39" s="87">
        <v>0</v>
      </c>
      <c r="J39" s="87">
        <v>6666</v>
      </c>
      <c r="K39" s="87">
        <f t="shared" si="2"/>
        <v>23731</v>
      </c>
      <c r="L39" s="87">
        <v>6625</v>
      </c>
      <c r="M39" s="88">
        <f t="shared" si="3"/>
        <v>6317</v>
      </c>
      <c r="N39" s="87">
        <v>2210</v>
      </c>
      <c r="O39" s="87">
        <v>4107</v>
      </c>
      <c r="P39" s="87">
        <v>0</v>
      </c>
      <c r="Q39" s="87">
        <v>0</v>
      </c>
      <c r="R39" s="87">
        <v>10789</v>
      </c>
      <c r="S39" s="87">
        <v>0</v>
      </c>
      <c r="T39" s="87">
        <v>8061</v>
      </c>
      <c r="U39" s="87">
        <v>10000</v>
      </c>
      <c r="V39" s="87">
        <f t="shared" si="4"/>
        <v>40397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t="shared" si="7"/>
        <v>6625</v>
      </c>
      <c r="AE39" s="87">
        <v>6625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13424</v>
      </c>
      <c r="AN39" s="87">
        <v>0</v>
      </c>
      <c r="AO39" s="87">
        <f t="shared" si="9"/>
        <v>6625</v>
      </c>
      <c r="AP39" s="87">
        <f t="shared" si="24"/>
        <v>6666</v>
      </c>
      <c r="AQ39" s="87">
        <f t="shared" si="24"/>
        <v>6666</v>
      </c>
      <c r="AR39" s="87">
        <f t="shared" si="24"/>
        <v>5476</v>
      </c>
      <c r="AS39" s="87">
        <f t="shared" si="24"/>
        <v>1190</v>
      </c>
      <c r="AT39" s="87">
        <f t="shared" si="11"/>
        <v>0</v>
      </c>
      <c r="AU39" s="87">
        <f t="shared" si="12"/>
        <v>0</v>
      </c>
      <c r="AV39" s="87">
        <f t="shared" si="12"/>
        <v>6666</v>
      </c>
      <c r="AW39" s="87">
        <f t="shared" si="13"/>
        <v>30356</v>
      </c>
      <c r="AX39" s="87">
        <f t="shared" si="14"/>
        <v>13250</v>
      </c>
      <c r="AY39" s="87">
        <f t="shared" si="15"/>
        <v>6317</v>
      </c>
      <c r="AZ39" s="87">
        <f t="shared" si="16"/>
        <v>2210</v>
      </c>
      <c r="BA39" s="87">
        <f t="shared" si="17"/>
        <v>4107</v>
      </c>
      <c r="BB39" s="87">
        <f t="shared" si="18"/>
        <v>0</v>
      </c>
      <c r="BC39" s="87">
        <f t="shared" si="19"/>
        <v>0</v>
      </c>
      <c r="BD39" s="87">
        <f t="shared" si="20"/>
        <v>10789</v>
      </c>
      <c r="BE39" s="87">
        <f aca="true" t="shared" si="25" ref="BE39:BF58">S39+AL39</f>
        <v>0</v>
      </c>
      <c r="BF39" s="87">
        <f t="shared" si="25"/>
        <v>21485</v>
      </c>
      <c r="BG39" s="87">
        <f t="shared" si="22"/>
        <v>10000</v>
      </c>
      <c r="BH39" s="87">
        <f t="shared" si="23"/>
        <v>47022</v>
      </c>
    </row>
    <row r="40" spans="1:60" ht="13.5">
      <c r="A40" s="17" t="s">
        <v>79</v>
      </c>
      <c r="B40" s="76" t="s">
        <v>144</v>
      </c>
      <c r="C40" s="77" t="s">
        <v>145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16608</v>
      </c>
      <c r="K40" s="87">
        <f t="shared" si="2"/>
        <v>19842</v>
      </c>
      <c r="L40" s="87">
        <v>0</v>
      </c>
      <c r="M40" s="88">
        <f t="shared" si="3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19842</v>
      </c>
      <c r="S40" s="87">
        <v>0</v>
      </c>
      <c r="T40" s="87">
        <v>26625</v>
      </c>
      <c r="U40" s="87">
        <v>0</v>
      </c>
      <c r="V40" s="87">
        <f t="shared" si="4"/>
        <v>19842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7"/>
        <v>895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895</v>
      </c>
      <c r="AL40" s="87">
        <v>0</v>
      </c>
      <c r="AM40" s="87">
        <v>32833</v>
      </c>
      <c r="AN40" s="87">
        <v>0</v>
      </c>
      <c r="AO40" s="87">
        <f t="shared" si="9"/>
        <v>895</v>
      </c>
      <c r="AP40" s="87">
        <f t="shared" si="24"/>
        <v>0</v>
      </c>
      <c r="AQ40" s="87">
        <f t="shared" si="24"/>
        <v>0</v>
      </c>
      <c r="AR40" s="87">
        <f t="shared" si="24"/>
        <v>0</v>
      </c>
      <c r="AS40" s="87">
        <f t="shared" si="24"/>
        <v>0</v>
      </c>
      <c r="AT40" s="87">
        <f t="shared" si="11"/>
        <v>0</v>
      </c>
      <c r="AU40" s="87">
        <f t="shared" si="12"/>
        <v>0</v>
      </c>
      <c r="AV40" s="87">
        <f t="shared" si="12"/>
        <v>16608</v>
      </c>
      <c r="AW40" s="87">
        <f t="shared" si="13"/>
        <v>20737</v>
      </c>
      <c r="AX40" s="87">
        <f t="shared" si="14"/>
        <v>0</v>
      </c>
      <c r="AY40" s="87">
        <f t="shared" si="15"/>
        <v>0</v>
      </c>
      <c r="AZ40" s="87">
        <f t="shared" si="16"/>
        <v>0</v>
      </c>
      <c r="BA40" s="87">
        <f t="shared" si="17"/>
        <v>0</v>
      </c>
      <c r="BB40" s="87">
        <f t="shared" si="18"/>
        <v>0</v>
      </c>
      <c r="BC40" s="87">
        <f t="shared" si="19"/>
        <v>0</v>
      </c>
      <c r="BD40" s="87">
        <f t="shared" si="20"/>
        <v>20737</v>
      </c>
      <c r="BE40" s="87">
        <f t="shared" si="25"/>
        <v>0</v>
      </c>
      <c r="BF40" s="87">
        <f t="shared" si="25"/>
        <v>59458</v>
      </c>
      <c r="BG40" s="87">
        <f t="shared" si="22"/>
        <v>0</v>
      </c>
      <c r="BH40" s="87">
        <f t="shared" si="23"/>
        <v>20737</v>
      </c>
    </row>
    <row r="41" spans="1:60" ht="13.5">
      <c r="A41" s="17" t="s">
        <v>79</v>
      </c>
      <c r="B41" s="76" t="s">
        <v>146</v>
      </c>
      <c r="C41" s="77" t="s">
        <v>147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"/>
        <v>11932</v>
      </c>
      <c r="L41" s="87">
        <v>58</v>
      </c>
      <c r="M41" s="88">
        <f t="shared" si="3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11874</v>
      </c>
      <c r="S41" s="87">
        <v>0</v>
      </c>
      <c r="T41" s="87">
        <v>23557</v>
      </c>
      <c r="U41" s="87">
        <v>0</v>
      </c>
      <c r="V41" s="87">
        <f t="shared" si="4"/>
        <v>11932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18090</v>
      </c>
      <c r="AN41" s="87">
        <v>0</v>
      </c>
      <c r="AO41" s="87">
        <f t="shared" si="9"/>
        <v>0</v>
      </c>
      <c r="AP41" s="87">
        <f t="shared" si="24"/>
        <v>0</v>
      </c>
      <c r="AQ41" s="87">
        <f t="shared" si="24"/>
        <v>0</v>
      </c>
      <c r="AR41" s="87">
        <f t="shared" si="24"/>
        <v>0</v>
      </c>
      <c r="AS41" s="87">
        <f t="shared" si="24"/>
        <v>0</v>
      </c>
      <c r="AT41" s="87">
        <f t="shared" si="11"/>
        <v>0</v>
      </c>
      <c r="AU41" s="87">
        <f t="shared" si="12"/>
        <v>0</v>
      </c>
      <c r="AV41" s="87">
        <f t="shared" si="12"/>
        <v>0</v>
      </c>
      <c r="AW41" s="87">
        <f t="shared" si="13"/>
        <v>11932</v>
      </c>
      <c r="AX41" s="87">
        <f t="shared" si="14"/>
        <v>58</v>
      </c>
      <c r="AY41" s="87">
        <f t="shared" si="15"/>
        <v>0</v>
      </c>
      <c r="AZ41" s="87">
        <f t="shared" si="16"/>
        <v>0</v>
      </c>
      <c r="BA41" s="87">
        <f t="shared" si="17"/>
        <v>0</v>
      </c>
      <c r="BB41" s="87">
        <f t="shared" si="18"/>
        <v>0</v>
      </c>
      <c r="BC41" s="87">
        <f t="shared" si="19"/>
        <v>0</v>
      </c>
      <c r="BD41" s="87">
        <f t="shared" si="20"/>
        <v>11874</v>
      </c>
      <c r="BE41" s="87">
        <f t="shared" si="25"/>
        <v>0</v>
      </c>
      <c r="BF41" s="87">
        <f t="shared" si="25"/>
        <v>41647</v>
      </c>
      <c r="BG41" s="87">
        <f t="shared" si="22"/>
        <v>0</v>
      </c>
      <c r="BH41" s="87">
        <f t="shared" si="23"/>
        <v>11932</v>
      </c>
    </row>
    <row r="42" spans="1:60" ht="13.5">
      <c r="A42" s="17" t="s">
        <v>79</v>
      </c>
      <c r="B42" s="76" t="s">
        <v>148</v>
      </c>
      <c r="C42" s="77" t="s">
        <v>149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f t="shared" si="2"/>
        <v>31569</v>
      </c>
      <c r="L42" s="87">
        <v>19887</v>
      </c>
      <c r="M42" s="88">
        <f t="shared" si="3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11682</v>
      </c>
      <c r="S42" s="87">
        <v>0</v>
      </c>
      <c r="T42" s="87">
        <v>17876</v>
      </c>
      <c r="U42" s="87">
        <v>0</v>
      </c>
      <c r="V42" s="87">
        <f t="shared" si="4"/>
        <v>31569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0</v>
      </c>
      <c r="AE42" s="87">
        <v>0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4180</v>
      </c>
      <c r="AN42" s="87">
        <v>0</v>
      </c>
      <c r="AO42" s="87">
        <f t="shared" si="9"/>
        <v>0</v>
      </c>
      <c r="AP42" s="87">
        <f t="shared" si="24"/>
        <v>0</v>
      </c>
      <c r="AQ42" s="87">
        <f t="shared" si="24"/>
        <v>0</v>
      </c>
      <c r="AR42" s="87">
        <f t="shared" si="24"/>
        <v>0</v>
      </c>
      <c r="AS42" s="87">
        <f t="shared" si="24"/>
        <v>0</v>
      </c>
      <c r="AT42" s="87">
        <f t="shared" si="11"/>
        <v>0</v>
      </c>
      <c r="AU42" s="87">
        <f t="shared" si="12"/>
        <v>0</v>
      </c>
      <c r="AV42" s="87">
        <f t="shared" si="12"/>
        <v>0</v>
      </c>
      <c r="AW42" s="87">
        <f t="shared" si="13"/>
        <v>31569</v>
      </c>
      <c r="AX42" s="87">
        <f t="shared" si="14"/>
        <v>19887</v>
      </c>
      <c r="AY42" s="87">
        <f t="shared" si="15"/>
        <v>0</v>
      </c>
      <c r="AZ42" s="87">
        <f t="shared" si="16"/>
        <v>0</v>
      </c>
      <c r="BA42" s="87">
        <f t="shared" si="17"/>
        <v>0</v>
      </c>
      <c r="BB42" s="87">
        <f t="shared" si="18"/>
        <v>0</v>
      </c>
      <c r="BC42" s="87">
        <f t="shared" si="19"/>
        <v>0</v>
      </c>
      <c r="BD42" s="87">
        <f t="shared" si="20"/>
        <v>11682</v>
      </c>
      <c r="BE42" s="87">
        <f t="shared" si="25"/>
        <v>0</v>
      </c>
      <c r="BF42" s="87">
        <f t="shared" si="25"/>
        <v>22056</v>
      </c>
      <c r="BG42" s="87">
        <f t="shared" si="22"/>
        <v>0</v>
      </c>
      <c r="BH42" s="87">
        <f t="shared" si="23"/>
        <v>31569</v>
      </c>
    </row>
    <row r="43" spans="1:60" ht="13.5">
      <c r="A43" s="17" t="s">
        <v>79</v>
      </c>
      <c r="B43" s="76" t="s">
        <v>150</v>
      </c>
      <c r="C43" s="77" t="s">
        <v>151</v>
      </c>
      <c r="D43" s="87">
        <f t="shared" si="0"/>
        <v>0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"/>
        <v>19368</v>
      </c>
      <c r="L43" s="87">
        <v>7448</v>
      </c>
      <c r="M43" s="88">
        <f t="shared" si="3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11920</v>
      </c>
      <c r="S43" s="87">
        <v>0</v>
      </c>
      <c r="T43" s="87">
        <v>21715</v>
      </c>
      <c r="U43" s="87">
        <v>4876</v>
      </c>
      <c r="V43" s="87">
        <f t="shared" si="4"/>
        <v>24244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392</v>
      </c>
      <c r="AE43" s="87">
        <v>392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7665</v>
      </c>
      <c r="AN43" s="87">
        <v>541</v>
      </c>
      <c r="AO43" s="87">
        <f t="shared" si="9"/>
        <v>933</v>
      </c>
      <c r="AP43" s="87">
        <f t="shared" si="24"/>
        <v>0</v>
      </c>
      <c r="AQ43" s="87">
        <f t="shared" si="24"/>
        <v>0</v>
      </c>
      <c r="AR43" s="87">
        <f t="shared" si="24"/>
        <v>0</v>
      </c>
      <c r="AS43" s="87">
        <f t="shared" si="24"/>
        <v>0</v>
      </c>
      <c r="AT43" s="87">
        <f t="shared" si="11"/>
        <v>0</v>
      </c>
      <c r="AU43" s="87">
        <f t="shared" si="12"/>
        <v>0</v>
      </c>
      <c r="AV43" s="87">
        <f t="shared" si="12"/>
        <v>0</v>
      </c>
      <c r="AW43" s="87">
        <f t="shared" si="13"/>
        <v>19760</v>
      </c>
      <c r="AX43" s="87">
        <f t="shared" si="14"/>
        <v>7840</v>
      </c>
      <c r="AY43" s="87">
        <f t="shared" si="15"/>
        <v>0</v>
      </c>
      <c r="AZ43" s="87">
        <f t="shared" si="16"/>
        <v>0</v>
      </c>
      <c r="BA43" s="87">
        <f t="shared" si="17"/>
        <v>0</v>
      </c>
      <c r="BB43" s="87">
        <f t="shared" si="18"/>
        <v>0</v>
      </c>
      <c r="BC43" s="87">
        <f t="shared" si="19"/>
        <v>0</v>
      </c>
      <c r="BD43" s="87">
        <f t="shared" si="20"/>
        <v>11920</v>
      </c>
      <c r="BE43" s="87">
        <f t="shared" si="25"/>
        <v>0</v>
      </c>
      <c r="BF43" s="87">
        <f t="shared" si="25"/>
        <v>29380</v>
      </c>
      <c r="BG43" s="87">
        <f t="shared" si="22"/>
        <v>5417</v>
      </c>
      <c r="BH43" s="87">
        <f t="shared" si="23"/>
        <v>25177</v>
      </c>
    </row>
    <row r="44" spans="1:60" ht="13.5">
      <c r="A44" s="17" t="s">
        <v>79</v>
      </c>
      <c r="B44" s="76" t="s">
        <v>152</v>
      </c>
      <c r="C44" s="77" t="s">
        <v>153</v>
      </c>
      <c r="D44" s="87">
        <f t="shared" si="0"/>
        <v>0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f t="shared" si="2"/>
        <v>3190</v>
      </c>
      <c r="L44" s="87">
        <v>0</v>
      </c>
      <c r="M44" s="88">
        <f t="shared" si="3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3190</v>
      </c>
      <c r="S44" s="87">
        <v>0</v>
      </c>
      <c r="T44" s="87">
        <v>14928</v>
      </c>
      <c r="U44" s="87">
        <v>0</v>
      </c>
      <c r="V44" s="87">
        <f t="shared" si="4"/>
        <v>3190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0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9971</v>
      </c>
      <c r="AN44" s="87">
        <v>0</v>
      </c>
      <c r="AO44" s="87">
        <f t="shared" si="9"/>
        <v>0</v>
      </c>
      <c r="AP44" s="87">
        <f t="shared" si="24"/>
        <v>0</v>
      </c>
      <c r="AQ44" s="87">
        <f t="shared" si="24"/>
        <v>0</v>
      </c>
      <c r="AR44" s="87">
        <f t="shared" si="24"/>
        <v>0</v>
      </c>
      <c r="AS44" s="87">
        <f t="shared" si="24"/>
        <v>0</v>
      </c>
      <c r="AT44" s="87">
        <f t="shared" si="11"/>
        <v>0</v>
      </c>
      <c r="AU44" s="87">
        <f t="shared" si="12"/>
        <v>0</v>
      </c>
      <c r="AV44" s="87">
        <f t="shared" si="12"/>
        <v>0</v>
      </c>
      <c r="AW44" s="87">
        <f t="shared" si="13"/>
        <v>3190</v>
      </c>
      <c r="AX44" s="87">
        <f t="shared" si="14"/>
        <v>0</v>
      </c>
      <c r="AY44" s="87">
        <f t="shared" si="15"/>
        <v>0</v>
      </c>
      <c r="AZ44" s="87">
        <f t="shared" si="16"/>
        <v>0</v>
      </c>
      <c r="BA44" s="87">
        <f t="shared" si="17"/>
        <v>0</v>
      </c>
      <c r="BB44" s="87">
        <f t="shared" si="18"/>
        <v>0</v>
      </c>
      <c r="BC44" s="87">
        <f t="shared" si="19"/>
        <v>0</v>
      </c>
      <c r="BD44" s="87">
        <f t="shared" si="20"/>
        <v>3190</v>
      </c>
      <c r="BE44" s="87">
        <f t="shared" si="25"/>
        <v>0</v>
      </c>
      <c r="BF44" s="87">
        <f t="shared" si="25"/>
        <v>24899</v>
      </c>
      <c r="BG44" s="87">
        <f t="shared" si="22"/>
        <v>0</v>
      </c>
      <c r="BH44" s="87">
        <f t="shared" si="23"/>
        <v>3190</v>
      </c>
    </row>
    <row r="45" spans="1:60" ht="13.5">
      <c r="A45" s="17" t="s">
        <v>79</v>
      </c>
      <c r="B45" s="76" t="s">
        <v>154</v>
      </c>
      <c r="C45" s="77" t="s">
        <v>155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7">
        <f t="shared" si="2"/>
        <v>10920</v>
      </c>
      <c r="L45" s="87">
        <v>0</v>
      </c>
      <c r="M45" s="88">
        <f t="shared" si="3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10920</v>
      </c>
      <c r="S45" s="87">
        <v>0</v>
      </c>
      <c r="T45" s="87">
        <v>13330</v>
      </c>
      <c r="U45" s="87">
        <v>1226</v>
      </c>
      <c r="V45" s="87">
        <f t="shared" si="4"/>
        <v>12146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0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8695</v>
      </c>
      <c r="AN45" s="87">
        <v>0</v>
      </c>
      <c r="AO45" s="87">
        <f t="shared" si="9"/>
        <v>0</v>
      </c>
      <c r="AP45" s="87">
        <f t="shared" si="24"/>
        <v>0</v>
      </c>
      <c r="AQ45" s="87">
        <f t="shared" si="24"/>
        <v>0</v>
      </c>
      <c r="AR45" s="87">
        <f t="shared" si="24"/>
        <v>0</v>
      </c>
      <c r="AS45" s="87">
        <f t="shared" si="24"/>
        <v>0</v>
      </c>
      <c r="AT45" s="87">
        <f t="shared" si="11"/>
        <v>0</v>
      </c>
      <c r="AU45" s="87">
        <f t="shared" si="12"/>
        <v>0</v>
      </c>
      <c r="AV45" s="87">
        <f t="shared" si="12"/>
        <v>0</v>
      </c>
      <c r="AW45" s="87">
        <f t="shared" si="13"/>
        <v>10920</v>
      </c>
      <c r="AX45" s="87">
        <f t="shared" si="14"/>
        <v>0</v>
      </c>
      <c r="AY45" s="87">
        <f t="shared" si="15"/>
        <v>0</v>
      </c>
      <c r="AZ45" s="87">
        <f t="shared" si="16"/>
        <v>0</v>
      </c>
      <c r="BA45" s="87">
        <f t="shared" si="17"/>
        <v>0</v>
      </c>
      <c r="BB45" s="87">
        <f t="shared" si="18"/>
        <v>0</v>
      </c>
      <c r="BC45" s="87">
        <f t="shared" si="19"/>
        <v>0</v>
      </c>
      <c r="BD45" s="87">
        <f t="shared" si="20"/>
        <v>10920</v>
      </c>
      <c r="BE45" s="87">
        <f t="shared" si="25"/>
        <v>0</v>
      </c>
      <c r="BF45" s="87">
        <f t="shared" si="25"/>
        <v>22025</v>
      </c>
      <c r="BG45" s="87">
        <f t="shared" si="22"/>
        <v>1226</v>
      </c>
      <c r="BH45" s="87">
        <f t="shared" si="23"/>
        <v>12146</v>
      </c>
    </row>
    <row r="46" spans="1:60" ht="13.5">
      <c r="A46" s="17" t="s">
        <v>79</v>
      </c>
      <c r="B46" s="76" t="s">
        <v>156</v>
      </c>
      <c r="C46" s="77" t="s">
        <v>157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"/>
        <v>26651</v>
      </c>
      <c r="L46" s="87">
        <v>0</v>
      </c>
      <c r="M46" s="88">
        <f t="shared" si="3"/>
        <v>1607</v>
      </c>
      <c r="N46" s="87">
        <v>1607</v>
      </c>
      <c r="O46" s="87">
        <v>0</v>
      </c>
      <c r="P46" s="87">
        <v>0</v>
      </c>
      <c r="Q46" s="87">
        <v>0</v>
      </c>
      <c r="R46" s="87">
        <v>25044</v>
      </c>
      <c r="S46" s="87">
        <v>0</v>
      </c>
      <c r="T46" s="87">
        <v>34230</v>
      </c>
      <c r="U46" s="87">
        <v>38055</v>
      </c>
      <c r="V46" s="87">
        <f t="shared" si="4"/>
        <v>64706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7"/>
        <v>0</v>
      </c>
      <c r="AE46" s="87">
        <v>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15730</v>
      </c>
      <c r="AN46" s="87">
        <v>0</v>
      </c>
      <c r="AO46" s="87">
        <f t="shared" si="9"/>
        <v>0</v>
      </c>
      <c r="AP46" s="87">
        <f t="shared" si="24"/>
        <v>0</v>
      </c>
      <c r="AQ46" s="87">
        <f t="shared" si="24"/>
        <v>0</v>
      </c>
      <c r="AR46" s="87">
        <f t="shared" si="24"/>
        <v>0</v>
      </c>
      <c r="AS46" s="87">
        <f t="shared" si="24"/>
        <v>0</v>
      </c>
      <c r="AT46" s="87">
        <f t="shared" si="11"/>
        <v>0</v>
      </c>
      <c r="AU46" s="87">
        <f t="shared" si="12"/>
        <v>0</v>
      </c>
      <c r="AV46" s="87">
        <f t="shared" si="12"/>
        <v>0</v>
      </c>
      <c r="AW46" s="87">
        <f t="shared" si="13"/>
        <v>26651</v>
      </c>
      <c r="AX46" s="87">
        <f t="shared" si="14"/>
        <v>0</v>
      </c>
      <c r="AY46" s="87">
        <f t="shared" si="15"/>
        <v>1607</v>
      </c>
      <c r="AZ46" s="87">
        <f t="shared" si="16"/>
        <v>1607</v>
      </c>
      <c r="BA46" s="87">
        <f t="shared" si="17"/>
        <v>0</v>
      </c>
      <c r="BB46" s="87">
        <f t="shared" si="18"/>
        <v>0</v>
      </c>
      <c r="BC46" s="87">
        <f t="shared" si="19"/>
        <v>0</v>
      </c>
      <c r="BD46" s="87">
        <f t="shared" si="20"/>
        <v>25044</v>
      </c>
      <c r="BE46" s="87">
        <f t="shared" si="25"/>
        <v>0</v>
      </c>
      <c r="BF46" s="87">
        <f t="shared" si="25"/>
        <v>49960</v>
      </c>
      <c r="BG46" s="87">
        <f t="shared" si="22"/>
        <v>38055</v>
      </c>
      <c r="BH46" s="87">
        <f aca="true" t="shared" si="26" ref="BH46:BH58">V46+AO46</f>
        <v>64706</v>
      </c>
    </row>
    <row r="47" spans="1:60" ht="13.5">
      <c r="A47" s="17" t="s">
        <v>79</v>
      </c>
      <c r="B47" s="76" t="s">
        <v>158</v>
      </c>
      <c r="C47" s="77" t="s">
        <v>159</v>
      </c>
      <c r="D47" s="87">
        <f t="shared" si="0"/>
        <v>0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17637</v>
      </c>
      <c r="K47" s="87">
        <f t="shared" si="2"/>
        <v>27537</v>
      </c>
      <c r="L47" s="87">
        <v>5063</v>
      </c>
      <c r="M47" s="88">
        <f t="shared" si="3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22474</v>
      </c>
      <c r="S47" s="87">
        <v>0</v>
      </c>
      <c r="T47" s="87">
        <v>23100</v>
      </c>
      <c r="U47" s="87">
        <v>0</v>
      </c>
      <c r="V47" s="87">
        <f t="shared" si="4"/>
        <v>27537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7"/>
        <v>0</v>
      </c>
      <c r="AE47" s="87">
        <v>0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37813</v>
      </c>
      <c r="AN47" s="87">
        <v>0</v>
      </c>
      <c r="AO47" s="87">
        <f t="shared" si="9"/>
        <v>0</v>
      </c>
      <c r="AP47" s="87">
        <f t="shared" si="24"/>
        <v>0</v>
      </c>
      <c r="AQ47" s="87">
        <f t="shared" si="24"/>
        <v>0</v>
      </c>
      <c r="AR47" s="87">
        <f t="shared" si="24"/>
        <v>0</v>
      </c>
      <c r="AS47" s="87">
        <f t="shared" si="24"/>
        <v>0</v>
      </c>
      <c r="AT47" s="87">
        <f t="shared" si="11"/>
        <v>0</v>
      </c>
      <c r="AU47" s="87">
        <f t="shared" si="12"/>
        <v>0</v>
      </c>
      <c r="AV47" s="87">
        <f t="shared" si="12"/>
        <v>17637</v>
      </c>
      <c r="AW47" s="87">
        <f t="shared" si="13"/>
        <v>27537</v>
      </c>
      <c r="AX47" s="87">
        <f t="shared" si="14"/>
        <v>5063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0"/>
        <v>22474</v>
      </c>
      <c r="BE47" s="87">
        <f t="shared" si="25"/>
        <v>0</v>
      </c>
      <c r="BF47" s="87">
        <f t="shared" si="25"/>
        <v>60913</v>
      </c>
      <c r="BG47" s="87">
        <f t="shared" si="22"/>
        <v>0</v>
      </c>
      <c r="BH47" s="87">
        <f t="shared" si="26"/>
        <v>27537</v>
      </c>
    </row>
    <row r="48" spans="1:60" ht="13.5">
      <c r="A48" s="17" t="s">
        <v>79</v>
      </c>
      <c r="B48" s="76" t="s">
        <v>160</v>
      </c>
      <c r="C48" s="77" t="s">
        <v>161</v>
      </c>
      <c r="D48" s="87">
        <f t="shared" si="0"/>
        <v>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7116</v>
      </c>
      <c r="K48" s="87">
        <f t="shared" si="2"/>
        <v>17224</v>
      </c>
      <c r="L48" s="87">
        <v>9850</v>
      </c>
      <c r="M48" s="88">
        <f t="shared" si="3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7374</v>
      </c>
      <c r="S48" s="87">
        <v>0</v>
      </c>
      <c r="T48" s="87">
        <v>9710</v>
      </c>
      <c r="U48" s="87">
        <v>0</v>
      </c>
      <c r="V48" s="87">
        <f t="shared" si="4"/>
        <v>17224</v>
      </c>
      <c r="W48" s="87">
        <f t="shared" si="5"/>
        <v>0</v>
      </c>
      <c r="X48" s="87">
        <f t="shared" si="6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7"/>
        <v>0</v>
      </c>
      <c r="AE48" s="87">
        <v>0</v>
      </c>
      <c r="AF48" s="88">
        <f t="shared" si="8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11580</v>
      </c>
      <c r="AN48" s="87">
        <v>0</v>
      </c>
      <c r="AO48" s="87">
        <f t="shared" si="9"/>
        <v>0</v>
      </c>
      <c r="AP48" s="87">
        <f t="shared" si="24"/>
        <v>0</v>
      </c>
      <c r="AQ48" s="87">
        <f t="shared" si="24"/>
        <v>0</v>
      </c>
      <c r="AR48" s="87">
        <f t="shared" si="24"/>
        <v>0</v>
      </c>
      <c r="AS48" s="87">
        <f t="shared" si="24"/>
        <v>0</v>
      </c>
      <c r="AT48" s="87">
        <f t="shared" si="11"/>
        <v>0</v>
      </c>
      <c r="AU48" s="87">
        <f t="shared" si="12"/>
        <v>0</v>
      </c>
      <c r="AV48" s="87">
        <f t="shared" si="12"/>
        <v>7116</v>
      </c>
      <c r="AW48" s="87">
        <f t="shared" si="13"/>
        <v>17224</v>
      </c>
      <c r="AX48" s="87">
        <f t="shared" si="14"/>
        <v>9850</v>
      </c>
      <c r="AY48" s="87">
        <f t="shared" si="15"/>
        <v>0</v>
      </c>
      <c r="AZ48" s="87">
        <f t="shared" si="16"/>
        <v>0</v>
      </c>
      <c r="BA48" s="87">
        <f t="shared" si="17"/>
        <v>0</v>
      </c>
      <c r="BB48" s="87">
        <f t="shared" si="18"/>
        <v>0</v>
      </c>
      <c r="BC48" s="87">
        <f t="shared" si="19"/>
        <v>0</v>
      </c>
      <c r="BD48" s="87">
        <f t="shared" si="20"/>
        <v>7374</v>
      </c>
      <c r="BE48" s="87">
        <f t="shared" si="25"/>
        <v>0</v>
      </c>
      <c r="BF48" s="87">
        <f t="shared" si="25"/>
        <v>21290</v>
      </c>
      <c r="BG48" s="87">
        <f t="shared" si="22"/>
        <v>0</v>
      </c>
      <c r="BH48" s="87">
        <f t="shared" si="26"/>
        <v>17224</v>
      </c>
    </row>
    <row r="49" spans="1:60" ht="13.5">
      <c r="A49" s="17" t="s">
        <v>79</v>
      </c>
      <c r="B49" s="76" t="s">
        <v>162</v>
      </c>
      <c r="C49" s="77" t="s">
        <v>185</v>
      </c>
      <c r="D49" s="87">
        <f t="shared" si="0"/>
        <v>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4286</v>
      </c>
      <c r="K49" s="87">
        <f t="shared" si="2"/>
        <v>0</v>
      </c>
      <c r="L49" s="87">
        <v>0</v>
      </c>
      <c r="M49" s="88">
        <f t="shared" si="3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4180</v>
      </c>
      <c r="U49" s="87">
        <v>0</v>
      </c>
      <c r="V49" s="87">
        <f t="shared" si="4"/>
        <v>0</v>
      </c>
      <c r="W49" s="87">
        <f t="shared" si="5"/>
        <v>0</v>
      </c>
      <c r="X49" s="87">
        <f t="shared" si="6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7"/>
        <v>0</v>
      </c>
      <c r="AE49" s="87">
        <v>0</v>
      </c>
      <c r="AF49" s="88">
        <f t="shared" si="8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11717</v>
      </c>
      <c r="AN49" s="87">
        <v>0</v>
      </c>
      <c r="AO49" s="87">
        <f t="shared" si="9"/>
        <v>0</v>
      </c>
      <c r="AP49" s="87">
        <f t="shared" si="24"/>
        <v>0</v>
      </c>
      <c r="AQ49" s="87">
        <f t="shared" si="24"/>
        <v>0</v>
      </c>
      <c r="AR49" s="87">
        <f t="shared" si="24"/>
        <v>0</v>
      </c>
      <c r="AS49" s="87">
        <f t="shared" si="24"/>
        <v>0</v>
      </c>
      <c r="AT49" s="87">
        <f t="shared" si="11"/>
        <v>0</v>
      </c>
      <c r="AU49" s="87">
        <f t="shared" si="12"/>
        <v>0</v>
      </c>
      <c r="AV49" s="87">
        <f t="shared" si="12"/>
        <v>4286</v>
      </c>
      <c r="AW49" s="87">
        <f t="shared" si="13"/>
        <v>0</v>
      </c>
      <c r="AX49" s="87">
        <f t="shared" si="14"/>
        <v>0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0</v>
      </c>
      <c r="BE49" s="87">
        <f t="shared" si="25"/>
        <v>0</v>
      </c>
      <c r="BF49" s="87">
        <f t="shared" si="25"/>
        <v>15897</v>
      </c>
      <c r="BG49" s="87">
        <f t="shared" si="22"/>
        <v>0</v>
      </c>
      <c r="BH49" s="87">
        <f t="shared" si="26"/>
        <v>0</v>
      </c>
    </row>
    <row r="50" spans="1:60" ht="13.5">
      <c r="A50" s="17" t="s">
        <v>79</v>
      </c>
      <c r="B50" s="76" t="s">
        <v>163</v>
      </c>
      <c r="C50" s="77" t="s">
        <v>164</v>
      </c>
      <c r="D50" s="87">
        <f t="shared" si="0"/>
        <v>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6321</v>
      </c>
      <c r="K50" s="87">
        <f t="shared" si="2"/>
        <v>7518</v>
      </c>
      <c r="L50" s="87">
        <v>0</v>
      </c>
      <c r="M50" s="88">
        <f t="shared" si="3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7518</v>
      </c>
      <c r="S50" s="87">
        <v>0</v>
      </c>
      <c r="T50" s="87">
        <v>9693</v>
      </c>
      <c r="U50" s="87">
        <v>0</v>
      </c>
      <c r="V50" s="87">
        <f t="shared" si="4"/>
        <v>7518</v>
      </c>
      <c r="W50" s="87">
        <f t="shared" si="5"/>
        <v>0</v>
      </c>
      <c r="X50" s="87">
        <f t="shared" si="6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7"/>
        <v>0</v>
      </c>
      <c r="AE50" s="87">
        <v>0</v>
      </c>
      <c r="AF50" s="88">
        <f t="shared" si="8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10036</v>
      </c>
      <c r="AN50" s="87">
        <v>0</v>
      </c>
      <c r="AO50" s="87">
        <f t="shared" si="9"/>
        <v>0</v>
      </c>
      <c r="AP50" s="87">
        <f t="shared" si="24"/>
        <v>0</v>
      </c>
      <c r="AQ50" s="87">
        <f t="shared" si="24"/>
        <v>0</v>
      </c>
      <c r="AR50" s="87">
        <f t="shared" si="24"/>
        <v>0</v>
      </c>
      <c r="AS50" s="87">
        <f t="shared" si="24"/>
        <v>0</v>
      </c>
      <c r="AT50" s="87">
        <f t="shared" si="11"/>
        <v>0</v>
      </c>
      <c r="AU50" s="87">
        <f t="shared" si="12"/>
        <v>0</v>
      </c>
      <c r="AV50" s="87">
        <f t="shared" si="12"/>
        <v>6321</v>
      </c>
      <c r="AW50" s="87">
        <f t="shared" si="13"/>
        <v>7518</v>
      </c>
      <c r="AX50" s="87">
        <f t="shared" si="14"/>
        <v>0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7518</v>
      </c>
      <c r="BE50" s="87">
        <f t="shared" si="25"/>
        <v>0</v>
      </c>
      <c r="BF50" s="87">
        <f t="shared" si="25"/>
        <v>19729</v>
      </c>
      <c r="BG50" s="87">
        <f t="shared" si="22"/>
        <v>0</v>
      </c>
      <c r="BH50" s="87">
        <f t="shared" si="26"/>
        <v>7518</v>
      </c>
    </row>
    <row r="51" spans="1:60" ht="13.5">
      <c r="A51" s="17" t="s">
        <v>79</v>
      </c>
      <c r="B51" s="78" t="s">
        <v>165</v>
      </c>
      <c r="C51" s="79" t="s">
        <v>166</v>
      </c>
      <c r="D51" s="87">
        <f t="shared" si="0"/>
        <v>0</v>
      </c>
      <c r="E51" s="87">
        <f t="shared" si="1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199</v>
      </c>
      <c r="K51" s="87">
        <f t="shared" si="2"/>
        <v>805005</v>
      </c>
      <c r="L51" s="87">
        <v>220739</v>
      </c>
      <c r="M51" s="88">
        <f t="shared" si="3"/>
        <v>268962</v>
      </c>
      <c r="N51" s="87">
        <v>0</v>
      </c>
      <c r="O51" s="87">
        <v>259836</v>
      </c>
      <c r="P51" s="87">
        <v>9126</v>
      </c>
      <c r="Q51" s="87">
        <v>0</v>
      </c>
      <c r="R51" s="87">
        <v>243444</v>
      </c>
      <c r="S51" s="87">
        <v>71860</v>
      </c>
      <c r="T51" s="87" t="s">
        <v>199</v>
      </c>
      <c r="U51" s="87">
        <v>0</v>
      </c>
      <c r="V51" s="87">
        <f t="shared" si="4"/>
        <v>805005</v>
      </c>
      <c r="W51" s="87">
        <f t="shared" si="5"/>
        <v>582603</v>
      </c>
      <c r="X51" s="87">
        <f t="shared" si="6"/>
        <v>579915</v>
      </c>
      <c r="Y51" s="87">
        <v>579915</v>
      </c>
      <c r="Z51" s="87">
        <v>0</v>
      </c>
      <c r="AA51" s="87">
        <v>0</v>
      </c>
      <c r="AB51" s="87">
        <v>2688</v>
      </c>
      <c r="AC51" s="87" t="s">
        <v>199</v>
      </c>
      <c r="AD51" s="87">
        <f t="shared" si="7"/>
        <v>556296</v>
      </c>
      <c r="AE51" s="87">
        <v>307528</v>
      </c>
      <c r="AF51" s="88">
        <f t="shared" si="8"/>
        <v>128765</v>
      </c>
      <c r="AG51" s="87">
        <v>17581</v>
      </c>
      <c r="AH51" s="87">
        <v>111184</v>
      </c>
      <c r="AI51" s="87">
        <v>0</v>
      </c>
      <c r="AJ51" s="87">
        <v>14385</v>
      </c>
      <c r="AK51" s="87">
        <v>4954</v>
      </c>
      <c r="AL51" s="87">
        <v>100664</v>
      </c>
      <c r="AM51" s="87" t="s">
        <v>199</v>
      </c>
      <c r="AN51" s="87">
        <v>0</v>
      </c>
      <c r="AO51" s="87">
        <f t="shared" si="9"/>
        <v>1138899</v>
      </c>
      <c r="AP51" s="87">
        <f aca="true" t="shared" si="27" ref="AP51:AP58">D51+W51</f>
        <v>582603</v>
      </c>
      <c r="AQ51" s="87">
        <f aca="true" t="shared" si="28" ref="AQ51:AQ58">E51+X51</f>
        <v>579915</v>
      </c>
      <c r="AR51" s="87">
        <f aca="true" t="shared" si="29" ref="AR51:AR58">F51+Y51</f>
        <v>579915</v>
      </c>
      <c r="AS51" s="87">
        <f aca="true" t="shared" si="30" ref="AS51:AS58">G51+Z51</f>
        <v>0</v>
      </c>
      <c r="AT51" s="87">
        <f t="shared" si="11"/>
        <v>0</v>
      </c>
      <c r="AU51" s="87">
        <f t="shared" si="12"/>
        <v>2688</v>
      </c>
      <c r="AV51" s="88" t="s">
        <v>21</v>
      </c>
      <c r="AW51" s="87">
        <f t="shared" si="13"/>
        <v>1361301</v>
      </c>
      <c r="AX51" s="87">
        <f t="shared" si="14"/>
        <v>528267</v>
      </c>
      <c r="AY51" s="87">
        <f t="shared" si="15"/>
        <v>397727</v>
      </c>
      <c r="AZ51" s="87">
        <f t="shared" si="16"/>
        <v>17581</v>
      </c>
      <c r="BA51" s="87">
        <f t="shared" si="17"/>
        <v>371020</v>
      </c>
      <c r="BB51" s="87">
        <f t="shared" si="18"/>
        <v>9126</v>
      </c>
      <c r="BC51" s="87">
        <f t="shared" si="19"/>
        <v>14385</v>
      </c>
      <c r="BD51" s="87">
        <f t="shared" si="20"/>
        <v>248398</v>
      </c>
      <c r="BE51" s="87">
        <f t="shared" si="25"/>
        <v>172524</v>
      </c>
      <c r="BF51" s="88" t="s">
        <v>21</v>
      </c>
      <c r="BG51" s="87">
        <f t="shared" si="22"/>
        <v>0</v>
      </c>
      <c r="BH51" s="87">
        <f t="shared" si="26"/>
        <v>1943904</v>
      </c>
    </row>
    <row r="52" spans="1:60" ht="13.5">
      <c r="A52" s="17" t="s">
        <v>79</v>
      </c>
      <c r="B52" s="78" t="s">
        <v>167</v>
      </c>
      <c r="C52" s="79" t="s">
        <v>168</v>
      </c>
      <c r="D52" s="87">
        <f aca="true" t="shared" si="31" ref="D52:D58">E52+I52</f>
        <v>3757985</v>
      </c>
      <c r="E52" s="87">
        <f aca="true" t="shared" si="32" ref="E52:E58">SUM(F52:H52)</f>
        <v>3757985</v>
      </c>
      <c r="F52" s="87">
        <v>3720185</v>
      </c>
      <c r="G52" s="87">
        <v>37800</v>
      </c>
      <c r="H52" s="87">
        <v>0</v>
      </c>
      <c r="I52" s="87">
        <v>0</v>
      </c>
      <c r="J52" s="87" t="s">
        <v>199</v>
      </c>
      <c r="K52" s="87">
        <f aca="true" t="shared" si="33" ref="K52:K58">L52+M52+Q52+R52+S52</f>
        <v>406309</v>
      </c>
      <c r="L52" s="87">
        <v>102334</v>
      </c>
      <c r="M52" s="88">
        <f aca="true" t="shared" si="34" ref="M52:M58">SUM(N52:P52)</f>
        <v>161631</v>
      </c>
      <c r="N52" s="87">
        <v>0</v>
      </c>
      <c r="O52" s="87">
        <v>118603</v>
      </c>
      <c r="P52" s="87">
        <v>43028</v>
      </c>
      <c r="Q52" s="87">
        <v>0</v>
      </c>
      <c r="R52" s="87">
        <v>142344</v>
      </c>
      <c r="S52" s="87">
        <v>0</v>
      </c>
      <c r="T52" s="87" t="s">
        <v>199</v>
      </c>
      <c r="U52" s="87">
        <v>30662</v>
      </c>
      <c r="V52" s="87">
        <f aca="true" t="shared" si="35" ref="V52:V58">D52+K52+U52</f>
        <v>4194956</v>
      </c>
      <c r="W52" s="87">
        <f aca="true" t="shared" si="36" ref="W52:W58">X52+AB52</f>
        <v>0</v>
      </c>
      <c r="X52" s="87">
        <f aca="true" t="shared" si="37" ref="X52:X58">SUM(Y52:AA52)</f>
        <v>0</v>
      </c>
      <c r="Y52" s="87">
        <v>0</v>
      </c>
      <c r="Z52" s="87">
        <v>0</v>
      </c>
      <c r="AA52" s="87">
        <v>0</v>
      </c>
      <c r="AB52" s="87">
        <v>0</v>
      </c>
      <c r="AC52" s="87" t="s">
        <v>199</v>
      </c>
      <c r="AD52" s="87">
        <f aca="true" t="shared" si="38" ref="AD52:AD58">AE52+AF52+AJ52+AK52+AL52</f>
        <v>284989</v>
      </c>
      <c r="AE52" s="87">
        <v>60173</v>
      </c>
      <c r="AF52" s="88">
        <f aca="true" t="shared" si="39" ref="AF52:AF58">SUM(AG52:AI52)</f>
        <v>215851</v>
      </c>
      <c r="AG52" s="87">
        <v>0</v>
      </c>
      <c r="AH52" s="87">
        <v>215851</v>
      </c>
      <c r="AI52" s="87">
        <v>0</v>
      </c>
      <c r="AJ52" s="87">
        <v>0</v>
      </c>
      <c r="AK52" s="87">
        <v>8965</v>
      </c>
      <c r="AL52" s="87">
        <v>0</v>
      </c>
      <c r="AM52" s="87" t="s">
        <v>199</v>
      </c>
      <c r="AN52" s="87">
        <v>12664</v>
      </c>
      <c r="AO52" s="87">
        <f aca="true" t="shared" si="40" ref="AO52:AO58">W52+AD52+AN52</f>
        <v>297653</v>
      </c>
      <c r="AP52" s="87">
        <f t="shared" si="27"/>
        <v>3757985</v>
      </c>
      <c r="AQ52" s="87">
        <f t="shared" si="28"/>
        <v>3757985</v>
      </c>
      <c r="AR52" s="87">
        <f t="shared" si="29"/>
        <v>3720185</v>
      </c>
      <c r="AS52" s="87">
        <f t="shared" si="30"/>
        <v>37800</v>
      </c>
      <c r="AT52" s="87">
        <f t="shared" si="11"/>
        <v>0</v>
      </c>
      <c r="AU52" s="87">
        <f t="shared" si="12"/>
        <v>0</v>
      </c>
      <c r="AV52" s="88" t="s">
        <v>21</v>
      </c>
      <c r="AW52" s="87">
        <f aca="true" t="shared" si="41" ref="AW52:AW58">K52+AD52</f>
        <v>691298</v>
      </c>
      <c r="AX52" s="87">
        <f aca="true" t="shared" si="42" ref="AX52:AX58">L52+AE52</f>
        <v>162507</v>
      </c>
      <c r="AY52" s="87">
        <f t="shared" si="15"/>
        <v>377482</v>
      </c>
      <c r="AZ52" s="87">
        <f t="shared" si="16"/>
        <v>0</v>
      </c>
      <c r="BA52" s="87">
        <f t="shared" si="17"/>
        <v>334454</v>
      </c>
      <c r="BB52" s="87">
        <f t="shared" si="18"/>
        <v>43028</v>
      </c>
      <c r="BC52" s="87">
        <f t="shared" si="19"/>
        <v>0</v>
      </c>
      <c r="BD52" s="87">
        <f t="shared" si="20"/>
        <v>151309</v>
      </c>
      <c r="BE52" s="87">
        <f t="shared" si="25"/>
        <v>0</v>
      </c>
      <c r="BF52" s="88" t="s">
        <v>21</v>
      </c>
      <c r="BG52" s="87">
        <f t="shared" si="22"/>
        <v>43326</v>
      </c>
      <c r="BH52" s="87">
        <f t="shared" si="26"/>
        <v>4492609</v>
      </c>
    </row>
    <row r="53" spans="1:60" ht="13.5">
      <c r="A53" s="17" t="s">
        <v>79</v>
      </c>
      <c r="B53" s="78" t="s">
        <v>169</v>
      </c>
      <c r="C53" s="79" t="s">
        <v>170</v>
      </c>
      <c r="D53" s="87">
        <f t="shared" si="31"/>
        <v>52172</v>
      </c>
      <c r="E53" s="87">
        <f t="shared" si="32"/>
        <v>0</v>
      </c>
      <c r="F53" s="87">
        <v>0</v>
      </c>
      <c r="G53" s="87">
        <v>0</v>
      </c>
      <c r="H53" s="87">
        <v>0</v>
      </c>
      <c r="I53" s="87">
        <v>52172</v>
      </c>
      <c r="J53" s="87" t="s">
        <v>199</v>
      </c>
      <c r="K53" s="87">
        <f t="shared" si="33"/>
        <v>646313</v>
      </c>
      <c r="L53" s="87">
        <v>75937</v>
      </c>
      <c r="M53" s="88">
        <f t="shared" si="34"/>
        <v>121688</v>
      </c>
      <c r="N53" s="87">
        <v>0</v>
      </c>
      <c r="O53" s="87">
        <v>121688</v>
      </c>
      <c r="P53" s="87">
        <v>0</v>
      </c>
      <c r="Q53" s="87">
        <v>0</v>
      </c>
      <c r="R53" s="87">
        <v>382046</v>
      </c>
      <c r="S53" s="87">
        <v>66642</v>
      </c>
      <c r="T53" s="87" t="s">
        <v>199</v>
      </c>
      <c r="U53" s="87">
        <v>0</v>
      </c>
      <c r="V53" s="87">
        <f t="shared" si="35"/>
        <v>698485</v>
      </c>
      <c r="W53" s="87">
        <f t="shared" si="36"/>
        <v>0</v>
      </c>
      <c r="X53" s="87">
        <f t="shared" si="37"/>
        <v>0</v>
      </c>
      <c r="Y53" s="87">
        <v>0</v>
      </c>
      <c r="Z53" s="87">
        <v>0</v>
      </c>
      <c r="AA53" s="87">
        <v>0</v>
      </c>
      <c r="AB53" s="87">
        <v>0</v>
      </c>
      <c r="AC53" s="87" t="s">
        <v>199</v>
      </c>
      <c r="AD53" s="87">
        <f t="shared" si="38"/>
        <v>174293</v>
      </c>
      <c r="AE53" s="87">
        <v>89625</v>
      </c>
      <c r="AF53" s="88">
        <f t="shared" si="39"/>
        <v>43195</v>
      </c>
      <c r="AG53" s="87">
        <v>0</v>
      </c>
      <c r="AH53" s="87">
        <v>43195</v>
      </c>
      <c r="AI53" s="87">
        <v>0</v>
      </c>
      <c r="AJ53" s="87">
        <v>0</v>
      </c>
      <c r="AK53" s="87">
        <v>39564</v>
      </c>
      <c r="AL53" s="87">
        <v>1909</v>
      </c>
      <c r="AM53" s="87" t="s">
        <v>199</v>
      </c>
      <c r="AN53" s="87">
        <v>0</v>
      </c>
      <c r="AO53" s="87">
        <f t="shared" si="40"/>
        <v>174293</v>
      </c>
      <c r="AP53" s="87">
        <f t="shared" si="27"/>
        <v>52172</v>
      </c>
      <c r="AQ53" s="87">
        <f t="shared" si="28"/>
        <v>0</v>
      </c>
      <c r="AR53" s="87">
        <f t="shared" si="29"/>
        <v>0</v>
      </c>
      <c r="AS53" s="87">
        <f t="shared" si="30"/>
        <v>0</v>
      </c>
      <c r="AT53" s="87">
        <f t="shared" si="11"/>
        <v>0</v>
      </c>
      <c r="AU53" s="87">
        <f t="shared" si="12"/>
        <v>52172</v>
      </c>
      <c r="AV53" s="88" t="s">
        <v>21</v>
      </c>
      <c r="AW53" s="87">
        <f t="shared" si="41"/>
        <v>820606</v>
      </c>
      <c r="AX53" s="87">
        <f t="shared" si="42"/>
        <v>165562</v>
      </c>
      <c r="AY53" s="87">
        <f t="shared" si="15"/>
        <v>164883</v>
      </c>
      <c r="AZ53" s="87">
        <f t="shared" si="16"/>
        <v>0</v>
      </c>
      <c r="BA53" s="87">
        <f t="shared" si="17"/>
        <v>164883</v>
      </c>
      <c r="BB53" s="87">
        <f t="shared" si="18"/>
        <v>0</v>
      </c>
      <c r="BC53" s="87">
        <f t="shared" si="19"/>
        <v>0</v>
      </c>
      <c r="BD53" s="87">
        <f t="shared" si="20"/>
        <v>421610</v>
      </c>
      <c r="BE53" s="87">
        <f t="shared" si="25"/>
        <v>68551</v>
      </c>
      <c r="BF53" s="88" t="s">
        <v>21</v>
      </c>
      <c r="BG53" s="87">
        <f t="shared" si="22"/>
        <v>0</v>
      </c>
      <c r="BH53" s="87">
        <f t="shared" si="26"/>
        <v>872778</v>
      </c>
    </row>
    <row r="54" spans="1:60" ht="13.5">
      <c r="A54" s="17" t="s">
        <v>79</v>
      </c>
      <c r="B54" s="78" t="s">
        <v>171</v>
      </c>
      <c r="C54" s="79" t="s">
        <v>172</v>
      </c>
      <c r="D54" s="87">
        <f t="shared" si="31"/>
        <v>980744</v>
      </c>
      <c r="E54" s="87">
        <f t="shared" si="32"/>
        <v>980744</v>
      </c>
      <c r="F54" s="87">
        <v>980744</v>
      </c>
      <c r="G54" s="87">
        <v>0</v>
      </c>
      <c r="H54" s="87">
        <v>0</v>
      </c>
      <c r="I54" s="87">
        <v>0</v>
      </c>
      <c r="J54" s="87" t="s">
        <v>199</v>
      </c>
      <c r="K54" s="87">
        <f t="shared" si="33"/>
        <v>577800</v>
      </c>
      <c r="L54" s="87">
        <v>168854</v>
      </c>
      <c r="M54" s="88">
        <f t="shared" si="34"/>
        <v>213683</v>
      </c>
      <c r="N54" s="87">
        <v>0</v>
      </c>
      <c r="O54" s="87">
        <v>177927</v>
      </c>
      <c r="P54" s="87">
        <v>35756</v>
      </c>
      <c r="Q54" s="87">
        <v>0</v>
      </c>
      <c r="R54" s="87">
        <v>195263</v>
      </c>
      <c r="S54" s="87">
        <v>0</v>
      </c>
      <c r="T54" s="87" t="s">
        <v>199</v>
      </c>
      <c r="U54" s="87">
        <v>0</v>
      </c>
      <c r="V54" s="87">
        <f t="shared" si="35"/>
        <v>1558544</v>
      </c>
      <c r="W54" s="87">
        <f t="shared" si="36"/>
        <v>0</v>
      </c>
      <c r="X54" s="87">
        <f t="shared" si="37"/>
        <v>0</v>
      </c>
      <c r="Y54" s="87">
        <v>0</v>
      </c>
      <c r="Z54" s="87">
        <v>0</v>
      </c>
      <c r="AA54" s="87">
        <v>0</v>
      </c>
      <c r="AB54" s="87">
        <v>0</v>
      </c>
      <c r="AC54" s="87" t="s">
        <v>199</v>
      </c>
      <c r="AD54" s="87">
        <f t="shared" si="38"/>
        <v>155405</v>
      </c>
      <c r="AE54" s="87">
        <v>76613</v>
      </c>
      <c r="AF54" s="88">
        <f t="shared" si="39"/>
        <v>63248</v>
      </c>
      <c r="AG54" s="87">
        <v>0</v>
      </c>
      <c r="AH54" s="87">
        <v>63248</v>
      </c>
      <c r="AI54" s="87">
        <v>0</v>
      </c>
      <c r="AJ54" s="87">
        <v>0</v>
      </c>
      <c r="AK54" s="87">
        <v>15544</v>
      </c>
      <c r="AL54" s="87">
        <v>0</v>
      </c>
      <c r="AM54" s="87" t="s">
        <v>199</v>
      </c>
      <c r="AN54" s="87">
        <v>0</v>
      </c>
      <c r="AO54" s="87">
        <f t="shared" si="40"/>
        <v>155405</v>
      </c>
      <c r="AP54" s="87">
        <f t="shared" si="27"/>
        <v>980744</v>
      </c>
      <c r="AQ54" s="87">
        <f t="shared" si="28"/>
        <v>980744</v>
      </c>
      <c r="AR54" s="87">
        <f t="shared" si="29"/>
        <v>980744</v>
      </c>
      <c r="AS54" s="87">
        <f t="shared" si="30"/>
        <v>0</v>
      </c>
      <c r="AT54" s="87">
        <f aca="true" t="shared" si="43" ref="AT54:AU58">H54+AA54</f>
        <v>0</v>
      </c>
      <c r="AU54" s="87">
        <f t="shared" si="43"/>
        <v>0</v>
      </c>
      <c r="AV54" s="88" t="s">
        <v>21</v>
      </c>
      <c r="AW54" s="87">
        <f t="shared" si="41"/>
        <v>733205</v>
      </c>
      <c r="AX54" s="87">
        <f t="shared" si="42"/>
        <v>245467</v>
      </c>
      <c r="AY54" s="87">
        <f t="shared" si="15"/>
        <v>276931</v>
      </c>
      <c r="AZ54" s="87">
        <f t="shared" si="16"/>
        <v>0</v>
      </c>
      <c r="BA54" s="87">
        <f t="shared" si="17"/>
        <v>241175</v>
      </c>
      <c r="BB54" s="87">
        <f t="shared" si="18"/>
        <v>35756</v>
      </c>
      <c r="BC54" s="87">
        <f t="shared" si="19"/>
        <v>0</v>
      </c>
      <c r="BD54" s="87">
        <f t="shared" si="20"/>
        <v>210807</v>
      </c>
      <c r="BE54" s="87">
        <f t="shared" si="25"/>
        <v>0</v>
      </c>
      <c r="BF54" s="88" t="s">
        <v>21</v>
      </c>
      <c r="BG54" s="87">
        <f t="shared" si="22"/>
        <v>0</v>
      </c>
      <c r="BH54" s="87">
        <f t="shared" si="26"/>
        <v>1713949</v>
      </c>
    </row>
    <row r="55" spans="1:60" ht="13.5">
      <c r="A55" s="17" t="s">
        <v>79</v>
      </c>
      <c r="B55" s="78" t="s">
        <v>173</v>
      </c>
      <c r="C55" s="79" t="s">
        <v>184</v>
      </c>
      <c r="D55" s="87">
        <f t="shared" si="31"/>
        <v>3710354</v>
      </c>
      <c r="E55" s="87">
        <f t="shared" si="32"/>
        <v>3710354</v>
      </c>
      <c r="F55" s="87">
        <v>3710055</v>
      </c>
      <c r="G55" s="87">
        <v>0</v>
      </c>
      <c r="H55" s="87">
        <v>299</v>
      </c>
      <c r="I55" s="87">
        <v>0</v>
      </c>
      <c r="J55" s="87" t="s">
        <v>199</v>
      </c>
      <c r="K55" s="87">
        <f t="shared" si="33"/>
        <v>308190</v>
      </c>
      <c r="L55" s="87">
        <v>89443</v>
      </c>
      <c r="M55" s="88">
        <f t="shared" si="34"/>
        <v>130817</v>
      </c>
      <c r="N55" s="87">
        <v>0</v>
      </c>
      <c r="O55" s="87">
        <v>114434</v>
      </c>
      <c r="P55" s="87">
        <v>16383</v>
      </c>
      <c r="Q55" s="87">
        <v>0</v>
      </c>
      <c r="R55" s="87">
        <v>84934</v>
      </c>
      <c r="S55" s="87">
        <v>2996</v>
      </c>
      <c r="T55" s="87" t="s">
        <v>199</v>
      </c>
      <c r="U55" s="87">
        <v>0</v>
      </c>
      <c r="V55" s="87">
        <f t="shared" si="35"/>
        <v>4018544</v>
      </c>
      <c r="W55" s="87">
        <f t="shared" si="36"/>
        <v>0</v>
      </c>
      <c r="X55" s="87">
        <f t="shared" si="37"/>
        <v>0</v>
      </c>
      <c r="Y55" s="87">
        <v>0</v>
      </c>
      <c r="Z55" s="87">
        <v>0</v>
      </c>
      <c r="AA55" s="87">
        <v>0</v>
      </c>
      <c r="AB55" s="87">
        <v>0</v>
      </c>
      <c r="AC55" s="87" t="s">
        <v>199</v>
      </c>
      <c r="AD55" s="87">
        <f t="shared" si="38"/>
        <v>294291</v>
      </c>
      <c r="AE55" s="87">
        <v>83516</v>
      </c>
      <c r="AF55" s="88">
        <f t="shared" si="39"/>
        <v>204574</v>
      </c>
      <c r="AG55" s="87">
        <v>0</v>
      </c>
      <c r="AH55" s="87">
        <v>204574</v>
      </c>
      <c r="AI55" s="87">
        <v>0</v>
      </c>
      <c r="AJ55" s="87">
        <v>0</v>
      </c>
      <c r="AK55" s="87">
        <v>5587</v>
      </c>
      <c r="AL55" s="87">
        <v>614</v>
      </c>
      <c r="AM55" s="87" t="s">
        <v>199</v>
      </c>
      <c r="AN55" s="87">
        <v>0</v>
      </c>
      <c r="AO55" s="87">
        <f t="shared" si="40"/>
        <v>294291</v>
      </c>
      <c r="AP55" s="87">
        <f t="shared" si="27"/>
        <v>3710354</v>
      </c>
      <c r="AQ55" s="87">
        <f t="shared" si="28"/>
        <v>3710354</v>
      </c>
      <c r="AR55" s="87">
        <f t="shared" si="29"/>
        <v>3710055</v>
      </c>
      <c r="AS55" s="87">
        <f t="shared" si="30"/>
        <v>0</v>
      </c>
      <c r="AT55" s="87">
        <f t="shared" si="43"/>
        <v>299</v>
      </c>
      <c r="AU55" s="87">
        <f t="shared" si="43"/>
        <v>0</v>
      </c>
      <c r="AV55" s="88" t="s">
        <v>21</v>
      </c>
      <c r="AW55" s="87">
        <f t="shared" si="41"/>
        <v>602481</v>
      </c>
      <c r="AX55" s="87">
        <f t="shared" si="42"/>
        <v>172959</v>
      </c>
      <c r="AY55" s="87">
        <f t="shared" si="15"/>
        <v>335391</v>
      </c>
      <c r="AZ55" s="87">
        <f t="shared" si="16"/>
        <v>0</v>
      </c>
      <c r="BA55" s="87">
        <f t="shared" si="17"/>
        <v>319008</v>
      </c>
      <c r="BB55" s="87">
        <f t="shared" si="18"/>
        <v>16383</v>
      </c>
      <c r="BC55" s="87">
        <f t="shared" si="19"/>
        <v>0</v>
      </c>
      <c r="BD55" s="87">
        <f t="shared" si="20"/>
        <v>90521</v>
      </c>
      <c r="BE55" s="87">
        <f t="shared" si="25"/>
        <v>3610</v>
      </c>
      <c r="BF55" s="88" t="s">
        <v>21</v>
      </c>
      <c r="BG55" s="87">
        <f t="shared" si="22"/>
        <v>0</v>
      </c>
      <c r="BH55" s="87">
        <f t="shared" si="26"/>
        <v>4312835</v>
      </c>
    </row>
    <row r="56" spans="1:60" ht="13.5">
      <c r="A56" s="17" t="s">
        <v>79</v>
      </c>
      <c r="B56" s="78" t="s">
        <v>174</v>
      </c>
      <c r="C56" s="79" t="s">
        <v>175</v>
      </c>
      <c r="D56" s="87">
        <f t="shared" si="31"/>
        <v>1030349</v>
      </c>
      <c r="E56" s="87">
        <f t="shared" si="32"/>
        <v>1030349</v>
      </c>
      <c r="F56" s="87">
        <v>1014284</v>
      </c>
      <c r="G56" s="87">
        <v>16065</v>
      </c>
      <c r="H56" s="87">
        <v>0</v>
      </c>
      <c r="I56" s="87">
        <v>0</v>
      </c>
      <c r="J56" s="87" t="s">
        <v>199</v>
      </c>
      <c r="K56" s="87">
        <f t="shared" si="33"/>
        <v>776817</v>
      </c>
      <c r="L56" s="87">
        <v>307826</v>
      </c>
      <c r="M56" s="88">
        <f t="shared" si="34"/>
        <v>221314</v>
      </c>
      <c r="N56" s="87">
        <v>0</v>
      </c>
      <c r="O56" s="87">
        <v>205865</v>
      </c>
      <c r="P56" s="87">
        <v>15449</v>
      </c>
      <c r="Q56" s="87">
        <v>7974</v>
      </c>
      <c r="R56" s="87">
        <v>205173</v>
      </c>
      <c r="S56" s="87">
        <v>34530</v>
      </c>
      <c r="T56" s="87" t="s">
        <v>199</v>
      </c>
      <c r="U56" s="87">
        <v>74853</v>
      </c>
      <c r="V56" s="87">
        <f t="shared" si="35"/>
        <v>1882019</v>
      </c>
      <c r="W56" s="87">
        <f t="shared" si="36"/>
        <v>0</v>
      </c>
      <c r="X56" s="87">
        <f t="shared" si="37"/>
        <v>0</v>
      </c>
      <c r="Y56" s="87">
        <v>0</v>
      </c>
      <c r="Z56" s="87">
        <v>0</v>
      </c>
      <c r="AA56" s="87">
        <v>0</v>
      </c>
      <c r="AB56" s="87">
        <v>0</v>
      </c>
      <c r="AC56" s="87" t="s">
        <v>199</v>
      </c>
      <c r="AD56" s="87">
        <f t="shared" si="38"/>
        <v>833798</v>
      </c>
      <c r="AE56" s="87">
        <v>247906</v>
      </c>
      <c r="AF56" s="88">
        <f t="shared" si="39"/>
        <v>389694</v>
      </c>
      <c r="AG56" s="87">
        <v>2488</v>
      </c>
      <c r="AH56" s="87">
        <v>387206</v>
      </c>
      <c r="AI56" s="87">
        <v>0</v>
      </c>
      <c r="AJ56" s="87">
        <v>0</v>
      </c>
      <c r="AK56" s="87">
        <v>160472</v>
      </c>
      <c r="AL56" s="87">
        <v>35726</v>
      </c>
      <c r="AM56" s="87" t="s">
        <v>199</v>
      </c>
      <c r="AN56" s="87">
        <v>0</v>
      </c>
      <c r="AO56" s="87">
        <f t="shared" si="40"/>
        <v>833798</v>
      </c>
      <c r="AP56" s="87">
        <f t="shared" si="27"/>
        <v>1030349</v>
      </c>
      <c r="AQ56" s="87">
        <f t="shared" si="28"/>
        <v>1030349</v>
      </c>
      <c r="AR56" s="87">
        <f t="shared" si="29"/>
        <v>1014284</v>
      </c>
      <c r="AS56" s="87">
        <f t="shared" si="30"/>
        <v>16065</v>
      </c>
      <c r="AT56" s="87">
        <f t="shared" si="43"/>
        <v>0</v>
      </c>
      <c r="AU56" s="87">
        <f t="shared" si="43"/>
        <v>0</v>
      </c>
      <c r="AV56" s="88" t="s">
        <v>21</v>
      </c>
      <c r="AW56" s="87">
        <f t="shared" si="41"/>
        <v>1610615</v>
      </c>
      <c r="AX56" s="87">
        <f t="shared" si="42"/>
        <v>555732</v>
      </c>
      <c r="AY56" s="87">
        <f t="shared" si="15"/>
        <v>611008</v>
      </c>
      <c r="AZ56" s="87">
        <f t="shared" si="16"/>
        <v>2488</v>
      </c>
      <c r="BA56" s="87">
        <f t="shared" si="17"/>
        <v>593071</v>
      </c>
      <c r="BB56" s="87">
        <f t="shared" si="18"/>
        <v>15449</v>
      </c>
      <c r="BC56" s="87">
        <f t="shared" si="19"/>
        <v>7974</v>
      </c>
      <c r="BD56" s="87">
        <f t="shared" si="20"/>
        <v>365645</v>
      </c>
      <c r="BE56" s="87">
        <f t="shared" si="25"/>
        <v>70256</v>
      </c>
      <c r="BF56" s="88" t="s">
        <v>21</v>
      </c>
      <c r="BG56" s="87">
        <f t="shared" si="22"/>
        <v>74853</v>
      </c>
      <c r="BH56" s="87">
        <f t="shared" si="26"/>
        <v>2715817</v>
      </c>
    </row>
    <row r="57" spans="1:60" ht="13.5">
      <c r="A57" s="17" t="s">
        <v>79</v>
      </c>
      <c r="B57" s="78" t="s">
        <v>176</v>
      </c>
      <c r="C57" s="79" t="s">
        <v>8</v>
      </c>
      <c r="D57" s="87">
        <f t="shared" si="31"/>
        <v>4034</v>
      </c>
      <c r="E57" s="87">
        <f t="shared" si="32"/>
        <v>4034</v>
      </c>
      <c r="F57" s="87">
        <v>4034</v>
      </c>
      <c r="G57" s="87">
        <v>0</v>
      </c>
      <c r="H57" s="87">
        <v>0</v>
      </c>
      <c r="I57" s="87">
        <v>0</v>
      </c>
      <c r="J57" s="87" t="s">
        <v>199</v>
      </c>
      <c r="K57" s="87">
        <f t="shared" si="33"/>
        <v>466411</v>
      </c>
      <c r="L57" s="87">
        <v>230344</v>
      </c>
      <c r="M57" s="88">
        <f t="shared" si="34"/>
        <v>171496</v>
      </c>
      <c r="N57" s="87">
        <v>0</v>
      </c>
      <c r="O57" s="87">
        <v>166450</v>
      </c>
      <c r="P57" s="87">
        <v>5046</v>
      </c>
      <c r="Q57" s="87">
        <v>8924</v>
      </c>
      <c r="R57" s="87">
        <v>55647</v>
      </c>
      <c r="S57" s="87">
        <v>0</v>
      </c>
      <c r="T57" s="87" t="s">
        <v>199</v>
      </c>
      <c r="U57" s="87">
        <v>0</v>
      </c>
      <c r="V57" s="87">
        <f t="shared" si="35"/>
        <v>470445</v>
      </c>
      <c r="W57" s="87">
        <f t="shared" si="36"/>
        <v>0</v>
      </c>
      <c r="X57" s="87">
        <f t="shared" si="37"/>
        <v>0</v>
      </c>
      <c r="Y57" s="87">
        <v>0</v>
      </c>
      <c r="Z57" s="87">
        <v>0</v>
      </c>
      <c r="AA57" s="87">
        <v>0</v>
      </c>
      <c r="AB57" s="87">
        <v>0</v>
      </c>
      <c r="AC57" s="87" t="s">
        <v>199</v>
      </c>
      <c r="AD57" s="87">
        <f t="shared" si="38"/>
        <v>162941</v>
      </c>
      <c r="AE57" s="87">
        <v>69538</v>
      </c>
      <c r="AF57" s="88">
        <f t="shared" si="39"/>
        <v>51686</v>
      </c>
      <c r="AG57" s="87">
        <v>3348</v>
      </c>
      <c r="AH57" s="87">
        <v>48338</v>
      </c>
      <c r="AI57" s="87">
        <v>0</v>
      </c>
      <c r="AJ57" s="87">
        <v>0</v>
      </c>
      <c r="AK57" s="87">
        <v>41717</v>
      </c>
      <c r="AL57" s="87">
        <v>0</v>
      </c>
      <c r="AM57" s="87" t="s">
        <v>199</v>
      </c>
      <c r="AN57" s="87">
        <v>0</v>
      </c>
      <c r="AO57" s="87">
        <f t="shared" si="40"/>
        <v>162941</v>
      </c>
      <c r="AP57" s="87">
        <f t="shared" si="27"/>
        <v>4034</v>
      </c>
      <c r="AQ57" s="87">
        <f t="shared" si="28"/>
        <v>4034</v>
      </c>
      <c r="AR57" s="87">
        <f t="shared" si="29"/>
        <v>4034</v>
      </c>
      <c r="AS57" s="87">
        <f t="shared" si="30"/>
        <v>0</v>
      </c>
      <c r="AT57" s="87">
        <f t="shared" si="43"/>
        <v>0</v>
      </c>
      <c r="AU57" s="87">
        <f t="shared" si="43"/>
        <v>0</v>
      </c>
      <c r="AV57" s="88" t="s">
        <v>21</v>
      </c>
      <c r="AW57" s="87">
        <f t="shared" si="41"/>
        <v>629352</v>
      </c>
      <c r="AX57" s="87">
        <f t="shared" si="42"/>
        <v>299882</v>
      </c>
      <c r="AY57" s="87">
        <f t="shared" si="15"/>
        <v>223182</v>
      </c>
      <c r="AZ57" s="87">
        <f t="shared" si="16"/>
        <v>3348</v>
      </c>
      <c r="BA57" s="87">
        <f t="shared" si="17"/>
        <v>214788</v>
      </c>
      <c r="BB57" s="87">
        <f t="shared" si="18"/>
        <v>5046</v>
      </c>
      <c r="BC57" s="87">
        <f t="shared" si="19"/>
        <v>8924</v>
      </c>
      <c r="BD57" s="87">
        <f t="shared" si="20"/>
        <v>97364</v>
      </c>
      <c r="BE57" s="87">
        <f t="shared" si="25"/>
        <v>0</v>
      </c>
      <c r="BF57" s="88" t="s">
        <v>21</v>
      </c>
      <c r="BG57" s="87">
        <f t="shared" si="22"/>
        <v>0</v>
      </c>
      <c r="BH57" s="87">
        <f t="shared" si="26"/>
        <v>633386</v>
      </c>
    </row>
    <row r="58" spans="1:60" ht="13.5">
      <c r="A58" s="17" t="s">
        <v>79</v>
      </c>
      <c r="B58" s="78" t="s">
        <v>9</v>
      </c>
      <c r="C58" s="79" t="s">
        <v>10</v>
      </c>
      <c r="D58" s="87">
        <f t="shared" si="31"/>
        <v>783320</v>
      </c>
      <c r="E58" s="87">
        <f t="shared" si="32"/>
        <v>773975</v>
      </c>
      <c r="F58" s="87">
        <v>771455</v>
      </c>
      <c r="G58" s="87">
        <v>2520</v>
      </c>
      <c r="H58" s="87">
        <v>0</v>
      </c>
      <c r="I58" s="87">
        <v>9345</v>
      </c>
      <c r="J58" s="87" t="s">
        <v>199</v>
      </c>
      <c r="K58" s="87">
        <f t="shared" si="33"/>
        <v>202865</v>
      </c>
      <c r="L58" s="87">
        <v>76105</v>
      </c>
      <c r="M58" s="88">
        <f t="shared" si="34"/>
        <v>34710</v>
      </c>
      <c r="N58" s="87">
        <v>2686</v>
      </c>
      <c r="O58" s="87">
        <v>24811</v>
      </c>
      <c r="P58" s="87">
        <v>7213</v>
      </c>
      <c r="Q58" s="87">
        <v>0</v>
      </c>
      <c r="R58" s="87">
        <v>64229</v>
      </c>
      <c r="S58" s="87">
        <v>27821</v>
      </c>
      <c r="T58" s="87" t="s">
        <v>199</v>
      </c>
      <c r="U58" s="87">
        <v>0</v>
      </c>
      <c r="V58" s="87">
        <f t="shared" si="35"/>
        <v>986185</v>
      </c>
      <c r="W58" s="87">
        <f t="shared" si="36"/>
        <v>0</v>
      </c>
      <c r="X58" s="87">
        <f t="shared" si="37"/>
        <v>0</v>
      </c>
      <c r="Y58" s="87">
        <v>0</v>
      </c>
      <c r="Z58" s="87">
        <v>0</v>
      </c>
      <c r="AA58" s="87">
        <v>0</v>
      </c>
      <c r="AB58" s="87">
        <v>0</v>
      </c>
      <c r="AC58" s="87" t="s">
        <v>199</v>
      </c>
      <c r="AD58" s="87">
        <f t="shared" si="38"/>
        <v>109215</v>
      </c>
      <c r="AE58" s="87">
        <v>52592</v>
      </c>
      <c r="AF58" s="88">
        <f t="shared" si="39"/>
        <v>50437</v>
      </c>
      <c r="AG58" s="87">
        <v>0</v>
      </c>
      <c r="AH58" s="87">
        <v>50437</v>
      </c>
      <c r="AI58" s="87">
        <v>0</v>
      </c>
      <c r="AJ58" s="87">
        <v>0</v>
      </c>
      <c r="AK58" s="87">
        <v>3072</v>
      </c>
      <c r="AL58" s="87">
        <v>3114</v>
      </c>
      <c r="AM58" s="87" t="s">
        <v>199</v>
      </c>
      <c r="AN58" s="87">
        <v>0</v>
      </c>
      <c r="AO58" s="87">
        <f t="shared" si="40"/>
        <v>109215</v>
      </c>
      <c r="AP58" s="87">
        <f t="shared" si="27"/>
        <v>783320</v>
      </c>
      <c r="AQ58" s="87">
        <f t="shared" si="28"/>
        <v>773975</v>
      </c>
      <c r="AR58" s="87">
        <f t="shared" si="29"/>
        <v>771455</v>
      </c>
      <c r="AS58" s="87">
        <f t="shared" si="30"/>
        <v>2520</v>
      </c>
      <c r="AT58" s="87">
        <f t="shared" si="43"/>
        <v>0</v>
      </c>
      <c r="AU58" s="87">
        <f t="shared" si="43"/>
        <v>9345</v>
      </c>
      <c r="AV58" s="88" t="s">
        <v>21</v>
      </c>
      <c r="AW58" s="87">
        <f t="shared" si="41"/>
        <v>312080</v>
      </c>
      <c r="AX58" s="87">
        <f t="shared" si="42"/>
        <v>128697</v>
      </c>
      <c r="AY58" s="87">
        <f t="shared" si="15"/>
        <v>85147</v>
      </c>
      <c r="AZ58" s="87">
        <f t="shared" si="16"/>
        <v>2686</v>
      </c>
      <c r="BA58" s="87">
        <f t="shared" si="17"/>
        <v>75248</v>
      </c>
      <c r="BB58" s="87">
        <f t="shared" si="18"/>
        <v>7213</v>
      </c>
      <c r="BC58" s="87">
        <f t="shared" si="19"/>
        <v>0</v>
      </c>
      <c r="BD58" s="87">
        <f t="shared" si="20"/>
        <v>67301</v>
      </c>
      <c r="BE58" s="87">
        <f t="shared" si="25"/>
        <v>30935</v>
      </c>
      <c r="BF58" s="88" t="s">
        <v>21</v>
      </c>
      <c r="BG58" s="87">
        <f t="shared" si="22"/>
        <v>0</v>
      </c>
      <c r="BH58" s="87">
        <f t="shared" si="26"/>
        <v>1095400</v>
      </c>
    </row>
    <row r="59" spans="1:60" ht="13.5">
      <c r="A59" s="95" t="s">
        <v>200</v>
      </c>
      <c r="B59" s="96"/>
      <c r="C59" s="97"/>
      <c r="D59" s="87">
        <f aca="true" t="shared" si="44" ref="D59:AI59">SUM(D7:D58)</f>
        <v>10446046</v>
      </c>
      <c r="E59" s="87">
        <f t="shared" si="44"/>
        <v>10377620</v>
      </c>
      <c r="F59" s="87">
        <f t="shared" si="44"/>
        <v>10316754</v>
      </c>
      <c r="G59" s="87">
        <f t="shared" si="44"/>
        <v>57995</v>
      </c>
      <c r="H59" s="87">
        <f t="shared" si="44"/>
        <v>2871</v>
      </c>
      <c r="I59" s="87">
        <f t="shared" si="44"/>
        <v>68426</v>
      </c>
      <c r="J59" s="87">
        <f t="shared" si="44"/>
        <v>484121</v>
      </c>
      <c r="K59" s="87">
        <f t="shared" si="44"/>
        <v>8807727</v>
      </c>
      <c r="L59" s="87">
        <f t="shared" si="44"/>
        <v>2742359</v>
      </c>
      <c r="M59" s="87">
        <f t="shared" si="44"/>
        <v>2141781</v>
      </c>
      <c r="N59" s="87">
        <f t="shared" si="44"/>
        <v>120488</v>
      </c>
      <c r="O59" s="87">
        <f t="shared" si="44"/>
        <v>1751490</v>
      </c>
      <c r="P59" s="87">
        <f t="shared" si="44"/>
        <v>269803</v>
      </c>
      <c r="Q59" s="87">
        <f t="shared" si="44"/>
        <v>16898</v>
      </c>
      <c r="R59" s="87">
        <f t="shared" si="44"/>
        <v>3673114</v>
      </c>
      <c r="S59" s="87">
        <f t="shared" si="44"/>
        <v>233575</v>
      </c>
      <c r="T59" s="87">
        <f t="shared" si="44"/>
        <v>2703120</v>
      </c>
      <c r="U59" s="87">
        <f t="shared" si="44"/>
        <v>305857</v>
      </c>
      <c r="V59" s="87">
        <f t="shared" si="44"/>
        <v>19559630</v>
      </c>
      <c r="W59" s="87">
        <f t="shared" si="44"/>
        <v>582603</v>
      </c>
      <c r="X59" s="87">
        <f t="shared" si="44"/>
        <v>579915</v>
      </c>
      <c r="Y59" s="87">
        <f t="shared" si="44"/>
        <v>579915</v>
      </c>
      <c r="Z59" s="87">
        <f t="shared" si="44"/>
        <v>0</v>
      </c>
      <c r="AA59" s="87">
        <f t="shared" si="44"/>
        <v>0</v>
      </c>
      <c r="AB59" s="87">
        <f t="shared" si="44"/>
        <v>2688</v>
      </c>
      <c r="AC59" s="87">
        <f t="shared" si="44"/>
        <v>0</v>
      </c>
      <c r="AD59" s="87">
        <f t="shared" si="44"/>
        <v>3132801</v>
      </c>
      <c r="AE59" s="87">
        <f t="shared" si="44"/>
        <v>1282765</v>
      </c>
      <c r="AF59" s="87">
        <f t="shared" si="44"/>
        <v>1296172</v>
      </c>
      <c r="AG59" s="87">
        <f t="shared" si="44"/>
        <v>29702</v>
      </c>
      <c r="AH59" s="87">
        <f t="shared" si="44"/>
        <v>1266470</v>
      </c>
      <c r="AI59" s="87">
        <f t="shared" si="44"/>
        <v>0</v>
      </c>
      <c r="AJ59" s="87">
        <f aca="true" t="shared" si="45" ref="AJ59:BH59">SUM(AJ7:AJ58)</f>
        <v>14385</v>
      </c>
      <c r="AK59" s="87">
        <f t="shared" si="45"/>
        <v>397452</v>
      </c>
      <c r="AL59" s="87">
        <f t="shared" si="45"/>
        <v>142027</v>
      </c>
      <c r="AM59" s="87">
        <f t="shared" si="45"/>
        <v>1868367</v>
      </c>
      <c r="AN59" s="87">
        <f t="shared" si="45"/>
        <v>51817</v>
      </c>
      <c r="AO59" s="87">
        <f t="shared" si="45"/>
        <v>3767221</v>
      </c>
      <c r="AP59" s="87">
        <f t="shared" si="45"/>
        <v>11028649</v>
      </c>
      <c r="AQ59" s="87">
        <f t="shared" si="45"/>
        <v>10957535</v>
      </c>
      <c r="AR59" s="87">
        <f t="shared" si="45"/>
        <v>10896669</v>
      </c>
      <c r="AS59" s="87">
        <f t="shared" si="45"/>
        <v>57995</v>
      </c>
      <c r="AT59" s="87">
        <f t="shared" si="45"/>
        <v>2871</v>
      </c>
      <c r="AU59" s="87">
        <f t="shared" si="45"/>
        <v>71114</v>
      </c>
      <c r="AV59" s="87">
        <f t="shared" si="45"/>
        <v>484121</v>
      </c>
      <c r="AW59" s="87">
        <f t="shared" si="45"/>
        <v>11940528</v>
      </c>
      <c r="AX59" s="87">
        <f t="shared" si="45"/>
        <v>4025124</v>
      </c>
      <c r="AY59" s="87">
        <f t="shared" si="45"/>
        <v>3437953</v>
      </c>
      <c r="AZ59" s="87">
        <f t="shared" si="45"/>
        <v>150190</v>
      </c>
      <c r="BA59" s="87">
        <f t="shared" si="45"/>
        <v>3017960</v>
      </c>
      <c r="BB59" s="87">
        <f t="shared" si="45"/>
        <v>269803</v>
      </c>
      <c r="BC59" s="87">
        <f t="shared" si="45"/>
        <v>31283</v>
      </c>
      <c r="BD59" s="87">
        <f t="shared" si="45"/>
        <v>4070566</v>
      </c>
      <c r="BE59" s="87">
        <f t="shared" si="45"/>
        <v>375602</v>
      </c>
      <c r="BF59" s="87">
        <f t="shared" si="45"/>
        <v>4571487</v>
      </c>
      <c r="BG59" s="87">
        <f t="shared" si="45"/>
        <v>357674</v>
      </c>
      <c r="BH59" s="87">
        <f t="shared" si="45"/>
        <v>23326851</v>
      </c>
    </row>
  </sheetData>
  <mergeCells count="28">
    <mergeCell ref="L4:L5"/>
    <mergeCell ref="Q4:Q5"/>
    <mergeCell ref="R4:R5"/>
    <mergeCell ref="A59:C59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51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209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177</v>
      </c>
      <c r="B2" s="114" t="s">
        <v>23</v>
      </c>
      <c r="C2" s="121" t="s">
        <v>57</v>
      </c>
      <c r="D2" s="44" t="s">
        <v>187</v>
      </c>
      <c r="E2" s="45"/>
      <c r="F2" s="45"/>
      <c r="G2" s="45"/>
      <c r="H2" s="45"/>
      <c r="I2" s="45"/>
      <c r="J2" s="44" t="s">
        <v>188</v>
      </c>
      <c r="K2" s="46"/>
      <c r="L2" s="46"/>
      <c r="M2" s="46"/>
      <c r="N2" s="46"/>
      <c r="O2" s="46"/>
      <c r="P2" s="46"/>
      <c r="Q2" s="47"/>
      <c r="R2" s="48" t="s">
        <v>189</v>
      </c>
      <c r="S2" s="46"/>
      <c r="T2" s="46"/>
      <c r="U2" s="46"/>
      <c r="V2" s="46"/>
      <c r="W2" s="46"/>
      <c r="X2" s="46"/>
      <c r="Y2" s="47"/>
      <c r="Z2" s="44" t="s">
        <v>190</v>
      </c>
      <c r="AA2" s="46"/>
      <c r="AB2" s="46"/>
      <c r="AC2" s="46"/>
      <c r="AD2" s="46"/>
      <c r="AE2" s="46"/>
      <c r="AF2" s="46"/>
      <c r="AG2" s="47"/>
      <c r="AH2" s="44" t="s">
        <v>191</v>
      </c>
      <c r="AI2" s="46"/>
      <c r="AJ2" s="46"/>
      <c r="AK2" s="46"/>
      <c r="AL2" s="46"/>
      <c r="AM2" s="46"/>
      <c r="AN2" s="46"/>
      <c r="AO2" s="47"/>
      <c r="AP2" s="44" t="s">
        <v>192</v>
      </c>
      <c r="AQ2" s="46"/>
      <c r="AR2" s="46"/>
      <c r="AS2" s="46"/>
      <c r="AT2" s="46"/>
      <c r="AU2" s="46"/>
      <c r="AV2" s="46"/>
      <c r="AW2" s="47"/>
      <c r="AX2" s="44" t="s">
        <v>193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58</v>
      </c>
      <c r="E4" s="59"/>
      <c r="F4" s="50"/>
      <c r="G4" s="49" t="s">
        <v>2</v>
      </c>
      <c r="H4" s="59"/>
      <c r="I4" s="50"/>
      <c r="J4" s="114" t="s">
        <v>194</v>
      </c>
      <c r="K4" s="117" t="s">
        <v>195</v>
      </c>
      <c r="L4" s="49" t="s">
        <v>59</v>
      </c>
      <c r="M4" s="59"/>
      <c r="N4" s="50"/>
      <c r="O4" s="49" t="s">
        <v>2</v>
      </c>
      <c r="P4" s="59"/>
      <c r="Q4" s="50"/>
      <c r="R4" s="114" t="s">
        <v>194</v>
      </c>
      <c r="S4" s="117" t="s">
        <v>195</v>
      </c>
      <c r="T4" s="49" t="s">
        <v>59</v>
      </c>
      <c r="U4" s="59"/>
      <c r="V4" s="50"/>
      <c r="W4" s="49" t="s">
        <v>2</v>
      </c>
      <c r="X4" s="59"/>
      <c r="Y4" s="50"/>
      <c r="Z4" s="114" t="s">
        <v>194</v>
      </c>
      <c r="AA4" s="117" t="s">
        <v>195</v>
      </c>
      <c r="AB4" s="49" t="s">
        <v>59</v>
      </c>
      <c r="AC4" s="59"/>
      <c r="AD4" s="50"/>
      <c r="AE4" s="49" t="s">
        <v>2</v>
      </c>
      <c r="AF4" s="59"/>
      <c r="AG4" s="50"/>
      <c r="AH4" s="114" t="s">
        <v>194</v>
      </c>
      <c r="AI4" s="117" t="s">
        <v>195</v>
      </c>
      <c r="AJ4" s="49" t="s">
        <v>59</v>
      </c>
      <c r="AK4" s="59"/>
      <c r="AL4" s="50"/>
      <c r="AM4" s="49" t="s">
        <v>2</v>
      </c>
      <c r="AN4" s="59"/>
      <c r="AO4" s="50"/>
      <c r="AP4" s="114" t="s">
        <v>194</v>
      </c>
      <c r="AQ4" s="117" t="s">
        <v>195</v>
      </c>
      <c r="AR4" s="49" t="s">
        <v>59</v>
      </c>
      <c r="AS4" s="59"/>
      <c r="AT4" s="50"/>
      <c r="AU4" s="49" t="s">
        <v>2</v>
      </c>
      <c r="AV4" s="59"/>
      <c r="AW4" s="50"/>
      <c r="AX4" s="114" t="s">
        <v>194</v>
      </c>
      <c r="AY4" s="117" t="s">
        <v>195</v>
      </c>
      <c r="AZ4" s="49" t="s">
        <v>59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196</v>
      </c>
      <c r="E5" s="19" t="s">
        <v>197</v>
      </c>
      <c r="F5" s="52" t="s">
        <v>3</v>
      </c>
      <c r="G5" s="51" t="s">
        <v>196</v>
      </c>
      <c r="H5" s="19" t="s">
        <v>197</v>
      </c>
      <c r="I5" s="38" t="s">
        <v>3</v>
      </c>
      <c r="J5" s="115"/>
      <c r="K5" s="118"/>
      <c r="L5" s="51" t="s">
        <v>196</v>
      </c>
      <c r="M5" s="19" t="s">
        <v>197</v>
      </c>
      <c r="N5" s="38" t="s">
        <v>198</v>
      </c>
      <c r="O5" s="51" t="s">
        <v>196</v>
      </c>
      <c r="P5" s="19" t="s">
        <v>197</v>
      </c>
      <c r="Q5" s="38" t="s">
        <v>198</v>
      </c>
      <c r="R5" s="115"/>
      <c r="S5" s="118"/>
      <c r="T5" s="51" t="s">
        <v>196</v>
      </c>
      <c r="U5" s="19" t="s">
        <v>197</v>
      </c>
      <c r="V5" s="38" t="s">
        <v>198</v>
      </c>
      <c r="W5" s="51" t="s">
        <v>196</v>
      </c>
      <c r="X5" s="19" t="s">
        <v>197</v>
      </c>
      <c r="Y5" s="38" t="s">
        <v>198</v>
      </c>
      <c r="Z5" s="115"/>
      <c r="AA5" s="118"/>
      <c r="AB5" s="51" t="s">
        <v>196</v>
      </c>
      <c r="AC5" s="19" t="s">
        <v>197</v>
      </c>
      <c r="AD5" s="38" t="s">
        <v>198</v>
      </c>
      <c r="AE5" s="51" t="s">
        <v>196</v>
      </c>
      <c r="AF5" s="19" t="s">
        <v>197</v>
      </c>
      <c r="AG5" s="38" t="s">
        <v>198</v>
      </c>
      <c r="AH5" s="115"/>
      <c r="AI5" s="118"/>
      <c r="AJ5" s="51" t="s">
        <v>196</v>
      </c>
      <c r="AK5" s="19" t="s">
        <v>197</v>
      </c>
      <c r="AL5" s="38" t="s">
        <v>198</v>
      </c>
      <c r="AM5" s="51" t="s">
        <v>196</v>
      </c>
      <c r="AN5" s="19" t="s">
        <v>197</v>
      </c>
      <c r="AO5" s="38" t="s">
        <v>198</v>
      </c>
      <c r="AP5" s="115"/>
      <c r="AQ5" s="118"/>
      <c r="AR5" s="51" t="s">
        <v>196</v>
      </c>
      <c r="AS5" s="19" t="s">
        <v>197</v>
      </c>
      <c r="AT5" s="38" t="s">
        <v>198</v>
      </c>
      <c r="AU5" s="51" t="s">
        <v>196</v>
      </c>
      <c r="AV5" s="19" t="s">
        <v>197</v>
      </c>
      <c r="AW5" s="38" t="s">
        <v>198</v>
      </c>
      <c r="AX5" s="115"/>
      <c r="AY5" s="118"/>
      <c r="AZ5" s="51" t="s">
        <v>196</v>
      </c>
      <c r="BA5" s="19" t="s">
        <v>197</v>
      </c>
      <c r="BB5" s="38" t="s">
        <v>198</v>
      </c>
      <c r="BC5" s="51" t="s">
        <v>196</v>
      </c>
      <c r="BD5" s="19" t="s">
        <v>197</v>
      </c>
      <c r="BE5" s="38" t="s">
        <v>198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79</v>
      </c>
      <c r="B7" s="76" t="s">
        <v>80</v>
      </c>
      <c r="C7" s="77" t="s">
        <v>81</v>
      </c>
      <c r="D7" s="18">
        <f aca="true" t="shared" si="0" ref="D7:D41">L7+T7+AB7+AJ7+AR7+AZ7</f>
        <v>40010</v>
      </c>
      <c r="E7" s="18">
        <f aca="true" t="shared" si="1" ref="E7:E41">M7+U7+AC7+AK7+AS7+BA7</f>
        <v>458869</v>
      </c>
      <c r="F7" s="18">
        <f aca="true" t="shared" si="2" ref="F7:F41">D7+E7</f>
        <v>498879</v>
      </c>
      <c r="G7" s="18">
        <f aca="true" t="shared" si="3" ref="G7:G41">O7+W7+AE7+AM7+AU7+BC7</f>
        <v>0</v>
      </c>
      <c r="H7" s="18">
        <f aca="true" t="shared" si="4" ref="H7:H41">P7+X7+AF7+AN7+AV7+BD7</f>
        <v>88214</v>
      </c>
      <c r="I7" s="18">
        <f aca="true" t="shared" si="5" ref="I7:I41">G7+H7</f>
        <v>88214</v>
      </c>
      <c r="J7" s="84" t="s">
        <v>169</v>
      </c>
      <c r="K7" s="80" t="s">
        <v>170</v>
      </c>
      <c r="L7" s="18">
        <v>40010</v>
      </c>
      <c r="M7" s="18">
        <v>458869</v>
      </c>
      <c r="N7" s="18">
        <f aca="true" t="shared" si="6" ref="N7:N41">SUM(L7:M7)</f>
        <v>498879</v>
      </c>
      <c r="O7" s="18">
        <v>0</v>
      </c>
      <c r="P7" s="18">
        <v>88214</v>
      </c>
      <c r="Q7" s="18">
        <f aca="true" t="shared" si="7" ref="Q7:Q41">SUM(O7:P7)</f>
        <v>88214</v>
      </c>
      <c r="R7" s="86" t="s">
        <v>0</v>
      </c>
      <c r="S7" s="80"/>
      <c r="T7" s="18"/>
      <c r="U7" s="18"/>
      <c r="V7" s="18">
        <f aca="true" t="shared" si="8" ref="V7:V50">SUM(T7:U7)</f>
        <v>0</v>
      </c>
      <c r="W7" s="18"/>
      <c r="X7" s="18"/>
      <c r="Y7" s="18">
        <f aca="true" t="shared" si="9" ref="Y7:Y50">SUM(W7:X7)</f>
        <v>0</v>
      </c>
      <c r="Z7" s="86" t="s">
        <v>0</v>
      </c>
      <c r="AA7" s="80"/>
      <c r="AB7" s="18"/>
      <c r="AC7" s="18"/>
      <c r="AD7" s="18">
        <f aca="true" t="shared" si="10" ref="AD7:AD50">SUM(AB7:AC7)</f>
        <v>0</v>
      </c>
      <c r="AE7" s="18"/>
      <c r="AF7" s="18"/>
      <c r="AG7" s="18">
        <f aca="true" t="shared" si="11" ref="AG7:AG50">SUM(AE7:AF7)</f>
        <v>0</v>
      </c>
      <c r="AH7" s="86" t="s">
        <v>0</v>
      </c>
      <c r="AI7" s="80"/>
      <c r="AJ7" s="18"/>
      <c r="AK7" s="18"/>
      <c r="AL7" s="18">
        <f aca="true" t="shared" si="12" ref="AL7:AL50">SUM(AJ7:AK7)</f>
        <v>0</v>
      </c>
      <c r="AM7" s="18"/>
      <c r="AN7" s="18"/>
      <c r="AO7" s="18">
        <f aca="true" t="shared" si="13" ref="AO7:AO50">SUM(AM7:AN7)</f>
        <v>0</v>
      </c>
      <c r="AP7" s="86" t="s">
        <v>0</v>
      </c>
      <c r="AQ7" s="80"/>
      <c r="AR7" s="18"/>
      <c r="AS7" s="18"/>
      <c r="AT7" s="18">
        <f aca="true" t="shared" si="14" ref="AT7:AT50">SUM(AR7:AS7)</f>
        <v>0</v>
      </c>
      <c r="AU7" s="18"/>
      <c r="AV7" s="18"/>
      <c r="AW7" s="18">
        <f aca="true" t="shared" si="15" ref="AW7:AW50">SUM(AU7:AV7)</f>
        <v>0</v>
      </c>
      <c r="AX7" s="86" t="s">
        <v>0</v>
      </c>
      <c r="AY7" s="80"/>
      <c r="AZ7" s="18"/>
      <c r="BA7" s="18"/>
      <c r="BB7" s="18">
        <f aca="true" t="shared" si="16" ref="BB7:BB50">SUM(AZ7:BA7)</f>
        <v>0</v>
      </c>
      <c r="BC7" s="18"/>
      <c r="BD7" s="18"/>
      <c r="BE7" s="18">
        <f aca="true" t="shared" si="17" ref="BE7:BE50">SUM(BC7:BD7)</f>
        <v>0</v>
      </c>
    </row>
    <row r="8" spans="1:57" ht="13.5">
      <c r="A8" s="82" t="s">
        <v>79</v>
      </c>
      <c r="B8" s="76" t="s">
        <v>82</v>
      </c>
      <c r="C8" s="77" t="s">
        <v>83</v>
      </c>
      <c r="D8" s="18">
        <f t="shared" si="0"/>
        <v>27891</v>
      </c>
      <c r="E8" s="18">
        <f t="shared" si="1"/>
        <v>51879</v>
      </c>
      <c r="F8" s="18">
        <f t="shared" si="2"/>
        <v>79770</v>
      </c>
      <c r="G8" s="18">
        <f t="shared" si="3"/>
        <v>0</v>
      </c>
      <c r="H8" s="18">
        <f t="shared" si="4"/>
        <v>218057</v>
      </c>
      <c r="I8" s="18">
        <f t="shared" si="5"/>
        <v>218057</v>
      </c>
      <c r="J8" s="84" t="s">
        <v>174</v>
      </c>
      <c r="K8" s="80" t="s">
        <v>175</v>
      </c>
      <c r="L8" s="18">
        <v>27891</v>
      </c>
      <c r="M8" s="18">
        <v>51879</v>
      </c>
      <c r="N8" s="18">
        <f t="shared" si="6"/>
        <v>79770</v>
      </c>
      <c r="O8" s="18">
        <v>0</v>
      </c>
      <c r="P8" s="18">
        <v>218057</v>
      </c>
      <c r="Q8" s="18">
        <f t="shared" si="7"/>
        <v>218057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79</v>
      </c>
      <c r="B9" s="76" t="s">
        <v>84</v>
      </c>
      <c r="C9" s="77" t="s">
        <v>85</v>
      </c>
      <c r="D9" s="18">
        <f t="shared" si="0"/>
        <v>21125</v>
      </c>
      <c r="E9" s="18">
        <f t="shared" si="1"/>
        <v>364632</v>
      </c>
      <c r="F9" s="18">
        <f t="shared" si="2"/>
        <v>385757</v>
      </c>
      <c r="G9" s="18">
        <f t="shared" si="3"/>
        <v>0</v>
      </c>
      <c r="H9" s="18">
        <f t="shared" si="4"/>
        <v>88500</v>
      </c>
      <c r="I9" s="18">
        <f t="shared" si="5"/>
        <v>88500</v>
      </c>
      <c r="J9" s="84" t="s">
        <v>171</v>
      </c>
      <c r="K9" s="80" t="s">
        <v>172</v>
      </c>
      <c r="L9" s="18">
        <v>21125</v>
      </c>
      <c r="M9" s="18">
        <v>364632</v>
      </c>
      <c r="N9" s="18">
        <f t="shared" si="6"/>
        <v>385757</v>
      </c>
      <c r="O9" s="18">
        <v>0</v>
      </c>
      <c r="P9" s="18">
        <v>88500</v>
      </c>
      <c r="Q9" s="18">
        <f t="shared" si="7"/>
        <v>88500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79</v>
      </c>
      <c r="B10" s="76" t="s">
        <v>86</v>
      </c>
      <c r="C10" s="77" t="s">
        <v>87</v>
      </c>
      <c r="D10" s="18">
        <f t="shared" si="0"/>
        <v>150243</v>
      </c>
      <c r="E10" s="18">
        <f t="shared" si="1"/>
        <v>281553</v>
      </c>
      <c r="F10" s="18">
        <f t="shared" si="2"/>
        <v>431796</v>
      </c>
      <c r="G10" s="18">
        <f t="shared" si="3"/>
        <v>0</v>
      </c>
      <c r="H10" s="18">
        <f t="shared" si="4"/>
        <v>172407</v>
      </c>
      <c r="I10" s="18">
        <f t="shared" si="5"/>
        <v>172407</v>
      </c>
      <c r="J10" s="84" t="s">
        <v>167</v>
      </c>
      <c r="K10" s="80" t="s">
        <v>168</v>
      </c>
      <c r="L10" s="18">
        <v>150243</v>
      </c>
      <c r="M10" s="18">
        <v>281553</v>
      </c>
      <c r="N10" s="18">
        <f t="shared" si="6"/>
        <v>431796</v>
      </c>
      <c r="O10" s="18">
        <v>0</v>
      </c>
      <c r="P10" s="18">
        <v>172407</v>
      </c>
      <c r="Q10" s="18">
        <f t="shared" si="7"/>
        <v>172407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79</v>
      </c>
      <c r="B11" s="76" t="s">
        <v>88</v>
      </c>
      <c r="C11" s="77" t="s">
        <v>89</v>
      </c>
      <c r="D11" s="18">
        <f t="shared" si="0"/>
        <v>69805</v>
      </c>
      <c r="E11" s="18">
        <f t="shared" si="1"/>
        <v>97634</v>
      </c>
      <c r="F11" s="18">
        <f t="shared" si="2"/>
        <v>167439</v>
      </c>
      <c r="G11" s="18">
        <f t="shared" si="3"/>
        <v>0</v>
      </c>
      <c r="H11" s="18">
        <f t="shared" si="4"/>
        <v>148345</v>
      </c>
      <c r="I11" s="18">
        <f t="shared" si="5"/>
        <v>148345</v>
      </c>
      <c r="J11" s="84" t="s">
        <v>173</v>
      </c>
      <c r="K11" s="80" t="s">
        <v>184</v>
      </c>
      <c r="L11" s="18">
        <v>69805</v>
      </c>
      <c r="M11" s="18">
        <v>97634</v>
      </c>
      <c r="N11" s="18">
        <f t="shared" si="6"/>
        <v>167439</v>
      </c>
      <c r="O11" s="18">
        <v>0</v>
      </c>
      <c r="P11" s="18">
        <v>148345</v>
      </c>
      <c r="Q11" s="18">
        <f t="shared" si="7"/>
        <v>148345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79</v>
      </c>
      <c r="B12" s="76" t="s">
        <v>90</v>
      </c>
      <c r="C12" s="77" t="s">
        <v>91</v>
      </c>
      <c r="D12" s="18">
        <f t="shared" si="0"/>
        <v>1644</v>
      </c>
      <c r="E12" s="18">
        <f t="shared" si="1"/>
        <v>166461</v>
      </c>
      <c r="F12" s="18">
        <f t="shared" si="2"/>
        <v>168105</v>
      </c>
      <c r="G12" s="18">
        <f t="shared" si="3"/>
        <v>0</v>
      </c>
      <c r="H12" s="18">
        <f t="shared" si="4"/>
        <v>62733</v>
      </c>
      <c r="I12" s="18">
        <f t="shared" si="5"/>
        <v>62733</v>
      </c>
      <c r="J12" s="84" t="s">
        <v>176</v>
      </c>
      <c r="K12" s="80" t="s">
        <v>8</v>
      </c>
      <c r="L12" s="18">
        <v>1644</v>
      </c>
      <c r="M12" s="18">
        <v>166461</v>
      </c>
      <c r="N12" s="18">
        <f t="shared" si="6"/>
        <v>168105</v>
      </c>
      <c r="O12" s="18">
        <v>0</v>
      </c>
      <c r="P12" s="18">
        <v>62733</v>
      </c>
      <c r="Q12" s="18">
        <f t="shared" si="7"/>
        <v>62733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79</v>
      </c>
      <c r="B13" s="76" t="s">
        <v>92</v>
      </c>
      <c r="C13" s="77" t="s">
        <v>93</v>
      </c>
      <c r="D13" s="18">
        <f t="shared" si="0"/>
        <v>6255</v>
      </c>
      <c r="E13" s="18">
        <f t="shared" si="1"/>
        <v>56215</v>
      </c>
      <c r="F13" s="18">
        <f t="shared" si="2"/>
        <v>62470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4" t="s">
        <v>169</v>
      </c>
      <c r="K13" s="80" t="s">
        <v>170</v>
      </c>
      <c r="L13" s="18">
        <v>6255</v>
      </c>
      <c r="M13" s="18">
        <v>56215</v>
      </c>
      <c r="N13" s="18">
        <f t="shared" si="6"/>
        <v>62470</v>
      </c>
      <c r="O13" s="18">
        <v>0</v>
      </c>
      <c r="P13" s="18">
        <v>0</v>
      </c>
      <c r="Q13" s="18">
        <f t="shared" si="7"/>
        <v>0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79</v>
      </c>
      <c r="B14" s="76" t="s">
        <v>94</v>
      </c>
      <c r="C14" s="77" t="s">
        <v>95</v>
      </c>
      <c r="D14" s="18">
        <f t="shared" si="0"/>
        <v>0</v>
      </c>
      <c r="E14" s="18">
        <f t="shared" si="1"/>
        <v>52235</v>
      </c>
      <c r="F14" s="18">
        <f t="shared" si="2"/>
        <v>52235</v>
      </c>
      <c r="G14" s="18">
        <f t="shared" si="3"/>
        <v>0</v>
      </c>
      <c r="H14" s="18">
        <f t="shared" si="4"/>
        <v>20699</v>
      </c>
      <c r="I14" s="18">
        <f t="shared" si="5"/>
        <v>20699</v>
      </c>
      <c r="J14" s="84" t="s">
        <v>165</v>
      </c>
      <c r="K14" s="80" t="s">
        <v>166</v>
      </c>
      <c r="L14" s="18"/>
      <c r="M14" s="18">
        <v>52235</v>
      </c>
      <c r="N14" s="18">
        <f t="shared" si="6"/>
        <v>52235</v>
      </c>
      <c r="O14" s="18"/>
      <c r="P14" s="18">
        <v>20699</v>
      </c>
      <c r="Q14" s="18">
        <f t="shared" si="7"/>
        <v>20699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79</v>
      </c>
      <c r="B15" s="76" t="s">
        <v>96</v>
      </c>
      <c r="C15" s="77" t="s">
        <v>97</v>
      </c>
      <c r="D15" s="18">
        <f t="shared" si="0"/>
        <v>6235</v>
      </c>
      <c r="E15" s="18">
        <f t="shared" si="1"/>
        <v>58461</v>
      </c>
      <c r="F15" s="18">
        <f t="shared" si="2"/>
        <v>64696</v>
      </c>
      <c r="G15" s="18">
        <f t="shared" si="3"/>
        <v>0</v>
      </c>
      <c r="H15" s="18">
        <f t="shared" si="4"/>
        <v>98977</v>
      </c>
      <c r="I15" s="18">
        <f t="shared" si="5"/>
        <v>98977</v>
      </c>
      <c r="J15" s="84" t="s">
        <v>174</v>
      </c>
      <c r="K15" s="80" t="s">
        <v>175</v>
      </c>
      <c r="L15" s="18">
        <v>6235</v>
      </c>
      <c r="M15" s="18">
        <v>58461</v>
      </c>
      <c r="N15" s="18">
        <f t="shared" si="6"/>
        <v>64696</v>
      </c>
      <c r="O15" s="18">
        <v>0</v>
      </c>
      <c r="P15" s="18">
        <v>98977</v>
      </c>
      <c r="Q15" s="18">
        <f t="shared" si="7"/>
        <v>98977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79</v>
      </c>
      <c r="B16" s="76" t="s">
        <v>98</v>
      </c>
      <c r="C16" s="77" t="s">
        <v>99</v>
      </c>
      <c r="D16" s="18">
        <f t="shared" si="0"/>
        <v>0</v>
      </c>
      <c r="E16" s="18">
        <f t="shared" si="1"/>
        <v>157835</v>
      </c>
      <c r="F16" s="18">
        <f t="shared" si="2"/>
        <v>157835</v>
      </c>
      <c r="G16" s="18">
        <f t="shared" si="3"/>
        <v>0</v>
      </c>
      <c r="H16" s="18">
        <f t="shared" si="4"/>
        <v>29276</v>
      </c>
      <c r="I16" s="18">
        <f t="shared" si="5"/>
        <v>29276</v>
      </c>
      <c r="J16" s="84" t="s">
        <v>165</v>
      </c>
      <c r="K16" s="80" t="s">
        <v>166</v>
      </c>
      <c r="L16" s="18"/>
      <c r="M16" s="18">
        <v>157835</v>
      </c>
      <c r="N16" s="18">
        <f t="shared" si="6"/>
        <v>157835</v>
      </c>
      <c r="O16" s="18"/>
      <c r="P16" s="18">
        <v>29276</v>
      </c>
      <c r="Q16" s="18">
        <f t="shared" si="7"/>
        <v>29276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79</v>
      </c>
      <c r="B17" s="76" t="s">
        <v>100</v>
      </c>
      <c r="C17" s="77" t="s">
        <v>101</v>
      </c>
      <c r="D17" s="18">
        <f t="shared" si="0"/>
        <v>0</v>
      </c>
      <c r="E17" s="18">
        <f t="shared" si="1"/>
        <v>108370</v>
      </c>
      <c r="F17" s="18">
        <f t="shared" si="2"/>
        <v>108370</v>
      </c>
      <c r="G17" s="18">
        <f t="shared" si="3"/>
        <v>0</v>
      </c>
      <c r="H17" s="18">
        <f t="shared" si="4"/>
        <v>35519</v>
      </c>
      <c r="I17" s="18">
        <f t="shared" si="5"/>
        <v>35519</v>
      </c>
      <c r="J17" s="84" t="s">
        <v>165</v>
      </c>
      <c r="K17" s="80" t="s">
        <v>166</v>
      </c>
      <c r="L17" s="18">
        <v>0</v>
      </c>
      <c r="M17" s="18">
        <v>108370</v>
      </c>
      <c r="N17" s="18">
        <f t="shared" si="6"/>
        <v>108370</v>
      </c>
      <c r="O17" s="18">
        <v>0</v>
      </c>
      <c r="P17" s="18">
        <v>35519</v>
      </c>
      <c r="Q17" s="18">
        <f t="shared" si="7"/>
        <v>35519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79</v>
      </c>
      <c r="B18" s="76" t="s">
        <v>102</v>
      </c>
      <c r="C18" s="77" t="s">
        <v>103</v>
      </c>
      <c r="D18" s="18">
        <f t="shared" si="0"/>
        <v>37842</v>
      </c>
      <c r="E18" s="18">
        <f t="shared" si="1"/>
        <v>135243</v>
      </c>
      <c r="F18" s="18">
        <f t="shared" si="2"/>
        <v>173085</v>
      </c>
      <c r="G18" s="18">
        <f t="shared" si="3"/>
        <v>0</v>
      </c>
      <c r="H18" s="18">
        <f t="shared" si="4"/>
        <v>69817</v>
      </c>
      <c r="I18" s="18">
        <f t="shared" si="5"/>
        <v>69817</v>
      </c>
      <c r="J18" s="84" t="s">
        <v>9</v>
      </c>
      <c r="K18" s="80" t="s">
        <v>10</v>
      </c>
      <c r="L18" s="18">
        <v>37842</v>
      </c>
      <c r="M18" s="18">
        <v>135243</v>
      </c>
      <c r="N18" s="18">
        <f t="shared" si="6"/>
        <v>173085</v>
      </c>
      <c r="O18" s="18">
        <v>0</v>
      </c>
      <c r="P18" s="18">
        <v>69817</v>
      </c>
      <c r="Q18" s="18">
        <f t="shared" si="7"/>
        <v>69817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79</v>
      </c>
      <c r="B19" s="76" t="s">
        <v>104</v>
      </c>
      <c r="C19" s="77" t="s">
        <v>105</v>
      </c>
      <c r="D19" s="18">
        <f t="shared" si="0"/>
        <v>9269</v>
      </c>
      <c r="E19" s="18">
        <f t="shared" si="1"/>
        <v>20004</v>
      </c>
      <c r="F19" s="18">
        <f t="shared" si="2"/>
        <v>29273</v>
      </c>
      <c r="G19" s="18">
        <f t="shared" si="3"/>
        <v>0</v>
      </c>
      <c r="H19" s="18">
        <f t="shared" si="4"/>
        <v>84729</v>
      </c>
      <c r="I19" s="18">
        <f t="shared" si="5"/>
        <v>84729</v>
      </c>
      <c r="J19" s="84" t="s">
        <v>174</v>
      </c>
      <c r="K19" s="80" t="s">
        <v>175</v>
      </c>
      <c r="L19" s="18">
        <v>9269</v>
      </c>
      <c r="M19" s="18">
        <v>20004</v>
      </c>
      <c r="N19" s="18">
        <f t="shared" si="6"/>
        <v>29273</v>
      </c>
      <c r="O19" s="18">
        <v>0</v>
      </c>
      <c r="P19" s="18">
        <v>84729</v>
      </c>
      <c r="Q19" s="18">
        <f t="shared" si="7"/>
        <v>84729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79</v>
      </c>
      <c r="B20" s="76" t="s">
        <v>106</v>
      </c>
      <c r="C20" s="77" t="s">
        <v>107</v>
      </c>
      <c r="D20" s="18">
        <f t="shared" si="0"/>
        <v>3177</v>
      </c>
      <c r="E20" s="18">
        <f t="shared" si="1"/>
        <v>26859</v>
      </c>
      <c r="F20" s="18">
        <f t="shared" si="2"/>
        <v>30036</v>
      </c>
      <c r="G20" s="18">
        <f t="shared" si="3"/>
        <v>0</v>
      </c>
      <c r="H20" s="18">
        <f t="shared" si="4"/>
        <v>44856</v>
      </c>
      <c r="I20" s="18">
        <f t="shared" si="5"/>
        <v>44856</v>
      </c>
      <c r="J20" s="84" t="s">
        <v>169</v>
      </c>
      <c r="K20" s="80" t="s">
        <v>170</v>
      </c>
      <c r="L20" s="18">
        <v>3177</v>
      </c>
      <c r="M20" s="18">
        <v>26859</v>
      </c>
      <c r="N20" s="18">
        <f t="shared" si="6"/>
        <v>30036</v>
      </c>
      <c r="O20" s="18">
        <v>0</v>
      </c>
      <c r="P20" s="18">
        <v>44856</v>
      </c>
      <c r="Q20" s="18">
        <f t="shared" si="7"/>
        <v>44856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79</v>
      </c>
      <c r="B21" s="76" t="s">
        <v>108</v>
      </c>
      <c r="C21" s="77" t="s">
        <v>109</v>
      </c>
      <c r="D21" s="18">
        <f t="shared" si="0"/>
        <v>2729</v>
      </c>
      <c r="E21" s="18">
        <f t="shared" si="1"/>
        <v>25076</v>
      </c>
      <c r="F21" s="18">
        <f t="shared" si="2"/>
        <v>27805</v>
      </c>
      <c r="G21" s="18">
        <f t="shared" si="3"/>
        <v>0</v>
      </c>
      <c r="H21" s="18">
        <f t="shared" si="4"/>
        <v>41223</v>
      </c>
      <c r="I21" s="18">
        <f t="shared" si="5"/>
        <v>41223</v>
      </c>
      <c r="J21" s="84" t="s">
        <v>169</v>
      </c>
      <c r="K21" s="80" t="s">
        <v>170</v>
      </c>
      <c r="L21" s="18">
        <v>2729</v>
      </c>
      <c r="M21" s="18">
        <v>25076</v>
      </c>
      <c r="N21" s="18">
        <f t="shared" si="6"/>
        <v>27805</v>
      </c>
      <c r="O21" s="18"/>
      <c r="P21" s="18">
        <v>41223</v>
      </c>
      <c r="Q21" s="18">
        <f t="shared" si="7"/>
        <v>41223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79</v>
      </c>
      <c r="B22" s="76" t="s">
        <v>110</v>
      </c>
      <c r="C22" s="77" t="s">
        <v>186</v>
      </c>
      <c r="D22" s="18">
        <f t="shared" si="0"/>
        <v>0</v>
      </c>
      <c r="E22" s="18">
        <f t="shared" si="1"/>
        <v>46075</v>
      </c>
      <c r="F22" s="18">
        <f t="shared" si="2"/>
        <v>46075</v>
      </c>
      <c r="G22" s="18">
        <f t="shared" si="3"/>
        <v>0</v>
      </c>
      <c r="H22" s="18">
        <f t="shared" si="4"/>
        <v>16019</v>
      </c>
      <c r="I22" s="18">
        <f t="shared" si="5"/>
        <v>16019</v>
      </c>
      <c r="J22" s="84" t="s">
        <v>165</v>
      </c>
      <c r="K22" s="80" t="s">
        <v>166</v>
      </c>
      <c r="L22" s="18">
        <v>0</v>
      </c>
      <c r="M22" s="18">
        <v>46075</v>
      </c>
      <c r="N22" s="18">
        <f t="shared" si="6"/>
        <v>46075</v>
      </c>
      <c r="O22" s="18">
        <v>0</v>
      </c>
      <c r="P22" s="18">
        <v>16019</v>
      </c>
      <c r="Q22" s="18">
        <f t="shared" si="7"/>
        <v>16019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79</v>
      </c>
      <c r="B23" s="76" t="s">
        <v>111</v>
      </c>
      <c r="C23" s="77" t="s">
        <v>112</v>
      </c>
      <c r="D23" s="18">
        <f t="shared" si="0"/>
        <v>315</v>
      </c>
      <c r="E23" s="18">
        <f t="shared" si="1"/>
        <v>40463</v>
      </c>
      <c r="F23" s="18">
        <f t="shared" si="2"/>
        <v>40778</v>
      </c>
      <c r="G23" s="18">
        <f t="shared" si="3"/>
        <v>0</v>
      </c>
      <c r="H23" s="18">
        <f t="shared" si="4"/>
        <v>25371</v>
      </c>
      <c r="I23" s="18">
        <f t="shared" si="5"/>
        <v>25371</v>
      </c>
      <c r="J23" s="84" t="s">
        <v>176</v>
      </c>
      <c r="K23" s="80" t="s">
        <v>8</v>
      </c>
      <c r="L23" s="18">
        <v>315</v>
      </c>
      <c r="M23" s="18">
        <v>40463</v>
      </c>
      <c r="N23" s="18">
        <f t="shared" si="6"/>
        <v>40778</v>
      </c>
      <c r="O23" s="18">
        <v>0</v>
      </c>
      <c r="P23" s="18">
        <v>25371</v>
      </c>
      <c r="Q23" s="18">
        <f t="shared" si="7"/>
        <v>25371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79</v>
      </c>
      <c r="B24" s="76" t="s">
        <v>113</v>
      </c>
      <c r="C24" s="77" t="s">
        <v>203</v>
      </c>
      <c r="D24" s="18">
        <f t="shared" si="0"/>
        <v>375</v>
      </c>
      <c r="E24" s="18">
        <f t="shared" si="1"/>
        <v>38829</v>
      </c>
      <c r="F24" s="18">
        <f t="shared" si="2"/>
        <v>39204</v>
      </c>
      <c r="G24" s="18">
        <f t="shared" si="3"/>
        <v>0</v>
      </c>
      <c r="H24" s="18">
        <f t="shared" si="4"/>
        <v>28993</v>
      </c>
      <c r="I24" s="18">
        <f t="shared" si="5"/>
        <v>28993</v>
      </c>
      <c r="J24" s="84" t="s">
        <v>176</v>
      </c>
      <c r="K24" s="80" t="s">
        <v>8</v>
      </c>
      <c r="L24" s="18">
        <v>375</v>
      </c>
      <c r="M24" s="18">
        <v>38829</v>
      </c>
      <c r="N24" s="18">
        <f t="shared" si="6"/>
        <v>39204</v>
      </c>
      <c r="O24" s="18">
        <v>0</v>
      </c>
      <c r="P24" s="18">
        <v>28993</v>
      </c>
      <c r="Q24" s="18">
        <f t="shared" si="7"/>
        <v>28993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79</v>
      </c>
      <c r="B25" s="76" t="s">
        <v>114</v>
      </c>
      <c r="C25" s="77" t="s">
        <v>115</v>
      </c>
      <c r="D25" s="18">
        <f t="shared" si="0"/>
        <v>405</v>
      </c>
      <c r="E25" s="18">
        <f t="shared" si="1"/>
        <v>45977</v>
      </c>
      <c r="F25" s="18">
        <f t="shared" si="2"/>
        <v>46382</v>
      </c>
      <c r="G25" s="18">
        <f t="shared" si="3"/>
        <v>0</v>
      </c>
      <c r="H25" s="18">
        <f t="shared" si="4"/>
        <v>30753</v>
      </c>
      <c r="I25" s="18">
        <f t="shared" si="5"/>
        <v>30753</v>
      </c>
      <c r="J25" s="84" t="s">
        <v>176</v>
      </c>
      <c r="K25" s="80" t="s">
        <v>8</v>
      </c>
      <c r="L25" s="18">
        <v>405</v>
      </c>
      <c r="M25" s="18">
        <v>45977</v>
      </c>
      <c r="N25" s="18">
        <f t="shared" si="6"/>
        <v>46382</v>
      </c>
      <c r="O25" s="18">
        <v>0</v>
      </c>
      <c r="P25" s="18">
        <v>30753</v>
      </c>
      <c r="Q25" s="18">
        <f t="shared" si="7"/>
        <v>30753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79</v>
      </c>
      <c r="B26" s="76" t="s">
        <v>116</v>
      </c>
      <c r="C26" s="77" t="s">
        <v>117</v>
      </c>
      <c r="D26" s="18">
        <f t="shared" si="0"/>
        <v>18921</v>
      </c>
      <c r="E26" s="18">
        <f t="shared" si="1"/>
        <v>67622</v>
      </c>
      <c r="F26" s="18">
        <f t="shared" si="2"/>
        <v>86543</v>
      </c>
      <c r="G26" s="18">
        <f t="shared" si="3"/>
        <v>0</v>
      </c>
      <c r="H26" s="18">
        <f t="shared" si="4"/>
        <v>34908</v>
      </c>
      <c r="I26" s="18">
        <f t="shared" si="5"/>
        <v>34908</v>
      </c>
      <c r="J26" s="84" t="s">
        <v>9</v>
      </c>
      <c r="K26" s="80" t="s">
        <v>10</v>
      </c>
      <c r="L26" s="18">
        <v>18921</v>
      </c>
      <c r="M26" s="18">
        <v>67622</v>
      </c>
      <c r="N26" s="18">
        <f t="shared" si="6"/>
        <v>86543</v>
      </c>
      <c r="O26" s="18">
        <v>0</v>
      </c>
      <c r="P26" s="18">
        <v>34908</v>
      </c>
      <c r="Q26" s="18">
        <f t="shared" si="7"/>
        <v>34908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79</v>
      </c>
      <c r="B27" s="76" t="s">
        <v>118</v>
      </c>
      <c r="C27" s="77" t="s">
        <v>119</v>
      </c>
      <c r="D27" s="18">
        <f t="shared" si="0"/>
        <v>1386</v>
      </c>
      <c r="E27" s="18">
        <f t="shared" si="1"/>
        <v>15331</v>
      </c>
      <c r="F27" s="18">
        <f t="shared" si="2"/>
        <v>16717</v>
      </c>
      <c r="G27" s="18">
        <f t="shared" si="3"/>
        <v>0</v>
      </c>
      <c r="H27" s="18">
        <f t="shared" si="4"/>
        <v>17837</v>
      </c>
      <c r="I27" s="18">
        <f t="shared" si="5"/>
        <v>17837</v>
      </c>
      <c r="J27" s="84" t="s">
        <v>173</v>
      </c>
      <c r="K27" s="80" t="s">
        <v>184</v>
      </c>
      <c r="L27" s="18">
        <v>1386</v>
      </c>
      <c r="M27" s="18">
        <v>15331</v>
      </c>
      <c r="N27" s="18">
        <f t="shared" si="6"/>
        <v>16717</v>
      </c>
      <c r="O27" s="18">
        <v>0</v>
      </c>
      <c r="P27" s="18">
        <v>17837</v>
      </c>
      <c r="Q27" s="18">
        <f t="shared" si="7"/>
        <v>17837</v>
      </c>
      <c r="R27" s="86" t="s">
        <v>0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79</v>
      </c>
      <c r="B28" s="76" t="s">
        <v>120</v>
      </c>
      <c r="C28" s="77" t="s">
        <v>121</v>
      </c>
      <c r="D28" s="18">
        <f t="shared" si="0"/>
        <v>2871</v>
      </c>
      <c r="E28" s="18">
        <f t="shared" si="1"/>
        <v>26995</v>
      </c>
      <c r="F28" s="18">
        <f t="shared" si="2"/>
        <v>29866</v>
      </c>
      <c r="G28" s="18">
        <f t="shared" si="3"/>
        <v>0</v>
      </c>
      <c r="H28" s="18">
        <f t="shared" si="4"/>
        <v>31555</v>
      </c>
      <c r="I28" s="18">
        <f t="shared" si="5"/>
        <v>31555</v>
      </c>
      <c r="J28" s="84" t="s">
        <v>173</v>
      </c>
      <c r="K28" s="80" t="s">
        <v>184</v>
      </c>
      <c r="L28" s="18">
        <v>2871</v>
      </c>
      <c r="M28" s="18">
        <v>26995</v>
      </c>
      <c r="N28" s="18">
        <f t="shared" si="6"/>
        <v>29866</v>
      </c>
      <c r="O28" s="18">
        <v>0</v>
      </c>
      <c r="P28" s="18">
        <v>31555</v>
      </c>
      <c r="Q28" s="18">
        <f t="shared" si="7"/>
        <v>31555</v>
      </c>
      <c r="R28" s="86" t="s">
        <v>0</v>
      </c>
      <c r="S28" s="80"/>
      <c r="T28" s="18">
        <v>0</v>
      </c>
      <c r="U28" s="18">
        <v>0</v>
      </c>
      <c r="V28" s="18">
        <f t="shared" si="8"/>
        <v>0</v>
      </c>
      <c r="W28" s="18">
        <v>0</v>
      </c>
      <c r="X28" s="18">
        <v>0</v>
      </c>
      <c r="Y28" s="18">
        <f t="shared" si="9"/>
        <v>0</v>
      </c>
      <c r="Z28" s="86" t="s">
        <v>0</v>
      </c>
      <c r="AA28" s="80"/>
      <c r="AB28" s="18">
        <v>0</v>
      </c>
      <c r="AC28" s="18">
        <v>0</v>
      </c>
      <c r="AD28" s="18">
        <f t="shared" si="10"/>
        <v>0</v>
      </c>
      <c r="AE28" s="18">
        <v>0</v>
      </c>
      <c r="AF28" s="18">
        <v>0</v>
      </c>
      <c r="AG28" s="18">
        <f t="shared" si="11"/>
        <v>0</v>
      </c>
      <c r="AH28" s="86" t="s">
        <v>0</v>
      </c>
      <c r="AI28" s="80"/>
      <c r="AJ28" s="18">
        <v>0</v>
      </c>
      <c r="AK28" s="18">
        <v>0</v>
      </c>
      <c r="AL28" s="18">
        <f t="shared" si="12"/>
        <v>0</v>
      </c>
      <c r="AM28" s="18">
        <v>0</v>
      </c>
      <c r="AN28" s="18">
        <v>0</v>
      </c>
      <c r="AO28" s="18">
        <f t="shared" si="13"/>
        <v>0</v>
      </c>
      <c r="AP28" s="86" t="s">
        <v>0</v>
      </c>
      <c r="AQ28" s="80"/>
      <c r="AR28" s="18">
        <v>0</v>
      </c>
      <c r="AS28" s="18">
        <v>0</v>
      </c>
      <c r="AT28" s="18">
        <f t="shared" si="14"/>
        <v>0</v>
      </c>
      <c r="AU28" s="18">
        <v>0</v>
      </c>
      <c r="AV28" s="18">
        <v>0</v>
      </c>
      <c r="AW28" s="18">
        <f t="shared" si="15"/>
        <v>0</v>
      </c>
      <c r="AX28" s="86" t="s">
        <v>0</v>
      </c>
      <c r="AY28" s="80"/>
      <c r="AZ28" s="18">
        <v>0</v>
      </c>
      <c r="BA28" s="18">
        <v>0</v>
      </c>
      <c r="BB28" s="18">
        <f t="shared" si="16"/>
        <v>0</v>
      </c>
      <c r="BC28" s="18">
        <v>0</v>
      </c>
      <c r="BD28" s="18">
        <v>0</v>
      </c>
      <c r="BE28" s="18">
        <f t="shared" si="17"/>
        <v>0</v>
      </c>
    </row>
    <row r="29" spans="1:57" ht="13.5">
      <c r="A29" s="82" t="s">
        <v>79</v>
      </c>
      <c r="B29" s="76" t="s">
        <v>122</v>
      </c>
      <c r="C29" s="77" t="s">
        <v>123</v>
      </c>
      <c r="D29" s="18">
        <f t="shared" si="0"/>
        <v>1537</v>
      </c>
      <c r="E29" s="18">
        <f t="shared" si="1"/>
        <v>13970</v>
      </c>
      <c r="F29" s="18">
        <f t="shared" si="2"/>
        <v>15507</v>
      </c>
      <c r="G29" s="18">
        <f t="shared" si="3"/>
        <v>0</v>
      </c>
      <c r="H29" s="18">
        <f t="shared" si="4"/>
        <v>17323</v>
      </c>
      <c r="I29" s="18">
        <f t="shared" si="5"/>
        <v>17323</v>
      </c>
      <c r="J29" s="84" t="s">
        <v>173</v>
      </c>
      <c r="K29" s="80" t="s">
        <v>184</v>
      </c>
      <c r="L29" s="18">
        <v>1537</v>
      </c>
      <c r="M29" s="18">
        <v>13970</v>
      </c>
      <c r="N29" s="18">
        <f t="shared" si="6"/>
        <v>15507</v>
      </c>
      <c r="O29" s="18"/>
      <c r="P29" s="18">
        <v>17323</v>
      </c>
      <c r="Q29" s="18">
        <f t="shared" si="7"/>
        <v>17323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79</v>
      </c>
      <c r="B30" s="76" t="s">
        <v>124</v>
      </c>
      <c r="C30" s="77" t="s">
        <v>125</v>
      </c>
      <c r="D30" s="18">
        <f t="shared" si="0"/>
        <v>2385</v>
      </c>
      <c r="E30" s="18">
        <f t="shared" si="1"/>
        <v>20960</v>
      </c>
      <c r="F30" s="18">
        <f t="shared" si="2"/>
        <v>23345</v>
      </c>
      <c r="G30" s="18">
        <f t="shared" si="3"/>
        <v>0</v>
      </c>
      <c r="H30" s="18">
        <f t="shared" si="4"/>
        <v>31240</v>
      </c>
      <c r="I30" s="18">
        <f t="shared" si="5"/>
        <v>31240</v>
      </c>
      <c r="J30" s="84" t="s">
        <v>173</v>
      </c>
      <c r="K30" s="80" t="s">
        <v>184</v>
      </c>
      <c r="L30" s="18">
        <v>2385</v>
      </c>
      <c r="M30" s="18">
        <v>20960</v>
      </c>
      <c r="N30" s="18">
        <f t="shared" si="6"/>
        <v>23345</v>
      </c>
      <c r="O30" s="18">
        <v>0</v>
      </c>
      <c r="P30" s="18">
        <v>31240</v>
      </c>
      <c r="Q30" s="18">
        <f t="shared" si="7"/>
        <v>31240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79</v>
      </c>
      <c r="B31" s="76" t="s">
        <v>126</v>
      </c>
      <c r="C31" s="77" t="s">
        <v>127</v>
      </c>
      <c r="D31" s="18">
        <f t="shared" si="0"/>
        <v>1175</v>
      </c>
      <c r="E31" s="18">
        <f t="shared" si="1"/>
        <v>10477</v>
      </c>
      <c r="F31" s="18">
        <f t="shared" si="2"/>
        <v>11652</v>
      </c>
      <c r="G31" s="18">
        <f t="shared" si="3"/>
        <v>0</v>
      </c>
      <c r="H31" s="18">
        <f t="shared" si="4"/>
        <v>10116</v>
      </c>
      <c r="I31" s="18">
        <f t="shared" si="5"/>
        <v>10116</v>
      </c>
      <c r="J31" s="84" t="s">
        <v>173</v>
      </c>
      <c r="K31" s="80" t="s">
        <v>184</v>
      </c>
      <c r="L31" s="18">
        <v>1175</v>
      </c>
      <c r="M31" s="18">
        <v>10477</v>
      </c>
      <c r="N31" s="18">
        <f t="shared" si="6"/>
        <v>11652</v>
      </c>
      <c r="O31" s="18"/>
      <c r="P31" s="18">
        <v>10116</v>
      </c>
      <c r="Q31" s="18">
        <f t="shared" si="7"/>
        <v>10116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79</v>
      </c>
      <c r="B32" s="76" t="s">
        <v>128</v>
      </c>
      <c r="C32" s="77" t="s">
        <v>129</v>
      </c>
      <c r="D32" s="18">
        <f t="shared" si="0"/>
        <v>1263</v>
      </c>
      <c r="E32" s="18">
        <f t="shared" si="1"/>
        <v>11343</v>
      </c>
      <c r="F32" s="18">
        <f t="shared" si="2"/>
        <v>12606</v>
      </c>
      <c r="G32" s="18">
        <f t="shared" si="3"/>
        <v>0</v>
      </c>
      <c r="H32" s="18">
        <f t="shared" si="4"/>
        <v>14176</v>
      </c>
      <c r="I32" s="18">
        <f t="shared" si="5"/>
        <v>14176</v>
      </c>
      <c r="J32" s="84" t="s">
        <v>173</v>
      </c>
      <c r="K32" s="80" t="s">
        <v>184</v>
      </c>
      <c r="L32" s="18">
        <v>1263</v>
      </c>
      <c r="M32" s="18">
        <v>11343</v>
      </c>
      <c r="N32" s="18">
        <f t="shared" si="6"/>
        <v>12606</v>
      </c>
      <c r="O32" s="18">
        <v>0</v>
      </c>
      <c r="P32" s="18">
        <v>14176</v>
      </c>
      <c r="Q32" s="18">
        <f t="shared" si="7"/>
        <v>14176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79</v>
      </c>
      <c r="B33" s="76" t="s">
        <v>130</v>
      </c>
      <c r="C33" s="77" t="s">
        <v>131</v>
      </c>
      <c r="D33" s="18">
        <f t="shared" si="0"/>
        <v>1448</v>
      </c>
      <c r="E33" s="18">
        <f t="shared" si="1"/>
        <v>12748</v>
      </c>
      <c r="F33" s="18">
        <f t="shared" si="2"/>
        <v>14196</v>
      </c>
      <c r="G33" s="18">
        <f t="shared" si="3"/>
        <v>0</v>
      </c>
      <c r="H33" s="18">
        <f t="shared" si="4"/>
        <v>16843</v>
      </c>
      <c r="I33" s="18">
        <f t="shared" si="5"/>
        <v>16843</v>
      </c>
      <c r="J33" s="84" t="s">
        <v>173</v>
      </c>
      <c r="K33" s="80" t="s">
        <v>184</v>
      </c>
      <c r="L33" s="18">
        <v>1448</v>
      </c>
      <c r="M33" s="18">
        <v>12748</v>
      </c>
      <c r="N33" s="18">
        <f t="shared" si="6"/>
        <v>14196</v>
      </c>
      <c r="O33" s="18">
        <v>0</v>
      </c>
      <c r="P33" s="18">
        <v>16843</v>
      </c>
      <c r="Q33" s="18">
        <f t="shared" si="7"/>
        <v>16843</v>
      </c>
      <c r="R33" s="86" t="s">
        <v>0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79</v>
      </c>
      <c r="B34" s="76" t="s">
        <v>132</v>
      </c>
      <c r="C34" s="77" t="s">
        <v>133</v>
      </c>
      <c r="D34" s="18">
        <f t="shared" si="0"/>
        <v>5849</v>
      </c>
      <c r="E34" s="18">
        <f t="shared" si="1"/>
        <v>15067</v>
      </c>
      <c r="F34" s="18">
        <f t="shared" si="2"/>
        <v>20916</v>
      </c>
      <c r="G34" s="18">
        <f t="shared" si="3"/>
        <v>0</v>
      </c>
      <c r="H34" s="18">
        <f t="shared" si="4"/>
        <v>52914</v>
      </c>
      <c r="I34" s="18">
        <f t="shared" si="5"/>
        <v>52914</v>
      </c>
      <c r="J34" s="84" t="s">
        <v>174</v>
      </c>
      <c r="K34" s="80" t="s">
        <v>175</v>
      </c>
      <c r="L34" s="18">
        <v>5849</v>
      </c>
      <c r="M34" s="18">
        <v>15067</v>
      </c>
      <c r="N34" s="18">
        <f t="shared" si="6"/>
        <v>20916</v>
      </c>
      <c r="O34" s="18">
        <v>0</v>
      </c>
      <c r="P34" s="18">
        <v>52914</v>
      </c>
      <c r="Q34" s="18">
        <f t="shared" si="7"/>
        <v>52914</v>
      </c>
      <c r="R34" s="86" t="s">
        <v>0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79</v>
      </c>
      <c r="B35" s="76" t="s">
        <v>134</v>
      </c>
      <c r="C35" s="77" t="s">
        <v>135</v>
      </c>
      <c r="D35" s="18">
        <f t="shared" si="0"/>
        <v>3629</v>
      </c>
      <c r="E35" s="18">
        <f t="shared" si="1"/>
        <v>11512</v>
      </c>
      <c r="F35" s="18">
        <f t="shared" si="2"/>
        <v>15141</v>
      </c>
      <c r="G35" s="18">
        <f t="shared" si="3"/>
        <v>0</v>
      </c>
      <c r="H35" s="18">
        <f t="shared" si="4"/>
        <v>56201</v>
      </c>
      <c r="I35" s="18">
        <f t="shared" si="5"/>
        <v>56201</v>
      </c>
      <c r="J35" s="84" t="s">
        <v>174</v>
      </c>
      <c r="K35" s="80" t="s">
        <v>175</v>
      </c>
      <c r="L35" s="18">
        <v>3629</v>
      </c>
      <c r="M35" s="18">
        <v>11512</v>
      </c>
      <c r="N35" s="18">
        <f t="shared" si="6"/>
        <v>15141</v>
      </c>
      <c r="O35" s="18"/>
      <c r="P35" s="18">
        <v>56201</v>
      </c>
      <c r="Q35" s="18">
        <f t="shared" si="7"/>
        <v>56201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79</v>
      </c>
      <c r="B36" s="76" t="s">
        <v>136</v>
      </c>
      <c r="C36" s="77" t="s">
        <v>137</v>
      </c>
      <c r="D36" s="18">
        <f t="shared" si="0"/>
        <v>2749</v>
      </c>
      <c r="E36" s="18">
        <f t="shared" si="1"/>
        <v>15805</v>
      </c>
      <c r="F36" s="18">
        <f t="shared" si="2"/>
        <v>18554</v>
      </c>
      <c r="G36" s="18">
        <f t="shared" si="3"/>
        <v>0</v>
      </c>
      <c r="H36" s="18">
        <f t="shared" si="4"/>
        <v>33048</v>
      </c>
      <c r="I36" s="18">
        <f t="shared" si="5"/>
        <v>33048</v>
      </c>
      <c r="J36" s="84" t="s">
        <v>174</v>
      </c>
      <c r="K36" s="80" t="s">
        <v>175</v>
      </c>
      <c r="L36" s="18">
        <v>2749</v>
      </c>
      <c r="M36" s="18">
        <v>15805</v>
      </c>
      <c r="N36" s="18">
        <f t="shared" si="6"/>
        <v>18554</v>
      </c>
      <c r="O36" s="18">
        <v>0</v>
      </c>
      <c r="P36" s="18">
        <v>33048</v>
      </c>
      <c r="Q36" s="18">
        <f t="shared" si="7"/>
        <v>33048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79</v>
      </c>
      <c r="B37" s="76" t="s">
        <v>138</v>
      </c>
      <c r="C37" s="77" t="s">
        <v>139</v>
      </c>
      <c r="D37" s="18">
        <f t="shared" si="0"/>
        <v>2985</v>
      </c>
      <c r="E37" s="18">
        <f t="shared" si="1"/>
        <v>30099</v>
      </c>
      <c r="F37" s="18">
        <f t="shared" si="2"/>
        <v>33084</v>
      </c>
      <c r="G37" s="18">
        <f t="shared" si="3"/>
        <v>0</v>
      </c>
      <c r="H37" s="18">
        <f t="shared" si="4"/>
        <v>41240</v>
      </c>
      <c r="I37" s="18">
        <f t="shared" si="5"/>
        <v>41240</v>
      </c>
      <c r="J37" s="84" t="s">
        <v>174</v>
      </c>
      <c r="K37" s="80" t="s">
        <v>175</v>
      </c>
      <c r="L37" s="18">
        <v>2985</v>
      </c>
      <c r="M37" s="18">
        <v>30099</v>
      </c>
      <c r="N37" s="18">
        <f t="shared" si="6"/>
        <v>33084</v>
      </c>
      <c r="O37" s="18"/>
      <c r="P37" s="18">
        <v>41240</v>
      </c>
      <c r="Q37" s="18">
        <f t="shared" si="7"/>
        <v>41240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79</v>
      </c>
      <c r="B38" s="76" t="s">
        <v>140</v>
      </c>
      <c r="C38" s="77" t="s">
        <v>141</v>
      </c>
      <c r="D38" s="18">
        <f t="shared" si="0"/>
        <v>1969</v>
      </c>
      <c r="E38" s="18">
        <f t="shared" si="1"/>
        <v>11516</v>
      </c>
      <c r="F38" s="18">
        <f t="shared" si="2"/>
        <v>13485</v>
      </c>
      <c r="G38" s="18">
        <f t="shared" si="3"/>
        <v>0</v>
      </c>
      <c r="H38" s="18">
        <f t="shared" si="4"/>
        <v>24744</v>
      </c>
      <c r="I38" s="18">
        <f t="shared" si="5"/>
        <v>24744</v>
      </c>
      <c r="J38" s="84" t="s">
        <v>174</v>
      </c>
      <c r="K38" s="80" t="s">
        <v>175</v>
      </c>
      <c r="L38" s="18">
        <v>1969</v>
      </c>
      <c r="M38" s="18">
        <v>11516</v>
      </c>
      <c r="N38" s="18">
        <f t="shared" si="6"/>
        <v>13485</v>
      </c>
      <c r="O38" s="18">
        <v>0</v>
      </c>
      <c r="P38" s="18">
        <v>24744</v>
      </c>
      <c r="Q38" s="18">
        <f t="shared" si="7"/>
        <v>24744</v>
      </c>
      <c r="R38" s="86" t="s">
        <v>0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79</v>
      </c>
      <c r="B39" s="76" t="s">
        <v>142</v>
      </c>
      <c r="C39" s="77" t="s">
        <v>143</v>
      </c>
      <c r="D39" s="18">
        <f t="shared" si="0"/>
        <v>6666</v>
      </c>
      <c r="E39" s="18">
        <f t="shared" si="1"/>
        <v>8061</v>
      </c>
      <c r="F39" s="18">
        <f t="shared" si="2"/>
        <v>14727</v>
      </c>
      <c r="G39" s="18">
        <f t="shared" si="3"/>
        <v>0</v>
      </c>
      <c r="H39" s="18">
        <f t="shared" si="4"/>
        <v>13424</v>
      </c>
      <c r="I39" s="18">
        <f t="shared" si="5"/>
        <v>13424</v>
      </c>
      <c r="J39" s="84" t="s">
        <v>167</v>
      </c>
      <c r="K39" s="80" t="s">
        <v>168</v>
      </c>
      <c r="L39" s="18">
        <v>6666</v>
      </c>
      <c r="M39" s="18">
        <v>8061</v>
      </c>
      <c r="N39" s="18">
        <f t="shared" si="6"/>
        <v>14727</v>
      </c>
      <c r="O39" s="18">
        <v>0</v>
      </c>
      <c r="P39" s="18">
        <v>13424</v>
      </c>
      <c r="Q39" s="18">
        <f t="shared" si="7"/>
        <v>13424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79</v>
      </c>
      <c r="B40" s="76" t="s">
        <v>144</v>
      </c>
      <c r="C40" s="77" t="s">
        <v>145</v>
      </c>
      <c r="D40" s="18">
        <f t="shared" si="0"/>
        <v>16608</v>
      </c>
      <c r="E40" s="18">
        <f t="shared" si="1"/>
        <v>26625</v>
      </c>
      <c r="F40" s="18">
        <f t="shared" si="2"/>
        <v>43233</v>
      </c>
      <c r="G40" s="18">
        <f t="shared" si="3"/>
        <v>0</v>
      </c>
      <c r="H40" s="18">
        <f t="shared" si="4"/>
        <v>32833</v>
      </c>
      <c r="I40" s="18">
        <f t="shared" si="5"/>
        <v>32833</v>
      </c>
      <c r="J40" s="84" t="s">
        <v>167</v>
      </c>
      <c r="K40" s="80" t="s">
        <v>168</v>
      </c>
      <c r="L40" s="18">
        <v>16608</v>
      </c>
      <c r="M40" s="18">
        <v>26625</v>
      </c>
      <c r="N40" s="18">
        <f t="shared" si="6"/>
        <v>43233</v>
      </c>
      <c r="O40" s="18">
        <v>0</v>
      </c>
      <c r="P40" s="18">
        <v>32833</v>
      </c>
      <c r="Q40" s="18">
        <f t="shared" si="7"/>
        <v>32833</v>
      </c>
      <c r="R40" s="86" t="s">
        <v>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79</v>
      </c>
      <c r="B41" s="76" t="s">
        <v>146</v>
      </c>
      <c r="C41" s="77" t="s">
        <v>147</v>
      </c>
      <c r="D41" s="18">
        <f t="shared" si="0"/>
        <v>0</v>
      </c>
      <c r="E41" s="18">
        <f t="shared" si="1"/>
        <v>23557</v>
      </c>
      <c r="F41" s="18">
        <f t="shared" si="2"/>
        <v>23557</v>
      </c>
      <c r="G41" s="18">
        <f t="shared" si="3"/>
        <v>0</v>
      </c>
      <c r="H41" s="18">
        <f t="shared" si="4"/>
        <v>18090</v>
      </c>
      <c r="I41" s="18">
        <f t="shared" si="5"/>
        <v>18090</v>
      </c>
      <c r="J41" s="84" t="s">
        <v>171</v>
      </c>
      <c r="K41" s="80" t="s">
        <v>172</v>
      </c>
      <c r="L41" s="18">
        <v>0</v>
      </c>
      <c r="M41" s="18">
        <v>23557</v>
      </c>
      <c r="N41" s="18">
        <f t="shared" si="6"/>
        <v>23557</v>
      </c>
      <c r="O41" s="18">
        <v>0</v>
      </c>
      <c r="P41" s="18">
        <v>18090</v>
      </c>
      <c r="Q41" s="18">
        <f t="shared" si="7"/>
        <v>18090</v>
      </c>
      <c r="R41" s="86" t="s">
        <v>0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79</v>
      </c>
      <c r="B42" s="76" t="s">
        <v>148</v>
      </c>
      <c r="C42" s="77" t="s">
        <v>149</v>
      </c>
      <c r="D42" s="18">
        <f aca="true" t="shared" si="18" ref="D42:D50">L42+T42+AB42+AJ42+AR42+AZ42</f>
        <v>0</v>
      </c>
      <c r="E42" s="18">
        <f aca="true" t="shared" si="19" ref="E42:E50">M42+U42+AC42+AK42+AS42+BA42</f>
        <v>17876</v>
      </c>
      <c r="F42" s="18">
        <f aca="true" t="shared" si="20" ref="F42:F50">D42+E42</f>
        <v>17876</v>
      </c>
      <c r="G42" s="18">
        <f aca="true" t="shared" si="21" ref="G42:G50">O42+W42+AE42+AM42+AU42+BC42</f>
        <v>0</v>
      </c>
      <c r="H42" s="18">
        <f aca="true" t="shared" si="22" ref="H42:H50">P42+X42+AF42+AN42+AV42+BD42</f>
        <v>4180</v>
      </c>
      <c r="I42" s="18">
        <f aca="true" t="shared" si="23" ref="I42:I50">G42+H42</f>
        <v>4180</v>
      </c>
      <c r="J42" s="84" t="s">
        <v>171</v>
      </c>
      <c r="K42" s="80" t="s">
        <v>172</v>
      </c>
      <c r="L42" s="18">
        <v>0</v>
      </c>
      <c r="M42" s="18">
        <v>17876</v>
      </c>
      <c r="N42" s="18">
        <f aca="true" t="shared" si="24" ref="N42:N50">SUM(L42:M42)</f>
        <v>17876</v>
      </c>
      <c r="O42" s="18">
        <v>0</v>
      </c>
      <c r="P42" s="18">
        <v>4180</v>
      </c>
      <c r="Q42" s="18">
        <f aca="true" t="shared" si="25" ref="Q42:Q50">SUM(O42:P42)</f>
        <v>4180</v>
      </c>
      <c r="R42" s="86" t="s">
        <v>0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0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0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0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0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79</v>
      </c>
      <c r="B43" s="76" t="s">
        <v>150</v>
      </c>
      <c r="C43" s="77" t="s">
        <v>151</v>
      </c>
      <c r="D43" s="18">
        <f t="shared" si="18"/>
        <v>0</v>
      </c>
      <c r="E43" s="18">
        <f t="shared" si="19"/>
        <v>21715</v>
      </c>
      <c r="F43" s="18">
        <f t="shared" si="20"/>
        <v>21715</v>
      </c>
      <c r="G43" s="18">
        <f t="shared" si="21"/>
        <v>0</v>
      </c>
      <c r="H43" s="18">
        <f t="shared" si="22"/>
        <v>7665</v>
      </c>
      <c r="I43" s="18">
        <f t="shared" si="23"/>
        <v>7665</v>
      </c>
      <c r="J43" s="84" t="s">
        <v>171</v>
      </c>
      <c r="K43" s="80" t="s">
        <v>172</v>
      </c>
      <c r="L43" s="18"/>
      <c r="M43" s="18">
        <v>21715</v>
      </c>
      <c r="N43" s="18">
        <f t="shared" si="24"/>
        <v>21715</v>
      </c>
      <c r="O43" s="18"/>
      <c r="P43" s="18">
        <v>7665</v>
      </c>
      <c r="Q43" s="18">
        <f t="shared" si="25"/>
        <v>7665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79</v>
      </c>
      <c r="B44" s="76" t="s">
        <v>152</v>
      </c>
      <c r="C44" s="77" t="s">
        <v>153</v>
      </c>
      <c r="D44" s="18">
        <f t="shared" si="18"/>
        <v>0</v>
      </c>
      <c r="E44" s="18">
        <f t="shared" si="19"/>
        <v>14928</v>
      </c>
      <c r="F44" s="18">
        <f t="shared" si="20"/>
        <v>14928</v>
      </c>
      <c r="G44" s="18">
        <f t="shared" si="21"/>
        <v>0</v>
      </c>
      <c r="H44" s="18">
        <f t="shared" si="22"/>
        <v>9971</v>
      </c>
      <c r="I44" s="18">
        <f t="shared" si="23"/>
        <v>9971</v>
      </c>
      <c r="J44" s="84" t="s">
        <v>171</v>
      </c>
      <c r="K44" s="80" t="s">
        <v>172</v>
      </c>
      <c r="L44" s="18">
        <v>0</v>
      </c>
      <c r="M44" s="18">
        <v>14928</v>
      </c>
      <c r="N44" s="18">
        <f t="shared" si="24"/>
        <v>14928</v>
      </c>
      <c r="O44" s="18">
        <v>0</v>
      </c>
      <c r="P44" s="18">
        <v>9971</v>
      </c>
      <c r="Q44" s="18">
        <f t="shared" si="25"/>
        <v>9971</v>
      </c>
      <c r="R44" s="86" t="s">
        <v>0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79</v>
      </c>
      <c r="B45" s="76" t="s">
        <v>154</v>
      </c>
      <c r="C45" s="77" t="s">
        <v>155</v>
      </c>
      <c r="D45" s="18">
        <f t="shared" si="18"/>
        <v>0</v>
      </c>
      <c r="E45" s="18">
        <f t="shared" si="19"/>
        <v>13330</v>
      </c>
      <c r="F45" s="18">
        <f t="shared" si="20"/>
        <v>13330</v>
      </c>
      <c r="G45" s="18">
        <f t="shared" si="21"/>
        <v>0</v>
      </c>
      <c r="H45" s="18">
        <f t="shared" si="22"/>
        <v>8695</v>
      </c>
      <c r="I45" s="18">
        <f t="shared" si="23"/>
        <v>8695</v>
      </c>
      <c r="J45" s="84" t="s">
        <v>171</v>
      </c>
      <c r="K45" s="80" t="s">
        <v>172</v>
      </c>
      <c r="L45" s="18">
        <v>0</v>
      </c>
      <c r="M45" s="18">
        <v>13330</v>
      </c>
      <c r="N45" s="18">
        <f t="shared" si="24"/>
        <v>13330</v>
      </c>
      <c r="O45" s="18">
        <v>0</v>
      </c>
      <c r="P45" s="18">
        <v>8695</v>
      </c>
      <c r="Q45" s="18">
        <f t="shared" si="25"/>
        <v>8695</v>
      </c>
      <c r="R45" s="86" t="s">
        <v>0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79</v>
      </c>
      <c r="B46" s="76" t="s">
        <v>156</v>
      </c>
      <c r="C46" s="77" t="s">
        <v>157</v>
      </c>
      <c r="D46" s="18">
        <f t="shared" si="18"/>
        <v>0</v>
      </c>
      <c r="E46" s="18">
        <f t="shared" si="19"/>
        <v>34230</v>
      </c>
      <c r="F46" s="18">
        <f t="shared" si="20"/>
        <v>34230</v>
      </c>
      <c r="G46" s="18">
        <f t="shared" si="21"/>
        <v>0</v>
      </c>
      <c r="H46" s="18">
        <f t="shared" si="22"/>
        <v>15730</v>
      </c>
      <c r="I46" s="18">
        <f t="shared" si="23"/>
        <v>15730</v>
      </c>
      <c r="J46" s="84" t="s">
        <v>171</v>
      </c>
      <c r="K46" s="80" t="s">
        <v>172</v>
      </c>
      <c r="L46" s="18">
        <v>0</v>
      </c>
      <c r="M46" s="18">
        <v>34230</v>
      </c>
      <c r="N46" s="18">
        <f t="shared" si="24"/>
        <v>34230</v>
      </c>
      <c r="O46" s="18">
        <v>0</v>
      </c>
      <c r="P46" s="18">
        <v>15730</v>
      </c>
      <c r="Q46" s="18">
        <f t="shared" si="25"/>
        <v>15730</v>
      </c>
      <c r="R46" s="86" t="s">
        <v>0</v>
      </c>
      <c r="S46" s="80"/>
      <c r="T46" s="18"/>
      <c r="U46" s="18"/>
      <c r="V46" s="18">
        <f t="shared" si="8"/>
        <v>0</v>
      </c>
      <c r="W46" s="18"/>
      <c r="X46" s="18"/>
      <c r="Y46" s="18">
        <f t="shared" si="9"/>
        <v>0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79</v>
      </c>
      <c r="B47" s="76" t="s">
        <v>158</v>
      </c>
      <c r="C47" s="77" t="s">
        <v>159</v>
      </c>
      <c r="D47" s="18">
        <f t="shared" si="18"/>
        <v>17637</v>
      </c>
      <c r="E47" s="18">
        <f t="shared" si="19"/>
        <v>23100</v>
      </c>
      <c r="F47" s="18">
        <f t="shared" si="20"/>
        <v>40737</v>
      </c>
      <c r="G47" s="18">
        <f t="shared" si="21"/>
        <v>0</v>
      </c>
      <c r="H47" s="18">
        <f t="shared" si="22"/>
        <v>37813</v>
      </c>
      <c r="I47" s="18">
        <f t="shared" si="23"/>
        <v>37813</v>
      </c>
      <c r="J47" s="84" t="s">
        <v>167</v>
      </c>
      <c r="K47" s="80" t="s">
        <v>168</v>
      </c>
      <c r="L47" s="18">
        <v>17637</v>
      </c>
      <c r="M47" s="18">
        <v>23100</v>
      </c>
      <c r="N47" s="18">
        <f t="shared" si="24"/>
        <v>40737</v>
      </c>
      <c r="O47" s="18">
        <v>0</v>
      </c>
      <c r="P47" s="18">
        <v>37813</v>
      </c>
      <c r="Q47" s="18">
        <f t="shared" si="25"/>
        <v>37813</v>
      </c>
      <c r="R47" s="86" t="s">
        <v>0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79</v>
      </c>
      <c r="B48" s="76" t="s">
        <v>160</v>
      </c>
      <c r="C48" s="77" t="s">
        <v>161</v>
      </c>
      <c r="D48" s="18">
        <f t="shared" si="18"/>
        <v>7116</v>
      </c>
      <c r="E48" s="18">
        <f t="shared" si="19"/>
        <v>9710</v>
      </c>
      <c r="F48" s="18">
        <f t="shared" si="20"/>
        <v>16826</v>
      </c>
      <c r="G48" s="18">
        <f t="shared" si="21"/>
        <v>0</v>
      </c>
      <c r="H48" s="18">
        <f t="shared" si="22"/>
        <v>11580</v>
      </c>
      <c r="I48" s="18">
        <f t="shared" si="23"/>
        <v>11580</v>
      </c>
      <c r="J48" s="84" t="s">
        <v>167</v>
      </c>
      <c r="K48" s="80" t="s">
        <v>168</v>
      </c>
      <c r="L48" s="18">
        <v>7116</v>
      </c>
      <c r="M48" s="18">
        <v>9710</v>
      </c>
      <c r="N48" s="18">
        <f t="shared" si="24"/>
        <v>16826</v>
      </c>
      <c r="O48" s="18">
        <v>0</v>
      </c>
      <c r="P48" s="18">
        <v>11580</v>
      </c>
      <c r="Q48" s="18">
        <f t="shared" si="25"/>
        <v>11580</v>
      </c>
      <c r="R48" s="86" t="s">
        <v>0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79</v>
      </c>
      <c r="B49" s="76" t="s">
        <v>162</v>
      </c>
      <c r="C49" s="77" t="s">
        <v>185</v>
      </c>
      <c r="D49" s="18">
        <f t="shared" si="18"/>
        <v>4286</v>
      </c>
      <c r="E49" s="18">
        <f t="shared" si="19"/>
        <v>4180</v>
      </c>
      <c r="F49" s="18">
        <f t="shared" si="20"/>
        <v>8466</v>
      </c>
      <c r="G49" s="18">
        <f t="shared" si="21"/>
        <v>0</v>
      </c>
      <c r="H49" s="18">
        <f t="shared" si="22"/>
        <v>11717</v>
      </c>
      <c r="I49" s="18">
        <f t="shared" si="23"/>
        <v>11717</v>
      </c>
      <c r="J49" s="84" t="s">
        <v>167</v>
      </c>
      <c r="K49" s="80" t="s">
        <v>168</v>
      </c>
      <c r="L49" s="18">
        <v>4286</v>
      </c>
      <c r="M49" s="18">
        <v>4180</v>
      </c>
      <c r="N49" s="18">
        <f t="shared" si="24"/>
        <v>8466</v>
      </c>
      <c r="O49" s="18">
        <v>0</v>
      </c>
      <c r="P49" s="18">
        <v>11717</v>
      </c>
      <c r="Q49" s="18">
        <f t="shared" si="25"/>
        <v>11717</v>
      </c>
      <c r="R49" s="86" t="s">
        <v>0</v>
      </c>
      <c r="S49" s="80"/>
      <c r="T49" s="18"/>
      <c r="U49" s="18"/>
      <c r="V49" s="18">
        <f t="shared" si="8"/>
        <v>0</v>
      </c>
      <c r="W49" s="18"/>
      <c r="X49" s="18"/>
      <c r="Y49" s="18">
        <f t="shared" si="9"/>
        <v>0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79</v>
      </c>
      <c r="B50" s="76" t="s">
        <v>163</v>
      </c>
      <c r="C50" s="77" t="s">
        <v>164</v>
      </c>
      <c r="D50" s="18">
        <f t="shared" si="18"/>
        <v>6321</v>
      </c>
      <c r="E50" s="18">
        <f t="shared" si="19"/>
        <v>9693</v>
      </c>
      <c r="F50" s="18">
        <f t="shared" si="20"/>
        <v>16014</v>
      </c>
      <c r="G50" s="18">
        <f t="shared" si="21"/>
        <v>0</v>
      </c>
      <c r="H50" s="18">
        <f t="shared" si="22"/>
        <v>10036</v>
      </c>
      <c r="I50" s="18">
        <f t="shared" si="23"/>
        <v>10036</v>
      </c>
      <c r="J50" s="84" t="s">
        <v>167</v>
      </c>
      <c r="K50" s="80" t="s">
        <v>168</v>
      </c>
      <c r="L50" s="18">
        <v>6321</v>
      </c>
      <c r="M50" s="18">
        <v>9693</v>
      </c>
      <c r="N50" s="18">
        <f t="shared" si="24"/>
        <v>16014</v>
      </c>
      <c r="O50" s="18">
        <v>0</v>
      </c>
      <c r="P50" s="18">
        <v>10036</v>
      </c>
      <c r="Q50" s="18">
        <f t="shared" si="25"/>
        <v>10036</v>
      </c>
      <c r="R50" s="86" t="s">
        <v>0</v>
      </c>
      <c r="S50" s="80"/>
      <c r="T50" s="18"/>
      <c r="U50" s="18"/>
      <c r="V50" s="18">
        <f t="shared" si="8"/>
        <v>0</v>
      </c>
      <c r="W50" s="18"/>
      <c r="X50" s="18"/>
      <c r="Y50" s="18">
        <f t="shared" si="9"/>
        <v>0</v>
      </c>
      <c r="Z50" s="86" t="s">
        <v>0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0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0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0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111" t="s">
        <v>201</v>
      </c>
      <c r="B51" s="112"/>
      <c r="C51" s="113"/>
      <c r="D51" s="18">
        <f aca="true" t="shared" si="26" ref="D51:I51">SUM(D7:D50)</f>
        <v>484121</v>
      </c>
      <c r="E51" s="18">
        <f t="shared" si="26"/>
        <v>2703120</v>
      </c>
      <c r="F51" s="18">
        <f t="shared" si="26"/>
        <v>3187241</v>
      </c>
      <c r="G51" s="18">
        <f t="shared" si="26"/>
        <v>0</v>
      </c>
      <c r="H51" s="18">
        <f t="shared" si="26"/>
        <v>1868367</v>
      </c>
      <c r="I51" s="18">
        <f t="shared" si="26"/>
        <v>1868367</v>
      </c>
      <c r="J51" s="85" t="s">
        <v>202</v>
      </c>
      <c r="K51" s="53" t="s">
        <v>202</v>
      </c>
      <c r="L51" s="18">
        <f aca="true" t="shared" si="27" ref="L51:Q51">SUM(L7:L50)</f>
        <v>484121</v>
      </c>
      <c r="M51" s="18">
        <f t="shared" si="27"/>
        <v>2703120</v>
      </c>
      <c r="N51" s="18">
        <f t="shared" si="27"/>
        <v>3187241</v>
      </c>
      <c r="O51" s="18">
        <f t="shared" si="27"/>
        <v>0</v>
      </c>
      <c r="P51" s="18">
        <f t="shared" si="27"/>
        <v>1868367</v>
      </c>
      <c r="Q51" s="18">
        <f t="shared" si="27"/>
        <v>1868367</v>
      </c>
      <c r="R51" s="85" t="s">
        <v>202</v>
      </c>
      <c r="S51" s="53" t="s">
        <v>202</v>
      </c>
      <c r="T51" s="18">
        <f aca="true" t="shared" si="28" ref="T51:Y51">SUM(T7:T50)</f>
        <v>0</v>
      </c>
      <c r="U51" s="18">
        <f t="shared" si="28"/>
        <v>0</v>
      </c>
      <c r="V51" s="18">
        <f t="shared" si="28"/>
        <v>0</v>
      </c>
      <c r="W51" s="18">
        <f t="shared" si="28"/>
        <v>0</v>
      </c>
      <c r="X51" s="18">
        <f t="shared" si="28"/>
        <v>0</v>
      </c>
      <c r="Y51" s="18">
        <f t="shared" si="28"/>
        <v>0</v>
      </c>
      <c r="Z51" s="85" t="s">
        <v>202</v>
      </c>
      <c r="AA51" s="53" t="s">
        <v>202</v>
      </c>
      <c r="AB51" s="18">
        <f aca="true" t="shared" si="29" ref="AB51:AG51">SUM(AB7:AB50)</f>
        <v>0</v>
      </c>
      <c r="AC51" s="18">
        <f t="shared" si="29"/>
        <v>0</v>
      </c>
      <c r="AD51" s="18">
        <f t="shared" si="29"/>
        <v>0</v>
      </c>
      <c r="AE51" s="18">
        <f t="shared" si="29"/>
        <v>0</v>
      </c>
      <c r="AF51" s="18">
        <f t="shared" si="29"/>
        <v>0</v>
      </c>
      <c r="AG51" s="18">
        <f t="shared" si="29"/>
        <v>0</v>
      </c>
      <c r="AH51" s="85" t="s">
        <v>202</v>
      </c>
      <c r="AI51" s="53" t="s">
        <v>202</v>
      </c>
      <c r="AJ51" s="18">
        <f aca="true" t="shared" si="30" ref="AJ51:AO51">SUM(AJ7:AJ50)</f>
        <v>0</v>
      </c>
      <c r="AK51" s="18">
        <f t="shared" si="30"/>
        <v>0</v>
      </c>
      <c r="AL51" s="18">
        <f t="shared" si="30"/>
        <v>0</v>
      </c>
      <c r="AM51" s="18">
        <f t="shared" si="30"/>
        <v>0</v>
      </c>
      <c r="AN51" s="18">
        <f t="shared" si="30"/>
        <v>0</v>
      </c>
      <c r="AO51" s="18">
        <f t="shared" si="30"/>
        <v>0</v>
      </c>
      <c r="AP51" s="85" t="s">
        <v>202</v>
      </c>
      <c r="AQ51" s="53" t="s">
        <v>202</v>
      </c>
      <c r="AR51" s="18">
        <f aca="true" t="shared" si="31" ref="AR51:AW51">SUM(AR7:AR50)</f>
        <v>0</v>
      </c>
      <c r="AS51" s="18">
        <f t="shared" si="31"/>
        <v>0</v>
      </c>
      <c r="AT51" s="18">
        <f t="shared" si="31"/>
        <v>0</v>
      </c>
      <c r="AU51" s="18">
        <f t="shared" si="31"/>
        <v>0</v>
      </c>
      <c r="AV51" s="18">
        <f t="shared" si="31"/>
        <v>0</v>
      </c>
      <c r="AW51" s="18">
        <f t="shared" si="31"/>
        <v>0</v>
      </c>
      <c r="AX51" s="85" t="s">
        <v>202</v>
      </c>
      <c r="AY51" s="53" t="s">
        <v>202</v>
      </c>
      <c r="AZ51" s="18">
        <f aca="true" t="shared" si="32" ref="AZ51:BE51">SUM(AZ7:AZ50)</f>
        <v>0</v>
      </c>
      <c r="BA51" s="18">
        <f t="shared" si="32"/>
        <v>0</v>
      </c>
      <c r="BB51" s="18">
        <f t="shared" si="32"/>
        <v>0</v>
      </c>
      <c r="BC51" s="18">
        <f t="shared" si="32"/>
        <v>0</v>
      </c>
      <c r="BD51" s="18">
        <f t="shared" si="32"/>
        <v>0</v>
      </c>
      <c r="BE51" s="18">
        <f t="shared" si="32"/>
        <v>0</v>
      </c>
    </row>
  </sheetData>
  <mergeCells count="16">
    <mergeCell ref="AQ4:AQ6"/>
    <mergeCell ref="Z4:Z6"/>
    <mergeCell ref="A51:C51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15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208</v>
      </c>
      <c r="B1" s="58"/>
      <c r="C1" s="1"/>
      <c r="D1" s="1"/>
      <c r="E1" s="1"/>
    </row>
    <row r="2" spans="1:125" s="70" customFormat="1" ht="22.5" customHeight="1">
      <c r="A2" s="117" t="s">
        <v>177</v>
      </c>
      <c r="B2" s="114" t="s">
        <v>23</v>
      </c>
      <c r="C2" s="121" t="s">
        <v>204</v>
      </c>
      <c r="D2" s="66" t="s">
        <v>205</v>
      </c>
      <c r="E2" s="67"/>
      <c r="F2" s="66" t="s">
        <v>24</v>
      </c>
      <c r="G2" s="68"/>
      <c r="H2" s="68"/>
      <c r="I2" s="50"/>
      <c r="J2" s="66" t="s">
        <v>25</v>
      </c>
      <c r="K2" s="68"/>
      <c r="L2" s="68"/>
      <c r="M2" s="50"/>
      <c r="N2" s="66" t="s">
        <v>26</v>
      </c>
      <c r="O2" s="68"/>
      <c r="P2" s="68"/>
      <c r="Q2" s="50"/>
      <c r="R2" s="66" t="s">
        <v>27</v>
      </c>
      <c r="S2" s="68"/>
      <c r="T2" s="68"/>
      <c r="U2" s="50"/>
      <c r="V2" s="66" t="s">
        <v>28</v>
      </c>
      <c r="W2" s="68"/>
      <c r="X2" s="68"/>
      <c r="Y2" s="50"/>
      <c r="Z2" s="66" t="s">
        <v>29</v>
      </c>
      <c r="AA2" s="68"/>
      <c r="AB2" s="68"/>
      <c r="AC2" s="50"/>
      <c r="AD2" s="66" t="s">
        <v>30</v>
      </c>
      <c r="AE2" s="68"/>
      <c r="AF2" s="68"/>
      <c r="AG2" s="50"/>
      <c r="AH2" s="66" t="s">
        <v>31</v>
      </c>
      <c r="AI2" s="68"/>
      <c r="AJ2" s="68"/>
      <c r="AK2" s="50"/>
      <c r="AL2" s="66" t="s">
        <v>32</v>
      </c>
      <c r="AM2" s="68"/>
      <c r="AN2" s="68"/>
      <c r="AO2" s="50"/>
      <c r="AP2" s="66" t="s">
        <v>33</v>
      </c>
      <c r="AQ2" s="68"/>
      <c r="AR2" s="68"/>
      <c r="AS2" s="50"/>
      <c r="AT2" s="66" t="s">
        <v>34</v>
      </c>
      <c r="AU2" s="68"/>
      <c r="AV2" s="68"/>
      <c r="AW2" s="50"/>
      <c r="AX2" s="66" t="s">
        <v>35</v>
      </c>
      <c r="AY2" s="68"/>
      <c r="AZ2" s="68"/>
      <c r="BA2" s="50"/>
      <c r="BB2" s="66" t="s">
        <v>36</v>
      </c>
      <c r="BC2" s="68"/>
      <c r="BD2" s="68"/>
      <c r="BE2" s="50"/>
      <c r="BF2" s="66" t="s">
        <v>37</v>
      </c>
      <c r="BG2" s="68"/>
      <c r="BH2" s="68"/>
      <c r="BI2" s="50"/>
      <c r="BJ2" s="66" t="s">
        <v>38</v>
      </c>
      <c r="BK2" s="68"/>
      <c r="BL2" s="68"/>
      <c r="BM2" s="50"/>
      <c r="BN2" s="66" t="s">
        <v>39</v>
      </c>
      <c r="BO2" s="68"/>
      <c r="BP2" s="68"/>
      <c r="BQ2" s="50"/>
      <c r="BR2" s="66" t="s">
        <v>40</v>
      </c>
      <c r="BS2" s="68"/>
      <c r="BT2" s="68"/>
      <c r="BU2" s="50"/>
      <c r="BV2" s="66" t="s">
        <v>41</v>
      </c>
      <c r="BW2" s="68"/>
      <c r="BX2" s="68"/>
      <c r="BY2" s="50"/>
      <c r="BZ2" s="66" t="s">
        <v>42</v>
      </c>
      <c r="CA2" s="68"/>
      <c r="CB2" s="68"/>
      <c r="CC2" s="50"/>
      <c r="CD2" s="66" t="s">
        <v>43</v>
      </c>
      <c r="CE2" s="68"/>
      <c r="CF2" s="68"/>
      <c r="CG2" s="50"/>
      <c r="CH2" s="66" t="s">
        <v>44</v>
      </c>
      <c r="CI2" s="68"/>
      <c r="CJ2" s="68"/>
      <c r="CK2" s="50"/>
      <c r="CL2" s="66" t="s">
        <v>45</v>
      </c>
      <c r="CM2" s="68"/>
      <c r="CN2" s="68"/>
      <c r="CO2" s="50"/>
      <c r="CP2" s="66" t="s">
        <v>46</v>
      </c>
      <c r="CQ2" s="68"/>
      <c r="CR2" s="68"/>
      <c r="CS2" s="50"/>
      <c r="CT2" s="66" t="s">
        <v>47</v>
      </c>
      <c r="CU2" s="68"/>
      <c r="CV2" s="68"/>
      <c r="CW2" s="50"/>
      <c r="CX2" s="66" t="s">
        <v>48</v>
      </c>
      <c r="CY2" s="68"/>
      <c r="CZ2" s="68"/>
      <c r="DA2" s="50"/>
      <c r="DB2" s="66" t="s">
        <v>49</v>
      </c>
      <c r="DC2" s="68"/>
      <c r="DD2" s="68"/>
      <c r="DE2" s="50"/>
      <c r="DF2" s="66" t="s">
        <v>50</v>
      </c>
      <c r="DG2" s="68"/>
      <c r="DH2" s="68"/>
      <c r="DI2" s="50"/>
      <c r="DJ2" s="66" t="s">
        <v>51</v>
      </c>
      <c r="DK2" s="68"/>
      <c r="DL2" s="68"/>
      <c r="DM2" s="50"/>
      <c r="DN2" s="66" t="s">
        <v>52</v>
      </c>
      <c r="DO2" s="68"/>
      <c r="DP2" s="68"/>
      <c r="DQ2" s="50"/>
      <c r="DR2" s="66" t="s">
        <v>53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54</v>
      </c>
      <c r="E4" s="37" t="s">
        <v>2</v>
      </c>
      <c r="F4" s="123" t="s">
        <v>55</v>
      </c>
      <c r="G4" s="126" t="s">
        <v>206</v>
      </c>
      <c r="H4" s="37" t="s">
        <v>56</v>
      </c>
      <c r="I4" s="37" t="s">
        <v>2</v>
      </c>
      <c r="J4" s="123" t="s">
        <v>55</v>
      </c>
      <c r="K4" s="126" t="s">
        <v>206</v>
      </c>
      <c r="L4" s="37" t="s">
        <v>56</v>
      </c>
      <c r="M4" s="37" t="s">
        <v>2</v>
      </c>
      <c r="N4" s="123" t="s">
        <v>55</v>
      </c>
      <c r="O4" s="126" t="s">
        <v>206</v>
      </c>
      <c r="P4" s="37" t="s">
        <v>56</v>
      </c>
      <c r="Q4" s="37" t="s">
        <v>2</v>
      </c>
      <c r="R4" s="123" t="s">
        <v>55</v>
      </c>
      <c r="S4" s="126" t="s">
        <v>206</v>
      </c>
      <c r="T4" s="37" t="s">
        <v>56</v>
      </c>
      <c r="U4" s="37" t="s">
        <v>2</v>
      </c>
      <c r="V4" s="123" t="s">
        <v>55</v>
      </c>
      <c r="W4" s="126" t="s">
        <v>206</v>
      </c>
      <c r="X4" s="37" t="s">
        <v>56</v>
      </c>
      <c r="Y4" s="37" t="s">
        <v>2</v>
      </c>
      <c r="Z4" s="123" t="s">
        <v>55</v>
      </c>
      <c r="AA4" s="126" t="s">
        <v>206</v>
      </c>
      <c r="AB4" s="37" t="s">
        <v>56</v>
      </c>
      <c r="AC4" s="37" t="s">
        <v>2</v>
      </c>
      <c r="AD4" s="123" t="s">
        <v>55</v>
      </c>
      <c r="AE4" s="126" t="s">
        <v>206</v>
      </c>
      <c r="AF4" s="37" t="s">
        <v>56</v>
      </c>
      <c r="AG4" s="37" t="s">
        <v>2</v>
      </c>
      <c r="AH4" s="123" t="s">
        <v>55</v>
      </c>
      <c r="AI4" s="126" t="s">
        <v>206</v>
      </c>
      <c r="AJ4" s="37" t="s">
        <v>56</v>
      </c>
      <c r="AK4" s="37" t="s">
        <v>2</v>
      </c>
      <c r="AL4" s="123" t="s">
        <v>55</v>
      </c>
      <c r="AM4" s="126" t="s">
        <v>206</v>
      </c>
      <c r="AN4" s="37" t="s">
        <v>56</v>
      </c>
      <c r="AO4" s="37" t="s">
        <v>2</v>
      </c>
      <c r="AP4" s="123" t="s">
        <v>55</v>
      </c>
      <c r="AQ4" s="126" t="s">
        <v>206</v>
      </c>
      <c r="AR4" s="37" t="s">
        <v>56</v>
      </c>
      <c r="AS4" s="37" t="s">
        <v>2</v>
      </c>
      <c r="AT4" s="123" t="s">
        <v>55</v>
      </c>
      <c r="AU4" s="126" t="s">
        <v>206</v>
      </c>
      <c r="AV4" s="37" t="s">
        <v>56</v>
      </c>
      <c r="AW4" s="37" t="s">
        <v>2</v>
      </c>
      <c r="AX4" s="123" t="s">
        <v>55</v>
      </c>
      <c r="AY4" s="126" t="s">
        <v>206</v>
      </c>
      <c r="AZ4" s="37" t="s">
        <v>56</v>
      </c>
      <c r="BA4" s="37" t="s">
        <v>2</v>
      </c>
      <c r="BB4" s="123" t="s">
        <v>55</v>
      </c>
      <c r="BC4" s="126" t="s">
        <v>206</v>
      </c>
      <c r="BD4" s="37" t="s">
        <v>56</v>
      </c>
      <c r="BE4" s="37" t="s">
        <v>2</v>
      </c>
      <c r="BF4" s="123" t="s">
        <v>55</v>
      </c>
      <c r="BG4" s="126" t="s">
        <v>206</v>
      </c>
      <c r="BH4" s="37" t="s">
        <v>56</v>
      </c>
      <c r="BI4" s="37" t="s">
        <v>2</v>
      </c>
      <c r="BJ4" s="123" t="s">
        <v>55</v>
      </c>
      <c r="BK4" s="126" t="s">
        <v>206</v>
      </c>
      <c r="BL4" s="37" t="s">
        <v>56</v>
      </c>
      <c r="BM4" s="37" t="s">
        <v>2</v>
      </c>
      <c r="BN4" s="123" t="s">
        <v>55</v>
      </c>
      <c r="BO4" s="126" t="s">
        <v>206</v>
      </c>
      <c r="BP4" s="37" t="s">
        <v>56</v>
      </c>
      <c r="BQ4" s="37" t="s">
        <v>2</v>
      </c>
      <c r="BR4" s="123" t="s">
        <v>55</v>
      </c>
      <c r="BS4" s="126" t="s">
        <v>206</v>
      </c>
      <c r="BT4" s="37" t="s">
        <v>56</v>
      </c>
      <c r="BU4" s="37" t="s">
        <v>2</v>
      </c>
      <c r="BV4" s="123" t="s">
        <v>55</v>
      </c>
      <c r="BW4" s="126" t="s">
        <v>206</v>
      </c>
      <c r="BX4" s="37" t="s">
        <v>56</v>
      </c>
      <c r="BY4" s="37" t="s">
        <v>2</v>
      </c>
      <c r="BZ4" s="123" t="s">
        <v>55</v>
      </c>
      <c r="CA4" s="126" t="s">
        <v>206</v>
      </c>
      <c r="CB4" s="37" t="s">
        <v>56</v>
      </c>
      <c r="CC4" s="37" t="s">
        <v>2</v>
      </c>
      <c r="CD4" s="123" t="s">
        <v>55</v>
      </c>
      <c r="CE4" s="126" t="s">
        <v>206</v>
      </c>
      <c r="CF4" s="37" t="s">
        <v>56</v>
      </c>
      <c r="CG4" s="37" t="s">
        <v>2</v>
      </c>
      <c r="CH4" s="123" t="s">
        <v>55</v>
      </c>
      <c r="CI4" s="126" t="s">
        <v>206</v>
      </c>
      <c r="CJ4" s="37" t="s">
        <v>56</v>
      </c>
      <c r="CK4" s="37" t="s">
        <v>2</v>
      </c>
      <c r="CL4" s="123" t="s">
        <v>55</v>
      </c>
      <c r="CM4" s="126" t="s">
        <v>206</v>
      </c>
      <c r="CN4" s="37" t="s">
        <v>56</v>
      </c>
      <c r="CO4" s="37" t="s">
        <v>2</v>
      </c>
      <c r="CP4" s="123" t="s">
        <v>55</v>
      </c>
      <c r="CQ4" s="126" t="s">
        <v>206</v>
      </c>
      <c r="CR4" s="37" t="s">
        <v>56</v>
      </c>
      <c r="CS4" s="37" t="s">
        <v>2</v>
      </c>
      <c r="CT4" s="123" t="s">
        <v>55</v>
      </c>
      <c r="CU4" s="126" t="s">
        <v>206</v>
      </c>
      <c r="CV4" s="37" t="s">
        <v>56</v>
      </c>
      <c r="CW4" s="37" t="s">
        <v>2</v>
      </c>
      <c r="CX4" s="123" t="s">
        <v>55</v>
      </c>
      <c r="CY4" s="126" t="s">
        <v>206</v>
      </c>
      <c r="CZ4" s="37" t="s">
        <v>56</v>
      </c>
      <c r="DA4" s="37" t="s">
        <v>2</v>
      </c>
      <c r="DB4" s="123" t="s">
        <v>55</v>
      </c>
      <c r="DC4" s="126" t="s">
        <v>206</v>
      </c>
      <c r="DD4" s="37" t="s">
        <v>56</v>
      </c>
      <c r="DE4" s="37" t="s">
        <v>2</v>
      </c>
      <c r="DF4" s="123" t="s">
        <v>55</v>
      </c>
      <c r="DG4" s="126" t="s">
        <v>206</v>
      </c>
      <c r="DH4" s="37" t="s">
        <v>56</v>
      </c>
      <c r="DI4" s="37" t="s">
        <v>2</v>
      </c>
      <c r="DJ4" s="123" t="s">
        <v>55</v>
      </c>
      <c r="DK4" s="126" t="s">
        <v>206</v>
      </c>
      <c r="DL4" s="37" t="s">
        <v>56</v>
      </c>
      <c r="DM4" s="37" t="s">
        <v>2</v>
      </c>
      <c r="DN4" s="123" t="s">
        <v>55</v>
      </c>
      <c r="DO4" s="126" t="s">
        <v>206</v>
      </c>
      <c r="DP4" s="37" t="s">
        <v>56</v>
      </c>
      <c r="DQ4" s="37" t="s">
        <v>2</v>
      </c>
      <c r="DR4" s="123" t="s">
        <v>55</v>
      </c>
      <c r="DS4" s="126" t="s">
        <v>206</v>
      </c>
      <c r="DT4" s="37" t="s">
        <v>56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79</v>
      </c>
      <c r="B7" s="78" t="s">
        <v>165</v>
      </c>
      <c r="C7" s="79" t="s">
        <v>166</v>
      </c>
      <c r="D7" s="18">
        <f aca="true" t="shared" si="0" ref="D7:D14">H7+L7+P7+T7+X7+AB7+AF7+AJ7+AN7+AR7+AV7+AZ7+BD7+BH7+BL7+BP7+BT7+BX7+CB7+CF7+CJ7+CN7+CR7+CV7+CZ7+DD7+DH7+DL7+DP7+DT7</f>
        <v>364515</v>
      </c>
      <c r="E7" s="18">
        <f aca="true" t="shared" si="1" ref="E7:E14">I7+M7+Q7+U7+Y7+AC7+AG7+AK7+AO7+AS7+AW7+BA7+BE7+BI7+BM7+BQ7+BU7+BY7+CC7+CG7+CK7+CO7+CS7+CW7+DA7+DE7+DI7+DM7+DQ7+DU7</f>
        <v>101513</v>
      </c>
      <c r="F7" s="84" t="s">
        <v>100</v>
      </c>
      <c r="G7" s="81" t="s">
        <v>101</v>
      </c>
      <c r="H7" s="18">
        <v>108370</v>
      </c>
      <c r="I7" s="18">
        <v>35519</v>
      </c>
      <c r="J7" s="84" t="s">
        <v>94</v>
      </c>
      <c r="K7" s="81" t="s">
        <v>95</v>
      </c>
      <c r="L7" s="18">
        <v>52235</v>
      </c>
      <c r="M7" s="18">
        <v>20699</v>
      </c>
      <c r="N7" s="84" t="s">
        <v>98</v>
      </c>
      <c r="O7" s="81" t="s">
        <v>99</v>
      </c>
      <c r="P7" s="18">
        <v>157835</v>
      </c>
      <c r="Q7" s="18">
        <v>29276</v>
      </c>
      <c r="R7" s="84" t="s">
        <v>110</v>
      </c>
      <c r="S7" s="81" t="s">
        <v>186</v>
      </c>
      <c r="T7" s="18">
        <v>46075</v>
      </c>
      <c r="U7" s="18">
        <v>16019</v>
      </c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79</v>
      </c>
      <c r="B8" s="78" t="s">
        <v>167</v>
      </c>
      <c r="C8" s="79" t="s">
        <v>168</v>
      </c>
      <c r="D8" s="18">
        <f t="shared" si="0"/>
        <v>571799</v>
      </c>
      <c r="E8" s="18">
        <f t="shared" si="1"/>
        <v>289810</v>
      </c>
      <c r="F8" s="84" t="s">
        <v>86</v>
      </c>
      <c r="G8" s="81" t="s">
        <v>87</v>
      </c>
      <c r="H8" s="18">
        <v>431796</v>
      </c>
      <c r="I8" s="18">
        <v>172407</v>
      </c>
      <c r="J8" s="84" t="s">
        <v>142</v>
      </c>
      <c r="K8" s="81" t="s">
        <v>143</v>
      </c>
      <c r="L8" s="18">
        <v>14727</v>
      </c>
      <c r="M8" s="18">
        <v>13424</v>
      </c>
      <c r="N8" s="84" t="s">
        <v>144</v>
      </c>
      <c r="O8" s="81" t="s">
        <v>145</v>
      </c>
      <c r="P8" s="18">
        <v>43233</v>
      </c>
      <c r="Q8" s="18">
        <v>32833</v>
      </c>
      <c r="R8" s="84" t="s">
        <v>158</v>
      </c>
      <c r="S8" s="81" t="s">
        <v>159</v>
      </c>
      <c r="T8" s="18">
        <v>40737</v>
      </c>
      <c r="U8" s="18">
        <v>37813</v>
      </c>
      <c r="V8" s="84" t="s">
        <v>160</v>
      </c>
      <c r="W8" s="81" t="s">
        <v>161</v>
      </c>
      <c r="X8" s="18">
        <v>16826</v>
      </c>
      <c r="Y8" s="18">
        <v>11580</v>
      </c>
      <c r="Z8" s="84" t="s">
        <v>162</v>
      </c>
      <c r="AA8" s="81" t="s">
        <v>185</v>
      </c>
      <c r="AB8" s="18">
        <v>8466</v>
      </c>
      <c r="AC8" s="18">
        <v>11717</v>
      </c>
      <c r="AD8" s="84" t="s">
        <v>163</v>
      </c>
      <c r="AE8" s="81" t="s">
        <v>164</v>
      </c>
      <c r="AF8" s="18">
        <v>16014</v>
      </c>
      <c r="AG8" s="18">
        <v>10036</v>
      </c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79</v>
      </c>
      <c r="B9" s="78" t="s">
        <v>169</v>
      </c>
      <c r="C9" s="79" t="s">
        <v>170</v>
      </c>
      <c r="D9" s="18">
        <f t="shared" si="0"/>
        <v>619190</v>
      </c>
      <c r="E9" s="18">
        <f t="shared" si="1"/>
        <v>174293</v>
      </c>
      <c r="F9" s="84" t="s">
        <v>80</v>
      </c>
      <c r="G9" s="81" t="s">
        <v>81</v>
      </c>
      <c r="H9" s="18">
        <v>498879</v>
      </c>
      <c r="I9" s="18">
        <v>88214</v>
      </c>
      <c r="J9" s="84" t="s">
        <v>92</v>
      </c>
      <c r="K9" s="81" t="s">
        <v>93</v>
      </c>
      <c r="L9" s="18">
        <v>62470</v>
      </c>
      <c r="M9" s="18">
        <v>0</v>
      </c>
      <c r="N9" s="84" t="s">
        <v>106</v>
      </c>
      <c r="O9" s="81" t="s">
        <v>107</v>
      </c>
      <c r="P9" s="18">
        <v>30036</v>
      </c>
      <c r="Q9" s="18">
        <v>44856</v>
      </c>
      <c r="R9" s="84" t="s">
        <v>108</v>
      </c>
      <c r="S9" s="81" t="s">
        <v>109</v>
      </c>
      <c r="T9" s="18">
        <v>27805</v>
      </c>
      <c r="U9" s="18">
        <v>41223</v>
      </c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79</v>
      </c>
      <c r="B10" s="78" t="s">
        <v>171</v>
      </c>
      <c r="C10" s="79" t="s">
        <v>172</v>
      </c>
      <c r="D10" s="18">
        <f t="shared" si="0"/>
        <v>511393</v>
      </c>
      <c r="E10" s="18">
        <f t="shared" si="1"/>
        <v>152831</v>
      </c>
      <c r="F10" s="84" t="s">
        <v>84</v>
      </c>
      <c r="G10" s="81" t="s">
        <v>85</v>
      </c>
      <c r="H10" s="18">
        <v>385757</v>
      </c>
      <c r="I10" s="18">
        <v>88500</v>
      </c>
      <c r="J10" s="84" t="s">
        <v>146</v>
      </c>
      <c r="K10" s="81" t="s">
        <v>147</v>
      </c>
      <c r="L10" s="18">
        <v>23557</v>
      </c>
      <c r="M10" s="18">
        <v>18090</v>
      </c>
      <c r="N10" s="84" t="s">
        <v>148</v>
      </c>
      <c r="O10" s="81" t="s">
        <v>149</v>
      </c>
      <c r="P10" s="18">
        <v>17876</v>
      </c>
      <c r="Q10" s="18">
        <v>4180</v>
      </c>
      <c r="R10" s="84" t="s">
        <v>150</v>
      </c>
      <c r="S10" s="81" t="s">
        <v>151</v>
      </c>
      <c r="T10" s="18">
        <v>21715</v>
      </c>
      <c r="U10" s="18">
        <v>7665</v>
      </c>
      <c r="V10" s="84" t="s">
        <v>152</v>
      </c>
      <c r="W10" s="81" t="s">
        <v>153</v>
      </c>
      <c r="X10" s="18">
        <v>14928</v>
      </c>
      <c r="Y10" s="18">
        <v>9971</v>
      </c>
      <c r="Z10" s="84" t="s">
        <v>154</v>
      </c>
      <c r="AA10" s="81" t="s">
        <v>155</v>
      </c>
      <c r="AB10" s="18">
        <v>13330</v>
      </c>
      <c r="AC10" s="18">
        <v>8695</v>
      </c>
      <c r="AD10" s="84" t="s">
        <v>156</v>
      </c>
      <c r="AE10" s="81" t="s">
        <v>157</v>
      </c>
      <c r="AF10" s="18">
        <v>34230</v>
      </c>
      <c r="AG10" s="18">
        <v>15730</v>
      </c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79</v>
      </c>
      <c r="B11" s="78" t="s">
        <v>173</v>
      </c>
      <c r="C11" s="79" t="s">
        <v>184</v>
      </c>
      <c r="D11" s="18">
        <f t="shared" si="0"/>
        <v>291328</v>
      </c>
      <c r="E11" s="18">
        <f t="shared" si="1"/>
        <v>287435</v>
      </c>
      <c r="F11" s="84" t="s">
        <v>88</v>
      </c>
      <c r="G11" s="81" t="s">
        <v>89</v>
      </c>
      <c r="H11" s="18">
        <v>167439</v>
      </c>
      <c r="I11" s="18">
        <v>148345</v>
      </c>
      <c r="J11" s="84" t="s">
        <v>118</v>
      </c>
      <c r="K11" s="81" t="s">
        <v>119</v>
      </c>
      <c r="L11" s="18">
        <v>16717</v>
      </c>
      <c r="M11" s="18">
        <v>17837</v>
      </c>
      <c r="N11" s="84" t="s">
        <v>120</v>
      </c>
      <c r="O11" s="81" t="s">
        <v>121</v>
      </c>
      <c r="P11" s="18">
        <v>29866</v>
      </c>
      <c r="Q11" s="18">
        <v>31555</v>
      </c>
      <c r="R11" s="84" t="s">
        <v>122</v>
      </c>
      <c r="S11" s="81" t="s">
        <v>123</v>
      </c>
      <c r="T11" s="18">
        <v>15507</v>
      </c>
      <c r="U11" s="18">
        <v>17323</v>
      </c>
      <c r="V11" s="84" t="s">
        <v>124</v>
      </c>
      <c r="W11" s="81" t="s">
        <v>125</v>
      </c>
      <c r="X11" s="18">
        <v>23345</v>
      </c>
      <c r="Y11" s="18">
        <v>31240</v>
      </c>
      <c r="Z11" s="84" t="s">
        <v>126</v>
      </c>
      <c r="AA11" s="81" t="s">
        <v>127</v>
      </c>
      <c r="AB11" s="18">
        <v>11652</v>
      </c>
      <c r="AC11" s="18">
        <v>10116</v>
      </c>
      <c r="AD11" s="84" t="s">
        <v>128</v>
      </c>
      <c r="AE11" s="81" t="s">
        <v>129</v>
      </c>
      <c r="AF11" s="18">
        <v>12606</v>
      </c>
      <c r="AG11" s="18">
        <v>14176</v>
      </c>
      <c r="AH11" s="84" t="s">
        <v>130</v>
      </c>
      <c r="AI11" s="81" t="s">
        <v>131</v>
      </c>
      <c r="AJ11" s="18">
        <v>14196</v>
      </c>
      <c r="AK11" s="18">
        <v>16843</v>
      </c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79</v>
      </c>
      <c r="B12" s="78" t="s">
        <v>174</v>
      </c>
      <c r="C12" s="79" t="s">
        <v>175</v>
      </c>
      <c r="D12" s="18">
        <f t="shared" si="0"/>
        <v>274919</v>
      </c>
      <c r="E12" s="18">
        <f t="shared" si="1"/>
        <v>609910</v>
      </c>
      <c r="F12" s="84" t="s">
        <v>82</v>
      </c>
      <c r="G12" s="81" t="s">
        <v>83</v>
      </c>
      <c r="H12" s="18">
        <v>79770</v>
      </c>
      <c r="I12" s="18">
        <v>218057</v>
      </c>
      <c r="J12" s="84" t="s">
        <v>96</v>
      </c>
      <c r="K12" s="81" t="s">
        <v>97</v>
      </c>
      <c r="L12" s="18">
        <v>64696</v>
      </c>
      <c r="M12" s="18">
        <v>98977</v>
      </c>
      <c r="N12" s="84" t="s">
        <v>104</v>
      </c>
      <c r="O12" s="81" t="s">
        <v>105</v>
      </c>
      <c r="P12" s="18">
        <v>29273</v>
      </c>
      <c r="Q12" s="18">
        <v>84729</v>
      </c>
      <c r="R12" s="84" t="s">
        <v>132</v>
      </c>
      <c r="S12" s="81" t="s">
        <v>133</v>
      </c>
      <c r="T12" s="18">
        <v>20916</v>
      </c>
      <c r="U12" s="18">
        <v>52914</v>
      </c>
      <c r="V12" s="84" t="s">
        <v>134</v>
      </c>
      <c r="W12" s="81" t="s">
        <v>135</v>
      </c>
      <c r="X12" s="18">
        <v>15141</v>
      </c>
      <c r="Y12" s="18">
        <v>56201</v>
      </c>
      <c r="Z12" s="84" t="s">
        <v>138</v>
      </c>
      <c r="AA12" s="81" t="s">
        <v>139</v>
      </c>
      <c r="AB12" s="18">
        <v>33084</v>
      </c>
      <c r="AC12" s="18">
        <v>41240</v>
      </c>
      <c r="AD12" s="84" t="s">
        <v>140</v>
      </c>
      <c r="AE12" s="81" t="s">
        <v>141</v>
      </c>
      <c r="AF12" s="18">
        <v>13485</v>
      </c>
      <c r="AG12" s="18">
        <v>24744</v>
      </c>
      <c r="AH12" s="84" t="s">
        <v>136</v>
      </c>
      <c r="AI12" s="81" t="s">
        <v>137</v>
      </c>
      <c r="AJ12" s="18">
        <v>18554</v>
      </c>
      <c r="AK12" s="18">
        <v>33048</v>
      </c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79</v>
      </c>
      <c r="B13" s="78" t="s">
        <v>176</v>
      </c>
      <c r="C13" s="79" t="s">
        <v>8</v>
      </c>
      <c r="D13" s="18">
        <f t="shared" si="0"/>
        <v>294469</v>
      </c>
      <c r="E13" s="18">
        <f t="shared" si="1"/>
        <v>147850</v>
      </c>
      <c r="F13" s="84" t="s">
        <v>90</v>
      </c>
      <c r="G13" s="81" t="s">
        <v>91</v>
      </c>
      <c r="H13" s="18">
        <v>168105</v>
      </c>
      <c r="I13" s="18">
        <v>62733</v>
      </c>
      <c r="J13" s="84" t="s">
        <v>114</v>
      </c>
      <c r="K13" s="81" t="s">
        <v>115</v>
      </c>
      <c r="L13" s="18">
        <v>46382</v>
      </c>
      <c r="M13" s="18">
        <v>30753</v>
      </c>
      <c r="N13" s="84" t="s">
        <v>113</v>
      </c>
      <c r="O13" s="81" t="s">
        <v>203</v>
      </c>
      <c r="P13" s="18">
        <v>39204</v>
      </c>
      <c r="Q13" s="18">
        <v>28993</v>
      </c>
      <c r="R13" s="84" t="s">
        <v>111</v>
      </c>
      <c r="S13" s="81" t="s">
        <v>112</v>
      </c>
      <c r="T13" s="18">
        <v>40778</v>
      </c>
      <c r="U13" s="18">
        <v>25371</v>
      </c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79</v>
      </c>
      <c r="B14" s="78" t="s">
        <v>9</v>
      </c>
      <c r="C14" s="79" t="s">
        <v>10</v>
      </c>
      <c r="D14" s="18">
        <f t="shared" si="0"/>
        <v>259628</v>
      </c>
      <c r="E14" s="18">
        <f t="shared" si="1"/>
        <v>104725</v>
      </c>
      <c r="F14" s="84" t="s">
        <v>102</v>
      </c>
      <c r="G14" s="81" t="s">
        <v>103</v>
      </c>
      <c r="H14" s="18">
        <v>173085</v>
      </c>
      <c r="I14" s="18">
        <v>69817</v>
      </c>
      <c r="J14" s="84" t="s">
        <v>116</v>
      </c>
      <c r="K14" s="81" t="s">
        <v>117</v>
      </c>
      <c r="L14" s="18">
        <v>86543</v>
      </c>
      <c r="M14" s="18">
        <v>34908</v>
      </c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95" t="s">
        <v>201</v>
      </c>
      <c r="B15" s="96"/>
      <c r="C15" s="97"/>
      <c r="D15" s="18">
        <f>SUM(D7:D14)</f>
        <v>3187241</v>
      </c>
      <c r="E15" s="18">
        <f>SUM(E7:E14)</f>
        <v>1868367</v>
      </c>
      <c r="F15" s="84" t="s">
        <v>22</v>
      </c>
      <c r="G15" s="56" t="s">
        <v>22</v>
      </c>
      <c r="H15" s="18">
        <f>SUM(H7:H14)</f>
        <v>2013201</v>
      </c>
      <c r="I15" s="18">
        <f>SUM(I7:I14)</f>
        <v>883592</v>
      </c>
      <c r="J15" s="84" t="s">
        <v>22</v>
      </c>
      <c r="K15" s="56" t="s">
        <v>22</v>
      </c>
      <c r="L15" s="18">
        <f>SUM(L7:L14)</f>
        <v>367327</v>
      </c>
      <c r="M15" s="18">
        <f>SUM(M7:M14)</f>
        <v>234688</v>
      </c>
      <c r="N15" s="84" t="s">
        <v>22</v>
      </c>
      <c r="O15" s="56" t="s">
        <v>22</v>
      </c>
      <c r="P15" s="18">
        <f>SUM(P7:P14)</f>
        <v>347323</v>
      </c>
      <c r="Q15" s="18">
        <f>SUM(Q7:Q14)</f>
        <v>256422</v>
      </c>
      <c r="R15" s="84" t="s">
        <v>22</v>
      </c>
      <c r="S15" s="56" t="s">
        <v>22</v>
      </c>
      <c r="T15" s="18">
        <f>SUM(T7:T14)</f>
        <v>213533</v>
      </c>
      <c r="U15" s="18">
        <f>SUM(U7:U14)</f>
        <v>198328</v>
      </c>
      <c r="V15" s="84" t="s">
        <v>22</v>
      </c>
      <c r="W15" s="56" t="s">
        <v>22</v>
      </c>
      <c r="X15" s="18">
        <f>SUM(X7:X14)</f>
        <v>70240</v>
      </c>
      <c r="Y15" s="18">
        <f>SUM(Y7:Y14)</f>
        <v>108992</v>
      </c>
      <c r="Z15" s="84" t="s">
        <v>22</v>
      </c>
      <c r="AA15" s="56" t="s">
        <v>22</v>
      </c>
      <c r="AB15" s="18">
        <f>SUM(AB7:AB14)</f>
        <v>66532</v>
      </c>
      <c r="AC15" s="18">
        <f>SUM(AC7:AC14)</f>
        <v>71768</v>
      </c>
      <c r="AD15" s="84" t="s">
        <v>22</v>
      </c>
      <c r="AE15" s="56" t="s">
        <v>22</v>
      </c>
      <c r="AF15" s="18">
        <f>SUM(AF7:AF14)</f>
        <v>76335</v>
      </c>
      <c r="AG15" s="18">
        <f>SUM(AG7:AG14)</f>
        <v>64686</v>
      </c>
      <c r="AH15" s="84" t="s">
        <v>22</v>
      </c>
      <c r="AI15" s="56" t="s">
        <v>22</v>
      </c>
      <c r="AJ15" s="18">
        <f>SUM(AJ7:AJ14)</f>
        <v>32750</v>
      </c>
      <c r="AK15" s="18">
        <f>SUM(AK7:AK14)</f>
        <v>49891</v>
      </c>
      <c r="AL15" s="84" t="s">
        <v>22</v>
      </c>
      <c r="AM15" s="56" t="s">
        <v>22</v>
      </c>
      <c r="AN15" s="18">
        <f>SUM(AN7:AN14)</f>
        <v>0</v>
      </c>
      <c r="AO15" s="18">
        <f>SUM(AO7:AO14)</f>
        <v>0</v>
      </c>
      <c r="AP15" s="84" t="s">
        <v>22</v>
      </c>
      <c r="AQ15" s="56" t="s">
        <v>22</v>
      </c>
      <c r="AR15" s="18">
        <f>SUM(AR7:AR14)</f>
        <v>0</v>
      </c>
      <c r="AS15" s="18">
        <f>SUM(AS7:AS14)</f>
        <v>0</v>
      </c>
      <c r="AT15" s="84" t="s">
        <v>22</v>
      </c>
      <c r="AU15" s="56" t="s">
        <v>22</v>
      </c>
      <c r="AV15" s="18">
        <f>SUM(AV7:AV14)</f>
        <v>0</v>
      </c>
      <c r="AW15" s="18">
        <f>SUM(AW7:AW14)</f>
        <v>0</v>
      </c>
      <c r="AX15" s="84" t="s">
        <v>22</v>
      </c>
      <c r="AY15" s="56" t="s">
        <v>22</v>
      </c>
      <c r="AZ15" s="18">
        <f>SUM(AZ7:AZ14)</f>
        <v>0</v>
      </c>
      <c r="BA15" s="18">
        <f>SUM(BA7:BA14)</f>
        <v>0</v>
      </c>
      <c r="BB15" s="84" t="s">
        <v>22</v>
      </c>
      <c r="BC15" s="56" t="s">
        <v>22</v>
      </c>
      <c r="BD15" s="18">
        <f>SUM(BD7:BD14)</f>
        <v>0</v>
      </c>
      <c r="BE15" s="18">
        <f>SUM(BE7:BE14)</f>
        <v>0</v>
      </c>
      <c r="BF15" s="84" t="s">
        <v>22</v>
      </c>
      <c r="BG15" s="56" t="s">
        <v>22</v>
      </c>
      <c r="BH15" s="18">
        <f>SUM(BH7:BH14)</f>
        <v>0</v>
      </c>
      <c r="BI15" s="18">
        <f>SUM(BI7:BI14)</f>
        <v>0</v>
      </c>
      <c r="BJ15" s="84" t="s">
        <v>22</v>
      </c>
      <c r="BK15" s="56" t="s">
        <v>22</v>
      </c>
      <c r="BL15" s="18">
        <f>SUM(BL7:BL14)</f>
        <v>0</v>
      </c>
      <c r="BM15" s="18">
        <f>SUM(BM7:BM14)</f>
        <v>0</v>
      </c>
      <c r="BN15" s="84" t="s">
        <v>22</v>
      </c>
      <c r="BO15" s="56" t="s">
        <v>22</v>
      </c>
      <c r="BP15" s="18">
        <f>SUM(BP7:BP14)</f>
        <v>0</v>
      </c>
      <c r="BQ15" s="18">
        <f>SUM(BQ7:BQ14)</f>
        <v>0</v>
      </c>
      <c r="BR15" s="84" t="s">
        <v>22</v>
      </c>
      <c r="BS15" s="56" t="s">
        <v>22</v>
      </c>
      <c r="BT15" s="18">
        <f>SUM(BT7:BT14)</f>
        <v>0</v>
      </c>
      <c r="BU15" s="18">
        <f>SUM(BU7:BU14)</f>
        <v>0</v>
      </c>
      <c r="BV15" s="84" t="s">
        <v>22</v>
      </c>
      <c r="BW15" s="56" t="s">
        <v>22</v>
      </c>
      <c r="BX15" s="18">
        <f>SUM(BX7:BX14)</f>
        <v>0</v>
      </c>
      <c r="BY15" s="18">
        <f>SUM(BY7:BY14)</f>
        <v>0</v>
      </c>
      <c r="BZ15" s="84" t="s">
        <v>22</v>
      </c>
      <c r="CA15" s="56" t="s">
        <v>22</v>
      </c>
      <c r="CB15" s="18">
        <f>SUM(CB7:CB14)</f>
        <v>0</v>
      </c>
      <c r="CC15" s="18">
        <f>SUM(CC7:CC14)</f>
        <v>0</v>
      </c>
      <c r="CD15" s="84" t="s">
        <v>22</v>
      </c>
      <c r="CE15" s="56" t="s">
        <v>22</v>
      </c>
      <c r="CF15" s="18">
        <f>SUM(CF7:CF14)</f>
        <v>0</v>
      </c>
      <c r="CG15" s="18">
        <f>SUM(CG7:CG14)</f>
        <v>0</v>
      </c>
      <c r="CH15" s="84" t="s">
        <v>22</v>
      </c>
      <c r="CI15" s="56" t="s">
        <v>22</v>
      </c>
      <c r="CJ15" s="18">
        <f>SUM(CJ7:CJ14)</f>
        <v>0</v>
      </c>
      <c r="CK15" s="18">
        <f>SUM(CK7:CK14)</f>
        <v>0</v>
      </c>
      <c r="CL15" s="84" t="s">
        <v>22</v>
      </c>
      <c r="CM15" s="56" t="s">
        <v>22</v>
      </c>
      <c r="CN15" s="18">
        <f>SUM(CN7:CN14)</f>
        <v>0</v>
      </c>
      <c r="CO15" s="18">
        <f>SUM(CO7:CO14)</f>
        <v>0</v>
      </c>
      <c r="CP15" s="84" t="s">
        <v>22</v>
      </c>
      <c r="CQ15" s="56" t="s">
        <v>22</v>
      </c>
      <c r="CR15" s="18">
        <f>SUM(CR7:CR14)</f>
        <v>0</v>
      </c>
      <c r="CS15" s="18">
        <f>SUM(CS7:CS14)</f>
        <v>0</v>
      </c>
      <c r="CT15" s="84" t="s">
        <v>22</v>
      </c>
      <c r="CU15" s="56" t="s">
        <v>22</v>
      </c>
      <c r="CV15" s="18">
        <f>SUM(CV7:CV14)</f>
        <v>0</v>
      </c>
      <c r="CW15" s="18">
        <f>SUM(CW7:CW14)</f>
        <v>0</v>
      </c>
      <c r="CX15" s="84" t="s">
        <v>22</v>
      </c>
      <c r="CY15" s="56" t="s">
        <v>22</v>
      </c>
      <c r="CZ15" s="18">
        <f>SUM(CZ7:CZ14)</f>
        <v>0</v>
      </c>
      <c r="DA15" s="18">
        <f>SUM(DA7:DA14)</f>
        <v>0</v>
      </c>
      <c r="DB15" s="84" t="s">
        <v>22</v>
      </c>
      <c r="DC15" s="56" t="s">
        <v>22</v>
      </c>
      <c r="DD15" s="18">
        <f>SUM(DD7:DD14)</f>
        <v>0</v>
      </c>
      <c r="DE15" s="18">
        <f>SUM(DE7:DE14)</f>
        <v>0</v>
      </c>
      <c r="DF15" s="84" t="s">
        <v>22</v>
      </c>
      <c r="DG15" s="56" t="s">
        <v>22</v>
      </c>
      <c r="DH15" s="18">
        <f>SUM(DH7:DH14)</f>
        <v>0</v>
      </c>
      <c r="DI15" s="18">
        <f>SUM(DI7:DI14)</f>
        <v>0</v>
      </c>
      <c r="DJ15" s="84" t="s">
        <v>22</v>
      </c>
      <c r="DK15" s="56" t="s">
        <v>22</v>
      </c>
      <c r="DL15" s="18">
        <f>SUM(DL7:DL14)</f>
        <v>0</v>
      </c>
      <c r="DM15" s="18">
        <f>SUM(DM7:DM14)</f>
        <v>0</v>
      </c>
      <c r="DN15" s="84" t="s">
        <v>22</v>
      </c>
      <c r="DO15" s="56" t="s">
        <v>22</v>
      </c>
      <c r="DP15" s="18">
        <f>SUM(DP7:DP14)</f>
        <v>0</v>
      </c>
      <c r="DQ15" s="18">
        <f>SUM(DQ7:DQ14)</f>
        <v>0</v>
      </c>
      <c r="DR15" s="84" t="s">
        <v>22</v>
      </c>
      <c r="DS15" s="56" t="s">
        <v>22</v>
      </c>
      <c r="DT15" s="18">
        <f>SUM(DT7:DT14)</f>
        <v>0</v>
      </c>
      <c r="DU15" s="18">
        <f>SUM(DU7:DU14)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2004-03-02T02:56:14Z</dcterms:modified>
  <cp:category/>
  <cp:version/>
  <cp:contentType/>
  <cp:contentStatus/>
</cp:coreProperties>
</file>