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'し尿処理の状況'!$A$2:$AC$78</definedName>
    <definedName name="_xlnm.Print_Area" localSheetId="0">'水洗化人口等'!$A$2:$U$78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<sst xmlns="http://schemas.openxmlformats.org/spreadsheetml/2006/main" count="602" uniqueCount="192">
  <si>
    <t>○</t>
  </si>
  <si>
    <t>宮城県合計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</si>
  <si>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</si>
  <si>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</si>
  <si>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</si>
  <si>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</si>
  <si>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</si>
  <si>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</si>
  <si>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</si>
  <si>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</si>
  <si>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</si>
  <si>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</si>
  <si>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</si>
  <si>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</si>
  <si>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</si>
  <si>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</si>
  <si>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</si>
  <si>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</si>
  <si>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</si>
  <si>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</si>
  <si>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</si>
  <si>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</si>
  <si>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</si>
  <si>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</si>
  <si>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東和町</t>
  </si>
  <si>
    <t>宮城県</t>
  </si>
  <si>
    <t>04100</t>
  </si>
  <si>
    <t>仙台市</t>
  </si>
  <si>
    <t>04202</t>
  </si>
  <si>
    <t>石巻市</t>
  </si>
  <si>
    <t>04203</t>
  </si>
  <si>
    <t>塩竃市</t>
  </si>
  <si>
    <t>04204</t>
  </si>
  <si>
    <t>古川市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</si>
  <si>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</si>
  <si>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</si>
  <si>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</si>
  <si>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</si>
  <si>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</si>
  <si>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</si>
  <si>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</si>
  <si>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</si>
  <si>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</si>
  <si>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</si>
  <si>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</si>
  <si>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</si>
  <si>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04301</t>
  </si>
  <si>
    <t>蔵王町</t>
  </si>
  <si>
    <t>04302</t>
  </si>
  <si>
    <t>七ケ宿町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</si>
  <si>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</si>
  <si>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</si>
  <si>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</si>
  <si>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</si>
  <si>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</si>
  <si>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</si>
  <si>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</si>
  <si>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</si>
  <si>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</si>
  <si>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</si>
  <si>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</si>
  <si>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</si>
  <si>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</si>
  <si>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</si>
  <si>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</si>
  <si>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</si>
  <si>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</si>
  <si>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七ケ浜町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</si>
  <si>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</si>
  <si>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</si>
  <si>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</si>
  <si>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</si>
  <si>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</si>
  <si>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</si>
  <si>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</si>
  <si>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</si>
  <si>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</si>
  <si>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</si>
  <si>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04441</t>
  </si>
  <si>
    <t>中新田町</t>
  </si>
  <si>
    <t>04442</t>
  </si>
  <si>
    <t>小野田町</t>
  </si>
  <si>
    <t>04443</t>
  </si>
  <si>
    <t>宮崎町</t>
  </si>
  <si>
    <t>04444</t>
  </si>
  <si>
    <t>色麻町</t>
  </si>
  <si>
    <t>04461</t>
  </si>
  <si>
    <t>松山町</t>
  </si>
  <si>
    <t>04462</t>
  </si>
  <si>
    <t>三本木町</t>
  </si>
  <si>
    <t>04463</t>
  </si>
  <si>
    <t>鹿島台町</t>
  </si>
  <si>
    <t>04481</t>
  </si>
  <si>
    <t>岩出山町</t>
  </si>
  <si>
    <t>04482</t>
  </si>
  <si>
    <t>鳴子町</t>
  </si>
  <si>
    <t>04501</t>
  </si>
  <si>
    <t>涌谷町</t>
  </si>
  <si>
    <t>04502</t>
  </si>
  <si>
    <t>田尻町</t>
  </si>
  <si>
    <t>04503</t>
  </si>
  <si>
    <t>小牛田町</t>
  </si>
  <si>
    <t>04504</t>
  </si>
  <si>
    <t>南郷町</t>
  </si>
  <si>
    <t>04521</t>
  </si>
  <si>
    <t>築館町</t>
  </si>
  <si>
    <t>04522</t>
  </si>
  <si>
    <t>若柳町</t>
  </si>
  <si>
    <t>04523</t>
  </si>
  <si>
    <t>栗駒町</t>
  </si>
  <si>
    <t>04524</t>
  </si>
  <si>
    <t>高清水町</t>
  </si>
  <si>
    <t>04525</t>
  </si>
  <si>
    <t>一迫町</t>
  </si>
  <si>
    <t>04526</t>
  </si>
  <si>
    <t>瀬峰町</t>
  </si>
  <si>
    <t>04527</t>
  </si>
  <si>
    <t>鴬沢町</t>
  </si>
  <si>
    <t>04528</t>
  </si>
  <si>
    <t>金成町</t>
  </si>
  <si>
    <t>04529</t>
  </si>
  <si>
    <t>志波姫町</t>
  </si>
  <si>
    <t>04530</t>
  </si>
  <si>
    <t>花山村</t>
  </si>
  <si>
    <t>04541</t>
  </si>
  <si>
    <t>迫町</t>
  </si>
  <si>
    <t>04542</t>
  </si>
  <si>
    <t>登米町</t>
  </si>
  <si>
    <t>04543</t>
  </si>
  <si>
    <t>04544</t>
  </si>
  <si>
    <t>中田町</t>
  </si>
  <si>
    <t>04545</t>
  </si>
  <si>
    <t>豊里町</t>
  </si>
  <si>
    <t>04546</t>
  </si>
  <si>
    <t>米山町</t>
  </si>
  <si>
    <t>04547</t>
  </si>
  <si>
    <t>石越町</t>
  </si>
  <si>
    <t>04548</t>
  </si>
  <si>
    <t>南方町</t>
  </si>
  <si>
    <t>04561</t>
  </si>
  <si>
    <t>河北町</t>
  </si>
  <si>
    <t>04562</t>
  </si>
  <si>
    <t>矢本町</t>
  </si>
  <si>
    <t>04563</t>
  </si>
  <si>
    <t>雄勝町</t>
  </si>
  <si>
    <t>04564</t>
  </si>
  <si>
    <t>河南町</t>
  </si>
  <si>
    <t>04565</t>
  </si>
  <si>
    <t>桃生町</t>
  </si>
  <si>
    <t>04566</t>
  </si>
  <si>
    <t>鳴瀬町</t>
  </si>
  <si>
    <t>04567</t>
  </si>
  <si>
    <t>北上町</t>
  </si>
  <si>
    <t>04581</t>
  </si>
  <si>
    <t>女川町</t>
  </si>
  <si>
    <t>04582</t>
  </si>
  <si>
    <t>牡鹿町</t>
  </si>
  <si>
    <t>04601</t>
  </si>
  <si>
    <t>志津川町</t>
  </si>
  <si>
    <t>04602</t>
  </si>
  <si>
    <t>津山町</t>
  </si>
  <si>
    <t>04603</t>
  </si>
  <si>
    <t>本吉町</t>
  </si>
  <si>
    <t>04604</t>
  </si>
  <si>
    <t>唐桑町</t>
  </si>
  <si>
    <t>04605</t>
  </si>
  <si>
    <t>歌津町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</si>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</sst>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8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13</v>
      </c>
      <c r="B2" s="44" t="s">
        <v>167</v>
      </c>
      <c r="C2" s="47" t="s">
        <v>168</v>
      </c>
      <c r="D2" s="5" t="s">
        <v>14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15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16</v>
      </c>
      <c r="F3" s="20"/>
      <c r="G3" s="20"/>
      <c r="H3" s="23"/>
      <c r="I3" s="7" t="s">
        <v>169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17</v>
      </c>
      <c r="F4" s="56" t="s">
        <v>170</v>
      </c>
      <c r="G4" s="56" t="s">
        <v>171</v>
      </c>
      <c r="H4" s="56" t="s">
        <v>172</v>
      </c>
      <c r="I4" s="6" t="s">
        <v>17</v>
      </c>
      <c r="J4" s="56" t="s">
        <v>173</v>
      </c>
      <c r="K4" s="56" t="s">
        <v>174</v>
      </c>
      <c r="L4" s="56" t="s">
        <v>175</v>
      </c>
      <c r="M4" s="56" t="s">
        <v>176</v>
      </c>
      <c r="N4" s="56" t="s">
        <v>177</v>
      </c>
      <c r="O4" s="60" t="s">
        <v>178</v>
      </c>
      <c r="P4" s="8"/>
      <c r="Q4" s="56" t="s">
        <v>179</v>
      </c>
      <c r="R4" s="56" t="s">
        <v>18</v>
      </c>
      <c r="S4" s="56" t="s">
        <v>19</v>
      </c>
      <c r="T4" s="58" t="s">
        <v>20</v>
      </c>
      <c r="U4" s="58" t="s">
        <v>21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22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23</v>
      </c>
      <c r="E6" s="10" t="s">
        <v>23</v>
      </c>
      <c r="F6" s="11" t="s">
        <v>180</v>
      </c>
      <c r="G6" s="10" t="s">
        <v>23</v>
      </c>
      <c r="H6" s="10" t="s">
        <v>23</v>
      </c>
      <c r="I6" s="10" t="s">
        <v>23</v>
      </c>
      <c r="J6" s="11" t="s">
        <v>180</v>
      </c>
      <c r="K6" s="10" t="s">
        <v>23</v>
      </c>
      <c r="L6" s="11" t="s">
        <v>180</v>
      </c>
      <c r="M6" s="10" t="s">
        <v>23</v>
      </c>
      <c r="N6" s="11" t="s">
        <v>180</v>
      </c>
      <c r="O6" s="10" t="s">
        <v>23</v>
      </c>
      <c r="P6" s="10" t="s">
        <v>23</v>
      </c>
      <c r="Q6" s="11" t="s">
        <v>180</v>
      </c>
      <c r="R6" s="62"/>
      <c r="S6" s="62"/>
      <c r="T6" s="62"/>
      <c r="U6" s="59"/>
    </row>
    <row r="7" spans="1:21" ht="13.5">
      <c r="A7" s="31" t="s">
        <v>25</v>
      </c>
      <c r="B7" s="32" t="s">
        <v>26</v>
      </c>
      <c r="C7" s="33" t="s">
        <v>27</v>
      </c>
      <c r="D7" s="34">
        <f aca="true" t="shared" si="0" ref="D7:D70">E7+I7</f>
        <v>990909</v>
      </c>
      <c r="E7" s="35">
        <f aca="true" t="shared" si="1" ref="E7:E51">G7+H7</f>
        <v>25468</v>
      </c>
      <c r="F7" s="36">
        <f aca="true" t="shared" si="2" ref="F7:F50">E7/D7*100</f>
        <v>2.5701653734096674</v>
      </c>
      <c r="G7" s="34">
        <v>25468</v>
      </c>
      <c r="H7" s="34">
        <v>0</v>
      </c>
      <c r="I7" s="35">
        <f aca="true" t="shared" si="3" ref="I7:I51">K7+M7+O7</f>
        <v>965441</v>
      </c>
      <c r="J7" s="36">
        <f aca="true" t="shared" si="4" ref="J7:J50">I7/D7*100</f>
        <v>97.42983462659033</v>
      </c>
      <c r="K7" s="34">
        <v>910197</v>
      </c>
      <c r="L7" s="36">
        <f aca="true" t="shared" si="5" ref="L7:L50">K7/D7*100</f>
        <v>91.85475154630748</v>
      </c>
      <c r="M7" s="34">
        <v>31191</v>
      </c>
      <c r="N7" s="36">
        <f aca="true" t="shared" si="6" ref="N7:N50">M7/D7*100</f>
        <v>3.1477158851115488</v>
      </c>
      <c r="O7" s="34">
        <v>24053</v>
      </c>
      <c r="P7" s="34">
        <v>17509</v>
      </c>
      <c r="Q7" s="36">
        <f aca="true" t="shared" si="7" ref="Q7:Q50">O7/D7*100</f>
        <v>2.4273671951713025</v>
      </c>
      <c r="R7" s="34"/>
      <c r="S7" s="34" t="s">
        <v>0</v>
      </c>
      <c r="T7" s="34"/>
      <c r="U7" s="34"/>
    </row>
    <row r="8" spans="1:21" ht="13.5">
      <c r="A8" s="31" t="s">
        <v>25</v>
      </c>
      <c r="B8" s="32" t="s">
        <v>28</v>
      </c>
      <c r="C8" s="33" t="s">
        <v>29</v>
      </c>
      <c r="D8" s="34">
        <f t="shared" si="0"/>
        <v>119903</v>
      </c>
      <c r="E8" s="35">
        <f t="shared" si="1"/>
        <v>37672</v>
      </c>
      <c r="F8" s="36">
        <f t="shared" si="2"/>
        <v>31.41873014019666</v>
      </c>
      <c r="G8" s="34">
        <v>37672</v>
      </c>
      <c r="H8" s="34">
        <v>0</v>
      </c>
      <c r="I8" s="35">
        <f t="shared" si="3"/>
        <v>82231</v>
      </c>
      <c r="J8" s="36">
        <f t="shared" si="4"/>
        <v>68.58126985980334</v>
      </c>
      <c r="K8" s="34">
        <v>33872</v>
      </c>
      <c r="L8" s="36">
        <f t="shared" si="5"/>
        <v>28.249501680525093</v>
      </c>
      <c r="M8" s="34">
        <v>0</v>
      </c>
      <c r="N8" s="36">
        <f t="shared" si="6"/>
        <v>0</v>
      </c>
      <c r="O8" s="34">
        <v>48359</v>
      </c>
      <c r="P8" s="34">
        <v>10222</v>
      </c>
      <c r="Q8" s="36">
        <f t="shared" si="7"/>
        <v>40.33176817927825</v>
      </c>
      <c r="R8" s="34" t="s">
        <v>0</v>
      </c>
      <c r="S8" s="34"/>
      <c r="T8" s="34"/>
      <c r="U8" s="34"/>
    </row>
    <row r="9" spans="1:21" ht="13.5">
      <c r="A9" s="31" t="s">
        <v>25</v>
      </c>
      <c r="B9" s="32" t="s">
        <v>30</v>
      </c>
      <c r="C9" s="33" t="s">
        <v>31</v>
      </c>
      <c r="D9" s="34">
        <f t="shared" si="0"/>
        <v>61983</v>
      </c>
      <c r="E9" s="35">
        <f t="shared" si="1"/>
        <v>5765</v>
      </c>
      <c r="F9" s="36">
        <f t="shared" si="2"/>
        <v>9.300937353790555</v>
      </c>
      <c r="G9" s="34">
        <v>5465</v>
      </c>
      <c r="H9" s="34">
        <v>300</v>
      </c>
      <c r="I9" s="35">
        <f t="shared" si="3"/>
        <v>56218</v>
      </c>
      <c r="J9" s="36">
        <f t="shared" si="4"/>
        <v>90.69906264620946</v>
      </c>
      <c r="K9" s="34">
        <v>52761</v>
      </c>
      <c r="L9" s="36">
        <f t="shared" si="5"/>
        <v>85.12172692512463</v>
      </c>
      <c r="M9" s="34">
        <v>265</v>
      </c>
      <c r="N9" s="36">
        <f t="shared" si="6"/>
        <v>0.42753658261136124</v>
      </c>
      <c r="O9" s="34">
        <v>3192</v>
      </c>
      <c r="P9" s="34">
        <v>565</v>
      </c>
      <c r="Q9" s="36">
        <f t="shared" si="7"/>
        <v>5.149799138473452</v>
      </c>
      <c r="R9" s="34" t="s">
        <v>0</v>
      </c>
      <c r="S9" s="34"/>
      <c r="T9" s="34"/>
      <c r="U9" s="34"/>
    </row>
    <row r="10" spans="1:21" ht="13.5">
      <c r="A10" s="31" t="s">
        <v>25</v>
      </c>
      <c r="B10" s="32" t="s">
        <v>32</v>
      </c>
      <c r="C10" s="33" t="s">
        <v>33</v>
      </c>
      <c r="D10" s="34">
        <f t="shared" si="0"/>
        <v>72703</v>
      </c>
      <c r="E10" s="35">
        <f t="shared" si="1"/>
        <v>44519</v>
      </c>
      <c r="F10" s="36">
        <f t="shared" si="2"/>
        <v>61.234061868148494</v>
      </c>
      <c r="G10" s="34">
        <v>44519</v>
      </c>
      <c r="H10" s="34">
        <v>0</v>
      </c>
      <c r="I10" s="35">
        <f t="shared" si="3"/>
        <v>28184</v>
      </c>
      <c r="J10" s="36">
        <f t="shared" si="4"/>
        <v>38.765938131851506</v>
      </c>
      <c r="K10" s="34">
        <v>16742</v>
      </c>
      <c r="L10" s="36">
        <f t="shared" si="5"/>
        <v>23.027935573497654</v>
      </c>
      <c r="M10" s="34">
        <v>276</v>
      </c>
      <c r="N10" s="36">
        <f t="shared" si="6"/>
        <v>0.37962670041126223</v>
      </c>
      <c r="O10" s="34">
        <v>11166</v>
      </c>
      <c r="P10" s="34">
        <v>9033</v>
      </c>
      <c r="Q10" s="36">
        <f t="shared" si="7"/>
        <v>15.358375857942589</v>
      </c>
      <c r="R10" s="34" t="s">
        <v>0</v>
      </c>
      <c r="S10" s="34"/>
      <c r="T10" s="34"/>
      <c r="U10" s="34"/>
    </row>
    <row r="11" spans="1:21" ht="13.5">
      <c r="A11" s="31" t="s">
        <v>25</v>
      </c>
      <c r="B11" s="32" t="s">
        <v>34</v>
      </c>
      <c r="C11" s="33" t="s">
        <v>35</v>
      </c>
      <c r="D11" s="34">
        <f t="shared" si="0"/>
        <v>61495</v>
      </c>
      <c r="E11" s="35">
        <f t="shared" si="1"/>
        <v>37110</v>
      </c>
      <c r="F11" s="36">
        <f t="shared" si="2"/>
        <v>60.34636962354662</v>
      </c>
      <c r="G11" s="34">
        <v>33723</v>
      </c>
      <c r="H11" s="34">
        <v>3387</v>
      </c>
      <c r="I11" s="35">
        <f t="shared" si="3"/>
        <v>24385</v>
      </c>
      <c r="J11" s="36">
        <f t="shared" si="4"/>
        <v>39.65363037645337</v>
      </c>
      <c r="K11" s="34">
        <v>13901</v>
      </c>
      <c r="L11" s="36">
        <f t="shared" si="5"/>
        <v>22.60508984470282</v>
      </c>
      <c r="M11" s="34">
        <v>0</v>
      </c>
      <c r="N11" s="36">
        <f t="shared" si="6"/>
        <v>0</v>
      </c>
      <c r="O11" s="34">
        <v>10484</v>
      </c>
      <c r="P11" s="34">
        <v>6432</v>
      </c>
      <c r="Q11" s="36">
        <f t="shared" si="7"/>
        <v>17.04854053175055</v>
      </c>
      <c r="R11" s="34" t="s">
        <v>0</v>
      </c>
      <c r="S11" s="34"/>
      <c r="T11" s="34"/>
      <c r="U11" s="34"/>
    </row>
    <row r="12" spans="1:21" ht="13.5">
      <c r="A12" s="31" t="s">
        <v>25</v>
      </c>
      <c r="B12" s="32" t="s">
        <v>36</v>
      </c>
      <c r="C12" s="33" t="s">
        <v>37</v>
      </c>
      <c r="D12" s="34">
        <f t="shared" si="0"/>
        <v>41069</v>
      </c>
      <c r="E12" s="35">
        <f t="shared" si="1"/>
        <v>15820</v>
      </c>
      <c r="F12" s="36">
        <f t="shared" si="2"/>
        <v>38.52053860576103</v>
      </c>
      <c r="G12" s="34">
        <v>15820</v>
      </c>
      <c r="H12" s="34">
        <v>0</v>
      </c>
      <c r="I12" s="35">
        <f t="shared" si="3"/>
        <v>25249</v>
      </c>
      <c r="J12" s="36">
        <f t="shared" si="4"/>
        <v>61.47946139423897</v>
      </c>
      <c r="K12" s="34">
        <v>17916</v>
      </c>
      <c r="L12" s="36">
        <f t="shared" si="5"/>
        <v>43.62414473203633</v>
      </c>
      <c r="M12" s="34">
        <v>0</v>
      </c>
      <c r="N12" s="36">
        <f t="shared" si="6"/>
        <v>0</v>
      </c>
      <c r="O12" s="34">
        <v>7333</v>
      </c>
      <c r="P12" s="34">
        <v>6108</v>
      </c>
      <c r="Q12" s="36">
        <f t="shared" si="7"/>
        <v>17.855316662202632</v>
      </c>
      <c r="R12" s="34" t="s">
        <v>0</v>
      </c>
      <c r="S12" s="34"/>
      <c r="T12" s="34"/>
      <c r="U12" s="34"/>
    </row>
    <row r="13" spans="1:21" ht="13.5">
      <c r="A13" s="31" t="s">
        <v>25</v>
      </c>
      <c r="B13" s="32" t="s">
        <v>38</v>
      </c>
      <c r="C13" s="33" t="s">
        <v>39</v>
      </c>
      <c r="D13" s="34">
        <f t="shared" si="0"/>
        <v>67566</v>
      </c>
      <c r="E13" s="35">
        <f t="shared" si="1"/>
        <v>9157</v>
      </c>
      <c r="F13" s="36">
        <f t="shared" si="2"/>
        <v>13.552674422046593</v>
      </c>
      <c r="G13" s="34">
        <v>9157</v>
      </c>
      <c r="H13" s="34">
        <v>0</v>
      </c>
      <c r="I13" s="35">
        <f t="shared" si="3"/>
        <v>58409</v>
      </c>
      <c r="J13" s="36">
        <f t="shared" si="4"/>
        <v>86.4473255779534</v>
      </c>
      <c r="K13" s="34">
        <v>53827</v>
      </c>
      <c r="L13" s="36">
        <f t="shared" si="5"/>
        <v>79.66580824675133</v>
      </c>
      <c r="M13" s="34">
        <v>0</v>
      </c>
      <c r="N13" s="36">
        <f t="shared" si="6"/>
        <v>0</v>
      </c>
      <c r="O13" s="34">
        <v>4582</v>
      </c>
      <c r="P13" s="34">
        <v>1832</v>
      </c>
      <c r="Q13" s="36">
        <f t="shared" si="7"/>
        <v>6.7815173312020836</v>
      </c>
      <c r="R13" s="34" t="s">
        <v>0</v>
      </c>
      <c r="S13" s="34"/>
      <c r="T13" s="34"/>
      <c r="U13" s="34"/>
    </row>
    <row r="14" spans="1:21" ht="13.5">
      <c r="A14" s="31" t="s">
        <v>25</v>
      </c>
      <c r="B14" s="32" t="s">
        <v>40</v>
      </c>
      <c r="C14" s="33" t="s">
        <v>41</v>
      </c>
      <c r="D14" s="34">
        <f t="shared" si="0"/>
        <v>34284</v>
      </c>
      <c r="E14" s="35">
        <f t="shared" si="1"/>
        <v>13462</v>
      </c>
      <c r="F14" s="36">
        <f t="shared" si="2"/>
        <v>39.26612997316533</v>
      </c>
      <c r="G14" s="34">
        <v>13462</v>
      </c>
      <c r="H14" s="34">
        <v>0</v>
      </c>
      <c r="I14" s="35">
        <f t="shared" si="3"/>
        <v>20822</v>
      </c>
      <c r="J14" s="36">
        <f t="shared" si="4"/>
        <v>60.73387002683468</v>
      </c>
      <c r="K14" s="34">
        <v>8752</v>
      </c>
      <c r="L14" s="36">
        <f t="shared" si="5"/>
        <v>25.52794306381986</v>
      </c>
      <c r="M14" s="34">
        <v>0</v>
      </c>
      <c r="N14" s="36">
        <f t="shared" si="6"/>
        <v>0</v>
      </c>
      <c r="O14" s="34">
        <v>12070</v>
      </c>
      <c r="P14" s="34">
        <v>3890</v>
      </c>
      <c r="Q14" s="36">
        <f t="shared" si="7"/>
        <v>35.20592696301482</v>
      </c>
      <c r="R14" s="34" t="s">
        <v>0</v>
      </c>
      <c r="S14" s="34"/>
      <c r="T14" s="34"/>
      <c r="U14" s="34"/>
    </row>
    <row r="15" spans="1:21" ht="13.5">
      <c r="A15" s="31" t="s">
        <v>25</v>
      </c>
      <c r="B15" s="32" t="s">
        <v>42</v>
      </c>
      <c r="C15" s="33" t="s">
        <v>43</v>
      </c>
      <c r="D15" s="34">
        <f t="shared" si="0"/>
        <v>61491</v>
      </c>
      <c r="E15" s="35">
        <f t="shared" si="1"/>
        <v>1954</v>
      </c>
      <c r="F15" s="36">
        <f t="shared" si="2"/>
        <v>3.177700801743345</v>
      </c>
      <c r="G15" s="34">
        <v>1954</v>
      </c>
      <c r="H15" s="34">
        <v>0</v>
      </c>
      <c r="I15" s="35">
        <f t="shared" si="3"/>
        <v>59537</v>
      </c>
      <c r="J15" s="36">
        <f t="shared" si="4"/>
        <v>96.82229919825666</v>
      </c>
      <c r="K15" s="34">
        <v>58466</v>
      </c>
      <c r="L15" s="36">
        <f t="shared" si="5"/>
        <v>95.0805808980176</v>
      </c>
      <c r="M15" s="34">
        <v>0</v>
      </c>
      <c r="N15" s="36">
        <f t="shared" si="6"/>
        <v>0</v>
      </c>
      <c r="O15" s="34">
        <v>1071</v>
      </c>
      <c r="P15" s="34">
        <v>196</v>
      </c>
      <c r="Q15" s="36">
        <f t="shared" si="7"/>
        <v>1.7417183002390595</v>
      </c>
      <c r="R15" s="34" t="s">
        <v>0</v>
      </c>
      <c r="S15" s="34"/>
      <c r="T15" s="34"/>
      <c r="U15" s="34"/>
    </row>
    <row r="16" spans="1:21" ht="13.5">
      <c r="A16" s="31" t="s">
        <v>25</v>
      </c>
      <c r="B16" s="32" t="s">
        <v>44</v>
      </c>
      <c r="C16" s="33" t="s">
        <v>45</v>
      </c>
      <c r="D16" s="34">
        <f t="shared" si="0"/>
        <v>41693</v>
      </c>
      <c r="E16" s="35">
        <f t="shared" si="1"/>
        <v>5363</v>
      </c>
      <c r="F16" s="36">
        <f t="shared" si="2"/>
        <v>12.863070539419086</v>
      </c>
      <c r="G16" s="34">
        <v>5363</v>
      </c>
      <c r="H16" s="34">
        <v>0</v>
      </c>
      <c r="I16" s="35">
        <f t="shared" si="3"/>
        <v>36330</v>
      </c>
      <c r="J16" s="36">
        <f t="shared" si="4"/>
        <v>87.13692946058092</v>
      </c>
      <c r="K16" s="34">
        <v>32171</v>
      </c>
      <c r="L16" s="36">
        <f t="shared" si="5"/>
        <v>77.16163384740844</v>
      </c>
      <c r="M16" s="34">
        <v>0</v>
      </c>
      <c r="N16" s="36">
        <f t="shared" si="6"/>
        <v>0</v>
      </c>
      <c r="O16" s="34">
        <v>4159</v>
      </c>
      <c r="P16" s="34">
        <v>923</v>
      </c>
      <c r="Q16" s="36">
        <f t="shared" si="7"/>
        <v>9.975295613172474</v>
      </c>
      <c r="R16" s="34" t="s">
        <v>0</v>
      </c>
      <c r="S16" s="34"/>
      <c r="T16" s="34"/>
      <c r="U16" s="34"/>
    </row>
    <row r="17" spans="1:21" ht="13.5">
      <c r="A17" s="31" t="s">
        <v>25</v>
      </c>
      <c r="B17" s="32" t="s">
        <v>46</v>
      </c>
      <c r="C17" s="33" t="s">
        <v>47</v>
      </c>
      <c r="D17" s="34">
        <f t="shared" si="0"/>
        <v>13926</v>
      </c>
      <c r="E17" s="35">
        <f t="shared" si="1"/>
        <v>3123</v>
      </c>
      <c r="F17" s="36">
        <f t="shared" si="2"/>
        <v>22.425678586816026</v>
      </c>
      <c r="G17" s="34">
        <v>3019</v>
      </c>
      <c r="H17" s="34">
        <v>104</v>
      </c>
      <c r="I17" s="35">
        <f t="shared" si="3"/>
        <v>10803</v>
      </c>
      <c r="J17" s="36">
        <f t="shared" si="4"/>
        <v>77.57432141318398</v>
      </c>
      <c r="K17" s="34">
        <v>6196</v>
      </c>
      <c r="L17" s="36">
        <f t="shared" si="5"/>
        <v>44.49231653023122</v>
      </c>
      <c r="M17" s="34">
        <v>0</v>
      </c>
      <c r="N17" s="36">
        <f t="shared" si="6"/>
        <v>0</v>
      </c>
      <c r="O17" s="34">
        <v>4607</v>
      </c>
      <c r="P17" s="34">
        <v>3162</v>
      </c>
      <c r="Q17" s="36">
        <f t="shared" si="7"/>
        <v>33.082004882952745</v>
      </c>
      <c r="R17" s="34" t="s">
        <v>0</v>
      </c>
      <c r="S17" s="34"/>
      <c r="T17" s="34"/>
      <c r="U17" s="34"/>
    </row>
    <row r="18" spans="1:21" ht="13.5">
      <c r="A18" s="31" t="s">
        <v>25</v>
      </c>
      <c r="B18" s="32" t="s">
        <v>48</v>
      </c>
      <c r="C18" s="33" t="s">
        <v>49</v>
      </c>
      <c r="D18" s="34">
        <f t="shared" si="0"/>
        <v>2059</v>
      </c>
      <c r="E18" s="35">
        <f t="shared" si="1"/>
        <v>401</v>
      </c>
      <c r="F18" s="36">
        <f t="shared" si="2"/>
        <v>19.475473530840215</v>
      </c>
      <c r="G18" s="34">
        <v>401</v>
      </c>
      <c r="H18" s="34">
        <v>0</v>
      </c>
      <c r="I18" s="35">
        <f t="shared" si="3"/>
        <v>1658</v>
      </c>
      <c r="J18" s="36">
        <f t="shared" si="4"/>
        <v>80.52452646915978</v>
      </c>
      <c r="K18" s="34">
        <v>1557</v>
      </c>
      <c r="L18" s="36">
        <f t="shared" si="5"/>
        <v>75.61923263720253</v>
      </c>
      <c r="M18" s="34">
        <v>0</v>
      </c>
      <c r="N18" s="36">
        <f t="shared" si="6"/>
        <v>0</v>
      </c>
      <c r="O18" s="34">
        <v>101</v>
      </c>
      <c r="P18" s="34">
        <v>88</v>
      </c>
      <c r="Q18" s="36">
        <f t="shared" si="7"/>
        <v>4.905293831957261</v>
      </c>
      <c r="R18" s="34" t="s">
        <v>0</v>
      </c>
      <c r="S18" s="34"/>
      <c r="T18" s="34"/>
      <c r="U18" s="34"/>
    </row>
    <row r="19" spans="1:21" ht="13.5">
      <c r="A19" s="31" t="s">
        <v>25</v>
      </c>
      <c r="B19" s="32" t="s">
        <v>50</v>
      </c>
      <c r="C19" s="33" t="s">
        <v>51</v>
      </c>
      <c r="D19" s="34">
        <f t="shared" si="0"/>
        <v>22997</v>
      </c>
      <c r="E19" s="35">
        <f t="shared" si="1"/>
        <v>2642</v>
      </c>
      <c r="F19" s="36">
        <f t="shared" si="2"/>
        <v>11.488455015871635</v>
      </c>
      <c r="G19" s="34">
        <v>2642</v>
      </c>
      <c r="H19" s="34">
        <v>0</v>
      </c>
      <c r="I19" s="35">
        <f t="shared" si="3"/>
        <v>20355</v>
      </c>
      <c r="J19" s="36">
        <f t="shared" si="4"/>
        <v>88.51154498412836</v>
      </c>
      <c r="K19" s="34">
        <v>16165</v>
      </c>
      <c r="L19" s="36">
        <f t="shared" si="5"/>
        <v>70.29177718832891</v>
      </c>
      <c r="M19" s="34">
        <v>0</v>
      </c>
      <c r="N19" s="36">
        <f t="shared" si="6"/>
        <v>0</v>
      </c>
      <c r="O19" s="34">
        <v>4190</v>
      </c>
      <c r="P19" s="34">
        <v>1947</v>
      </c>
      <c r="Q19" s="36">
        <f t="shared" si="7"/>
        <v>18.219767795799452</v>
      </c>
      <c r="R19" s="34" t="s">
        <v>0</v>
      </c>
      <c r="S19" s="34"/>
      <c r="T19" s="34"/>
      <c r="U19" s="34"/>
    </row>
    <row r="20" spans="1:21" ht="13.5">
      <c r="A20" s="31" t="s">
        <v>25</v>
      </c>
      <c r="B20" s="32" t="s">
        <v>52</v>
      </c>
      <c r="C20" s="33" t="s">
        <v>53</v>
      </c>
      <c r="D20" s="34">
        <f t="shared" si="0"/>
        <v>13320</v>
      </c>
      <c r="E20" s="35">
        <f t="shared" si="1"/>
        <v>4845</v>
      </c>
      <c r="F20" s="36">
        <f t="shared" si="2"/>
        <v>36.373873873873876</v>
      </c>
      <c r="G20" s="34">
        <v>4845</v>
      </c>
      <c r="H20" s="34">
        <v>0</v>
      </c>
      <c r="I20" s="35">
        <f t="shared" si="3"/>
        <v>8475</v>
      </c>
      <c r="J20" s="36">
        <f t="shared" si="4"/>
        <v>63.626126126126124</v>
      </c>
      <c r="K20" s="34">
        <v>5059</v>
      </c>
      <c r="L20" s="36">
        <f t="shared" si="5"/>
        <v>37.98048048048048</v>
      </c>
      <c r="M20" s="34">
        <v>0</v>
      </c>
      <c r="N20" s="36">
        <f t="shared" si="6"/>
        <v>0</v>
      </c>
      <c r="O20" s="34">
        <v>3416</v>
      </c>
      <c r="P20" s="34">
        <v>2142</v>
      </c>
      <c r="Q20" s="36">
        <f t="shared" si="7"/>
        <v>25.645645645645647</v>
      </c>
      <c r="R20" s="34" t="s">
        <v>0</v>
      </c>
      <c r="S20" s="34"/>
      <c r="T20" s="34"/>
      <c r="U20" s="34"/>
    </row>
    <row r="21" spans="1:21" ht="13.5">
      <c r="A21" s="31" t="s">
        <v>25</v>
      </c>
      <c r="B21" s="32" t="s">
        <v>54</v>
      </c>
      <c r="C21" s="33" t="s">
        <v>55</v>
      </c>
      <c r="D21" s="34">
        <f t="shared" si="0"/>
        <v>39354</v>
      </c>
      <c r="E21" s="35">
        <f t="shared" si="1"/>
        <v>7873</v>
      </c>
      <c r="F21" s="36">
        <f t="shared" si="2"/>
        <v>20.005590283071605</v>
      </c>
      <c r="G21" s="34">
        <v>7873</v>
      </c>
      <c r="H21" s="34">
        <v>0</v>
      </c>
      <c r="I21" s="35">
        <f t="shared" si="3"/>
        <v>31481</v>
      </c>
      <c r="J21" s="36">
        <f t="shared" si="4"/>
        <v>79.99440971692839</v>
      </c>
      <c r="K21" s="34">
        <v>20554</v>
      </c>
      <c r="L21" s="36">
        <f t="shared" si="5"/>
        <v>52.228490115363115</v>
      </c>
      <c r="M21" s="34">
        <v>0</v>
      </c>
      <c r="N21" s="36">
        <f t="shared" si="6"/>
        <v>0</v>
      </c>
      <c r="O21" s="34">
        <v>10927</v>
      </c>
      <c r="P21" s="34">
        <v>6786</v>
      </c>
      <c r="Q21" s="36">
        <f t="shared" si="7"/>
        <v>27.76591960156528</v>
      </c>
      <c r="R21" s="34" t="s">
        <v>0</v>
      </c>
      <c r="S21" s="34"/>
      <c r="T21" s="34"/>
      <c r="U21" s="34"/>
    </row>
    <row r="22" spans="1:21" ht="13.5">
      <c r="A22" s="31" t="s">
        <v>25</v>
      </c>
      <c r="B22" s="32" t="s">
        <v>56</v>
      </c>
      <c r="C22" s="33" t="s">
        <v>57</v>
      </c>
      <c r="D22" s="34">
        <f t="shared" si="0"/>
        <v>11188</v>
      </c>
      <c r="E22" s="35">
        <f t="shared" si="1"/>
        <v>3587</v>
      </c>
      <c r="F22" s="36">
        <f t="shared" si="2"/>
        <v>32.0611369324276</v>
      </c>
      <c r="G22" s="34">
        <v>3587</v>
      </c>
      <c r="H22" s="34">
        <v>0</v>
      </c>
      <c r="I22" s="35">
        <f t="shared" si="3"/>
        <v>7601</v>
      </c>
      <c r="J22" s="36">
        <f t="shared" si="4"/>
        <v>67.9388630675724</v>
      </c>
      <c r="K22" s="34">
        <v>6177</v>
      </c>
      <c r="L22" s="36">
        <f t="shared" si="5"/>
        <v>55.21094029317125</v>
      </c>
      <c r="M22" s="34">
        <v>0</v>
      </c>
      <c r="N22" s="36">
        <f t="shared" si="6"/>
        <v>0</v>
      </c>
      <c r="O22" s="34">
        <v>1424</v>
      </c>
      <c r="P22" s="34">
        <v>1283</v>
      </c>
      <c r="Q22" s="36">
        <f t="shared" si="7"/>
        <v>12.727922774401144</v>
      </c>
      <c r="R22" s="34" t="s">
        <v>0</v>
      </c>
      <c r="S22" s="34"/>
      <c r="T22" s="34"/>
      <c r="U22" s="34"/>
    </row>
    <row r="23" spans="1:21" ht="13.5">
      <c r="A23" s="31" t="s">
        <v>25</v>
      </c>
      <c r="B23" s="32" t="s">
        <v>58</v>
      </c>
      <c r="C23" s="33" t="s">
        <v>59</v>
      </c>
      <c r="D23" s="34">
        <f t="shared" si="0"/>
        <v>18051</v>
      </c>
      <c r="E23" s="35">
        <f t="shared" si="1"/>
        <v>8400</v>
      </c>
      <c r="F23" s="36">
        <f t="shared" si="2"/>
        <v>46.534818015622406</v>
      </c>
      <c r="G23" s="34">
        <v>7686</v>
      </c>
      <c r="H23" s="34">
        <v>714</v>
      </c>
      <c r="I23" s="35">
        <f t="shared" si="3"/>
        <v>9651</v>
      </c>
      <c r="J23" s="36">
        <f t="shared" si="4"/>
        <v>53.465181984377594</v>
      </c>
      <c r="K23" s="34">
        <v>4003</v>
      </c>
      <c r="L23" s="36">
        <f t="shared" si="5"/>
        <v>22.176056728159104</v>
      </c>
      <c r="M23" s="34">
        <v>0</v>
      </c>
      <c r="N23" s="36">
        <f t="shared" si="6"/>
        <v>0</v>
      </c>
      <c r="O23" s="34">
        <v>5648</v>
      </c>
      <c r="P23" s="34">
        <v>4119</v>
      </c>
      <c r="Q23" s="36">
        <f t="shared" si="7"/>
        <v>31.28912525621849</v>
      </c>
      <c r="R23" s="34"/>
      <c r="S23" s="34"/>
      <c r="T23" s="34"/>
      <c r="U23" s="34" t="s">
        <v>0</v>
      </c>
    </row>
    <row r="24" spans="1:21" ht="13.5">
      <c r="A24" s="31" t="s">
        <v>25</v>
      </c>
      <c r="B24" s="32" t="s">
        <v>60</v>
      </c>
      <c r="C24" s="33" t="s">
        <v>61</v>
      </c>
      <c r="D24" s="34">
        <f t="shared" si="0"/>
        <v>35594</v>
      </c>
      <c r="E24" s="35">
        <f t="shared" si="1"/>
        <v>11064</v>
      </c>
      <c r="F24" s="36">
        <f t="shared" si="2"/>
        <v>31.08389054335</v>
      </c>
      <c r="G24" s="34">
        <v>11064</v>
      </c>
      <c r="H24" s="34">
        <v>0</v>
      </c>
      <c r="I24" s="35">
        <f t="shared" si="3"/>
        <v>24530</v>
      </c>
      <c r="J24" s="36">
        <f t="shared" si="4"/>
        <v>68.91610945665</v>
      </c>
      <c r="K24" s="34">
        <v>14541</v>
      </c>
      <c r="L24" s="36">
        <f t="shared" si="5"/>
        <v>40.852390852390855</v>
      </c>
      <c r="M24" s="34">
        <v>0</v>
      </c>
      <c r="N24" s="36">
        <f t="shared" si="6"/>
        <v>0</v>
      </c>
      <c r="O24" s="34">
        <v>9989</v>
      </c>
      <c r="P24" s="34">
        <v>5957</v>
      </c>
      <c r="Q24" s="36">
        <f t="shared" si="7"/>
        <v>28.063718604259147</v>
      </c>
      <c r="R24" s="34" t="s">
        <v>0</v>
      </c>
      <c r="S24" s="34"/>
      <c r="T24" s="34"/>
      <c r="U24" s="34"/>
    </row>
    <row r="25" spans="1:21" ht="13.5">
      <c r="A25" s="31" t="s">
        <v>25</v>
      </c>
      <c r="B25" s="32" t="s">
        <v>62</v>
      </c>
      <c r="C25" s="33" t="s">
        <v>63</v>
      </c>
      <c r="D25" s="34">
        <f t="shared" si="0"/>
        <v>18452</v>
      </c>
      <c r="E25" s="35">
        <f t="shared" si="1"/>
        <v>5444</v>
      </c>
      <c r="F25" s="36">
        <f t="shared" si="2"/>
        <v>29.503576848038154</v>
      </c>
      <c r="G25" s="34">
        <v>5444</v>
      </c>
      <c r="H25" s="34">
        <v>0</v>
      </c>
      <c r="I25" s="35">
        <f t="shared" si="3"/>
        <v>13008</v>
      </c>
      <c r="J25" s="36">
        <f t="shared" si="4"/>
        <v>70.49642315196185</v>
      </c>
      <c r="K25" s="34">
        <v>3913</v>
      </c>
      <c r="L25" s="36">
        <f t="shared" si="5"/>
        <v>21.20637329286798</v>
      </c>
      <c r="M25" s="34">
        <v>0</v>
      </c>
      <c r="N25" s="36">
        <f t="shared" si="6"/>
        <v>0</v>
      </c>
      <c r="O25" s="34">
        <v>9095</v>
      </c>
      <c r="P25" s="34">
        <v>1868</v>
      </c>
      <c r="Q25" s="36">
        <f t="shared" si="7"/>
        <v>49.29004985909386</v>
      </c>
      <c r="R25" s="34" t="s">
        <v>0</v>
      </c>
      <c r="S25" s="34"/>
      <c r="T25" s="34"/>
      <c r="U25" s="34"/>
    </row>
    <row r="26" spans="1:21" ht="13.5">
      <c r="A26" s="31" t="s">
        <v>25</v>
      </c>
      <c r="B26" s="32" t="s">
        <v>64</v>
      </c>
      <c r="C26" s="33" t="s">
        <v>65</v>
      </c>
      <c r="D26" s="34">
        <f t="shared" si="0"/>
        <v>17118</v>
      </c>
      <c r="E26" s="35">
        <f t="shared" si="1"/>
        <v>6034</v>
      </c>
      <c r="F26" s="36">
        <f t="shared" si="2"/>
        <v>35.249445028624834</v>
      </c>
      <c r="G26" s="34">
        <v>6034</v>
      </c>
      <c r="H26" s="34">
        <v>0</v>
      </c>
      <c r="I26" s="35">
        <f t="shared" si="3"/>
        <v>11084</v>
      </c>
      <c r="J26" s="36">
        <f t="shared" si="4"/>
        <v>64.75055497137517</v>
      </c>
      <c r="K26" s="34">
        <v>8139</v>
      </c>
      <c r="L26" s="36">
        <f t="shared" si="5"/>
        <v>47.54644234139502</v>
      </c>
      <c r="M26" s="34">
        <v>0</v>
      </c>
      <c r="N26" s="36">
        <f t="shared" si="6"/>
        <v>0</v>
      </c>
      <c r="O26" s="34">
        <v>2945</v>
      </c>
      <c r="P26" s="34">
        <v>972</v>
      </c>
      <c r="Q26" s="36">
        <f t="shared" si="7"/>
        <v>17.204112629980138</v>
      </c>
      <c r="R26" s="34" t="s">
        <v>0</v>
      </c>
      <c r="S26" s="34"/>
      <c r="T26" s="34"/>
      <c r="U26" s="34"/>
    </row>
    <row r="27" spans="1:21" ht="13.5">
      <c r="A27" s="31" t="s">
        <v>25</v>
      </c>
      <c r="B27" s="32" t="s">
        <v>66</v>
      </c>
      <c r="C27" s="33" t="s">
        <v>67</v>
      </c>
      <c r="D27" s="34">
        <f t="shared" si="0"/>
        <v>21554</v>
      </c>
      <c r="E27" s="35">
        <f t="shared" si="1"/>
        <v>2623</v>
      </c>
      <c r="F27" s="36">
        <f t="shared" si="2"/>
        <v>12.16943490767375</v>
      </c>
      <c r="G27" s="34">
        <v>2623</v>
      </c>
      <c r="H27" s="34">
        <v>0</v>
      </c>
      <c r="I27" s="35">
        <f t="shared" si="3"/>
        <v>18931</v>
      </c>
      <c r="J27" s="36">
        <f t="shared" si="4"/>
        <v>87.83056509232625</v>
      </c>
      <c r="K27" s="34">
        <v>18678</v>
      </c>
      <c r="L27" s="36">
        <f t="shared" si="5"/>
        <v>86.65676904518882</v>
      </c>
      <c r="M27" s="34">
        <v>0</v>
      </c>
      <c r="N27" s="36">
        <f t="shared" si="6"/>
        <v>0</v>
      </c>
      <c r="O27" s="34">
        <v>253</v>
      </c>
      <c r="P27" s="34">
        <v>31</v>
      </c>
      <c r="Q27" s="36">
        <f t="shared" si="7"/>
        <v>1.1737960471374222</v>
      </c>
      <c r="R27" s="34" t="s">
        <v>0</v>
      </c>
      <c r="S27" s="34"/>
      <c r="T27" s="34"/>
      <c r="U27" s="34"/>
    </row>
    <row r="28" spans="1:21" ht="13.5">
      <c r="A28" s="31" t="s">
        <v>25</v>
      </c>
      <c r="B28" s="32" t="s">
        <v>68</v>
      </c>
      <c r="C28" s="33" t="s">
        <v>69</v>
      </c>
      <c r="D28" s="34">
        <f t="shared" si="0"/>
        <v>30863</v>
      </c>
      <c r="E28" s="35">
        <f t="shared" si="1"/>
        <v>3359</v>
      </c>
      <c r="F28" s="36">
        <f t="shared" si="2"/>
        <v>10.883582282992581</v>
      </c>
      <c r="G28" s="34">
        <v>3359</v>
      </c>
      <c r="H28" s="34">
        <v>0</v>
      </c>
      <c r="I28" s="35">
        <f t="shared" si="3"/>
        <v>27504</v>
      </c>
      <c r="J28" s="36">
        <f t="shared" si="4"/>
        <v>89.11641771700742</v>
      </c>
      <c r="K28" s="34">
        <v>26654</v>
      </c>
      <c r="L28" s="36">
        <f t="shared" si="5"/>
        <v>86.36231085766127</v>
      </c>
      <c r="M28" s="34">
        <v>0</v>
      </c>
      <c r="N28" s="36">
        <f t="shared" si="6"/>
        <v>0</v>
      </c>
      <c r="O28" s="34">
        <v>850</v>
      </c>
      <c r="P28" s="34">
        <v>535</v>
      </c>
      <c r="Q28" s="36">
        <f t="shared" si="7"/>
        <v>2.754106859346143</v>
      </c>
      <c r="R28" s="34" t="s">
        <v>0</v>
      </c>
      <c r="S28" s="34"/>
      <c r="T28" s="34"/>
      <c r="U28" s="34"/>
    </row>
    <row r="29" spans="1:21" ht="13.5">
      <c r="A29" s="31" t="s">
        <v>25</v>
      </c>
      <c r="B29" s="32" t="s">
        <v>70</v>
      </c>
      <c r="C29" s="33" t="s">
        <v>71</v>
      </c>
      <c r="D29" s="34">
        <f t="shared" si="0"/>
        <v>24267</v>
      </c>
      <c r="E29" s="35">
        <f t="shared" si="1"/>
        <v>9558</v>
      </c>
      <c r="F29" s="36">
        <f t="shared" si="2"/>
        <v>39.38682160959328</v>
      </c>
      <c r="G29" s="34">
        <v>9102</v>
      </c>
      <c r="H29" s="34">
        <v>456</v>
      </c>
      <c r="I29" s="35">
        <f t="shared" si="3"/>
        <v>14709</v>
      </c>
      <c r="J29" s="36">
        <f t="shared" si="4"/>
        <v>60.61317839040673</v>
      </c>
      <c r="K29" s="34">
        <v>13574</v>
      </c>
      <c r="L29" s="36">
        <f t="shared" si="5"/>
        <v>55.93604483454898</v>
      </c>
      <c r="M29" s="34">
        <v>0</v>
      </c>
      <c r="N29" s="36">
        <f t="shared" si="6"/>
        <v>0</v>
      </c>
      <c r="O29" s="34">
        <v>1135</v>
      </c>
      <c r="P29" s="34">
        <v>1055</v>
      </c>
      <c r="Q29" s="36">
        <f t="shared" si="7"/>
        <v>4.67713355585775</v>
      </c>
      <c r="R29" s="34" t="s">
        <v>0</v>
      </c>
      <c r="S29" s="34"/>
      <c r="T29" s="34"/>
      <c r="U29" s="34"/>
    </row>
    <row r="30" spans="1:21" ht="13.5">
      <c r="A30" s="31" t="s">
        <v>25</v>
      </c>
      <c r="B30" s="32" t="s">
        <v>72</v>
      </c>
      <c r="C30" s="33" t="s">
        <v>73</v>
      </c>
      <c r="D30" s="34">
        <f t="shared" si="0"/>
        <v>9860</v>
      </c>
      <c r="E30" s="35">
        <f t="shared" si="1"/>
        <v>6348</v>
      </c>
      <c r="F30" s="36">
        <f t="shared" si="2"/>
        <v>64.38133874239351</v>
      </c>
      <c r="G30" s="34">
        <v>6109</v>
      </c>
      <c r="H30" s="34">
        <v>239</v>
      </c>
      <c r="I30" s="35">
        <f t="shared" si="3"/>
        <v>3512</v>
      </c>
      <c r="J30" s="36">
        <f t="shared" si="4"/>
        <v>35.61866125760649</v>
      </c>
      <c r="K30" s="34">
        <v>2291</v>
      </c>
      <c r="L30" s="36">
        <f t="shared" si="5"/>
        <v>23.235294117647058</v>
      </c>
      <c r="M30" s="34">
        <v>0</v>
      </c>
      <c r="N30" s="36">
        <f t="shared" si="6"/>
        <v>0</v>
      </c>
      <c r="O30" s="34">
        <v>1221</v>
      </c>
      <c r="P30" s="34">
        <v>475</v>
      </c>
      <c r="Q30" s="36">
        <f t="shared" si="7"/>
        <v>12.383367139959432</v>
      </c>
      <c r="R30" s="34" t="s">
        <v>0</v>
      </c>
      <c r="S30" s="34"/>
      <c r="T30" s="34"/>
      <c r="U30" s="34"/>
    </row>
    <row r="31" spans="1:21" ht="13.5">
      <c r="A31" s="31" t="s">
        <v>25</v>
      </c>
      <c r="B31" s="32" t="s">
        <v>74</v>
      </c>
      <c r="C31" s="33" t="s">
        <v>75</v>
      </c>
      <c r="D31" s="34">
        <f t="shared" si="0"/>
        <v>36879</v>
      </c>
      <c r="E31" s="35">
        <f t="shared" si="1"/>
        <v>1257</v>
      </c>
      <c r="F31" s="36">
        <f t="shared" si="2"/>
        <v>3.40844382982185</v>
      </c>
      <c r="G31" s="34">
        <v>1156</v>
      </c>
      <c r="H31" s="34">
        <v>101</v>
      </c>
      <c r="I31" s="35">
        <f t="shared" si="3"/>
        <v>35622</v>
      </c>
      <c r="J31" s="36">
        <f t="shared" si="4"/>
        <v>96.59155617017815</v>
      </c>
      <c r="K31" s="34">
        <v>34352</v>
      </c>
      <c r="L31" s="36">
        <f t="shared" si="5"/>
        <v>93.14786192684184</v>
      </c>
      <c r="M31" s="34">
        <v>0</v>
      </c>
      <c r="N31" s="36">
        <f t="shared" si="6"/>
        <v>0</v>
      </c>
      <c r="O31" s="34">
        <v>1270</v>
      </c>
      <c r="P31" s="34">
        <v>1069</v>
      </c>
      <c r="Q31" s="36">
        <f t="shared" si="7"/>
        <v>3.4436942433363162</v>
      </c>
      <c r="R31" s="34" t="s">
        <v>0</v>
      </c>
      <c r="S31" s="34"/>
      <c r="T31" s="34"/>
      <c r="U31" s="34"/>
    </row>
    <row r="32" spans="1:21" ht="13.5">
      <c r="A32" s="31" t="s">
        <v>25</v>
      </c>
      <c r="B32" s="32" t="s">
        <v>76</v>
      </c>
      <c r="C32" s="33" t="s">
        <v>77</v>
      </c>
      <c r="D32" s="34">
        <f t="shared" si="0"/>
        <v>5979</v>
      </c>
      <c r="E32" s="35">
        <f t="shared" si="1"/>
        <v>2265</v>
      </c>
      <c r="F32" s="36">
        <f t="shared" si="2"/>
        <v>37.882589061716004</v>
      </c>
      <c r="G32" s="34">
        <v>2265</v>
      </c>
      <c r="H32" s="34">
        <v>0</v>
      </c>
      <c r="I32" s="35">
        <f t="shared" si="3"/>
        <v>3714</v>
      </c>
      <c r="J32" s="36">
        <f t="shared" si="4"/>
        <v>62.11741093828399</v>
      </c>
      <c r="K32" s="34">
        <v>1827</v>
      </c>
      <c r="L32" s="36">
        <f t="shared" si="5"/>
        <v>30.5569493226292</v>
      </c>
      <c r="M32" s="34">
        <v>0</v>
      </c>
      <c r="N32" s="36">
        <f t="shared" si="6"/>
        <v>0</v>
      </c>
      <c r="O32" s="34">
        <v>1887</v>
      </c>
      <c r="P32" s="34">
        <v>1370</v>
      </c>
      <c r="Q32" s="36">
        <f t="shared" si="7"/>
        <v>31.560461615654788</v>
      </c>
      <c r="R32" s="34" t="s">
        <v>0</v>
      </c>
      <c r="S32" s="34"/>
      <c r="T32" s="34"/>
      <c r="U32" s="34"/>
    </row>
    <row r="33" spans="1:21" ht="13.5">
      <c r="A33" s="31" t="s">
        <v>25</v>
      </c>
      <c r="B33" s="32" t="s">
        <v>78</v>
      </c>
      <c r="C33" s="33" t="s">
        <v>79</v>
      </c>
      <c r="D33" s="34">
        <f t="shared" si="0"/>
        <v>14095</v>
      </c>
      <c r="E33" s="35">
        <f t="shared" si="1"/>
        <v>6867</v>
      </c>
      <c r="F33" s="36">
        <f t="shared" si="2"/>
        <v>48.71940404398723</v>
      </c>
      <c r="G33" s="34">
        <v>6825</v>
      </c>
      <c r="H33" s="34">
        <v>42</v>
      </c>
      <c r="I33" s="35">
        <f t="shared" si="3"/>
        <v>7228</v>
      </c>
      <c r="J33" s="36">
        <f t="shared" si="4"/>
        <v>51.280595956012775</v>
      </c>
      <c r="K33" s="34">
        <v>5717</v>
      </c>
      <c r="L33" s="36">
        <f t="shared" si="5"/>
        <v>40.560482440581765</v>
      </c>
      <c r="M33" s="34">
        <v>0</v>
      </c>
      <c r="N33" s="36">
        <f t="shared" si="6"/>
        <v>0</v>
      </c>
      <c r="O33" s="34">
        <v>1511</v>
      </c>
      <c r="P33" s="34">
        <v>321</v>
      </c>
      <c r="Q33" s="36">
        <f t="shared" si="7"/>
        <v>10.720113515431004</v>
      </c>
      <c r="R33" s="34" t="s">
        <v>0</v>
      </c>
      <c r="S33" s="34"/>
      <c r="T33" s="34"/>
      <c r="U33" s="34"/>
    </row>
    <row r="34" spans="1:21" ht="13.5">
      <c r="A34" s="31" t="s">
        <v>25</v>
      </c>
      <c r="B34" s="32" t="s">
        <v>80</v>
      </c>
      <c r="C34" s="33" t="s">
        <v>81</v>
      </c>
      <c r="D34" s="34">
        <f t="shared" si="0"/>
        <v>8256</v>
      </c>
      <c r="E34" s="35">
        <f t="shared" si="1"/>
        <v>5086</v>
      </c>
      <c r="F34" s="36">
        <f t="shared" si="2"/>
        <v>61.60368217054264</v>
      </c>
      <c r="G34" s="34">
        <v>5086</v>
      </c>
      <c r="H34" s="34">
        <v>0</v>
      </c>
      <c r="I34" s="35">
        <f t="shared" si="3"/>
        <v>3170</v>
      </c>
      <c r="J34" s="36">
        <f t="shared" si="4"/>
        <v>38.39631782945737</v>
      </c>
      <c r="K34" s="34">
        <v>2392</v>
      </c>
      <c r="L34" s="36">
        <f t="shared" si="5"/>
        <v>28.972868217054266</v>
      </c>
      <c r="M34" s="34">
        <v>0</v>
      </c>
      <c r="N34" s="36">
        <f t="shared" si="6"/>
        <v>0</v>
      </c>
      <c r="O34" s="34">
        <v>778</v>
      </c>
      <c r="P34" s="34">
        <v>52</v>
      </c>
      <c r="Q34" s="36">
        <f t="shared" si="7"/>
        <v>9.4234496124031</v>
      </c>
      <c r="R34" s="34" t="s">
        <v>0</v>
      </c>
      <c r="S34" s="34"/>
      <c r="T34" s="34"/>
      <c r="U34" s="34"/>
    </row>
    <row r="35" spans="1:21" ht="13.5">
      <c r="A35" s="31" t="s">
        <v>25</v>
      </c>
      <c r="B35" s="32" t="s">
        <v>82</v>
      </c>
      <c r="C35" s="33" t="s">
        <v>83</v>
      </c>
      <c r="D35" s="34">
        <f t="shared" si="0"/>
        <v>6321</v>
      </c>
      <c r="E35" s="35">
        <f t="shared" si="1"/>
        <v>3938</v>
      </c>
      <c r="F35" s="36">
        <f t="shared" si="2"/>
        <v>62.30026894478722</v>
      </c>
      <c r="G35" s="34">
        <v>3888</v>
      </c>
      <c r="H35" s="34">
        <v>50</v>
      </c>
      <c r="I35" s="35">
        <f t="shared" si="3"/>
        <v>2383</v>
      </c>
      <c r="J35" s="36">
        <f t="shared" si="4"/>
        <v>37.69973105521278</v>
      </c>
      <c r="K35" s="34">
        <v>1880</v>
      </c>
      <c r="L35" s="36">
        <f t="shared" si="5"/>
        <v>29.742129409903495</v>
      </c>
      <c r="M35" s="34">
        <v>0</v>
      </c>
      <c r="N35" s="36">
        <f t="shared" si="6"/>
        <v>0</v>
      </c>
      <c r="O35" s="34">
        <v>503</v>
      </c>
      <c r="P35" s="34">
        <v>113</v>
      </c>
      <c r="Q35" s="36">
        <f t="shared" si="7"/>
        <v>7.957601645309287</v>
      </c>
      <c r="R35" s="34" t="s">
        <v>0</v>
      </c>
      <c r="S35" s="34"/>
      <c r="T35" s="34"/>
      <c r="U35" s="34"/>
    </row>
    <row r="36" spans="1:21" ht="13.5">
      <c r="A36" s="31" t="s">
        <v>25</v>
      </c>
      <c r="B36" s="32" t="s">
        <v>84</v>
      </c>
      <c r="C36" s="33" t="s">
        <v>85</v>
      </c>
      <c r="D36" s="34">
        <f t="shared" si="0"/>
        <v>8207</v>
      </c>
      <c r="E36" s="35">
        <f t="shared" si="1"/>
        <v>5116</v>
      </c>
      <c r="F36" s="36">
        <f t="shared" si="2"/>
        <v>62.337029365176065</v>
      </c>
      <c r="G36" s="34">
        <v>5116</v>
      </c>
      <c r="H36" s="34">
        <v>0</v>
      </c>
      <c r="I36" s="35">
        <f t="shared" si="3"/>
        <v>3091</v>
      </c>
      <c r="J36" s="36">
        <f t="shared" si="4"/>
        <v>37.662970634823935</v>
      </c>
      <c r="K36" s="34">
        <v>1462</v>
      </c>
      <c r="L36" s="36">
        <f t="shared" si="5"/>
        <v>17.81406116729621</v>
      </c>
      <c r="M36" s="34">
        <v>0</v>
      </c>
      <c r="N36" s="36">
        <f t="shared" si="6"/>
        <v>0</v>
      </c>
      <c r="O36" s="34">
        <v>1629</v>
      </c>
      <c r="P36" s="34">
        <v>404</v>
      </c>
      <c r="Q36" s="36">
        <f t="shared" si="7"/>
        <v>19.84890946752772</v>
      </c>
      <c r="R36" s="34" t="s">
        <v>0</v>
      </c>
      <c r="S36" s="34"/>
      <c r="T36" s="34"/>
      <c r="U36" s="34"/>
    </row>
    <row r="37" spans="1:21" ht="13.5">
      <c r="A37" s="31" t="s">
        <v>25</v>
      </c>
      <c r="B37" s="32" t="s">
        <v>86</v>
      </c>
      <c r="C37" s="33" t="s">
        <v>87</v>
      </c>
      <c r="D37" s="34">
        <f t="shared" si="0"/>
        <v>7246</v>
      </c>
      <c r="E37" s="35">
        <f t="shared" si="1"/>
        <v>1781</v>
      </c>
      <c r="F37" s="36">
        <f t="shared" si="2"/>
        <v>24.57907811206183</v>
      </c>
      <c r="G37" s="34">
        <v>1781</v>
      </c>
      <c r="H37" s="34">
        <v>0</v>
      </c>
      <c r="I37" s="35">
        <f t="shared" si="3"/>
        <v>5465</v>
      </c>
      <c r="J37" s="36">
        <f t="shared" si="4"/>
        <v>75.42092188793818</v>
      </c>
      <c r="K37" s="34">
        <v>3734</v>
      </c>
      <c r="L37" s="36">
        <f t="shared" si="5"/>
        <v>51.53187965774221</v>
      </c>
      <c r="M37" s="34">
        <v>0</v>
      </c>
      <c r="N37" s="36">
        <f t="shared" si="6"/>
        <v>0</v>
      </c>
      <c r="O37" s="34">
        <v>1731</v>
      </c>
      <c r="P37" s="34">
        <v>480</v>
      </c>
      <c r="Q37" s="36">
        <f t="shared" si="7"/>
        <v>23.88904223019597</v>
      </c>
      <c r="R37" s="34" t="s">
        <v>0</v>
      </c>
      <c r="S37" s="34"/>
      <c r="T37" s="34"/>
      <c r="U37" s="34"/>
    </row>
    <row r="38" spans="1:21" ht="13.5">
      <c r="A38" s="31" t="s">
        <v>25</v>
      </c>
      <c r="B38" s="32" t="s">
        <v>88</v>
      </c>
      <c r="C38" s="33" t="s">
        <v>89</v>
      </c>
      <c r="D38" s="34">
        <f t="shared" si="0"/>
        <v>8667</v>
      </c>
      <c r="E38" s="35">
        <f t="shared" si="1"/>
        <v>2979</v>
      </c>
      <c r="F38" s="36">
        <f t="shared" si="2"/>
        <v>34.3717549325026</v>
      </c>
      <c r="G38" s="34">
        <v>2979</v>
      </c>
      <c r="H38" s="34">
        <v>0</v>
      </c>
      <c r="I38" s="35">
        <f t="shared" si="3"/>
        <v>5688</v>
      </c>
      <c r="J38" s="36">
        <f t="shared" si="4"/>
        <v>65.6282450674974</v>
      </c>
      <c r="K38" s="34">
        <v>4057</v>
      </c>
      <c r="L38" s="36">
        <f t="shared" si="5"/>
        <v>46.80973808699665</v>
      </c>
      <c r="M38" s="34">
        <v>0</v>
      </c>
      <c r="N38" s="36">
        <f t="shared" si="6"/>
        <v>0</v>
      </c>
      <c r="O38" s="34">
        <v>1631</v>
      </c>
      <c r="P38" s="34">
        <v>1085</v>
      </c>
      <c r="Q38" s="36">
        <f t="shared" si="7"/>
        <v>18.81850698050075</v>
      </c>
      <c r="R38" s="34" t="s">
        <v>0</v>
      </c>
      <c r="S38" s="34"/>
      <c r="T38" s="34"/>
      <c r="U38" s="34"/>
    </row>
    <row r="39" spans="1:21" ht="13.5">
      <c r="A39" s="31" t="s">
        <v>25</v>
      </c>
      <c r="B39" s="32" t="s">
        <v>90</v>
      </c>
      <c r="C39" s="33" t="s">
        <v>91</v>
      </c>
      <c r="D39" s="34">
        <f t="shared" si="0"/>
        <v>14120</v>
      </c>
      <c r="E39" s="35">
        <f t="shared" si="1"/>
        <v>5737</v>
      </c>
      <c r="F39" s="36">
        <f t="shared" si="2"/>
        <v>40.63031161473088</v>
      </c>
      <c r="G39" s="34">
        <v>5557</v>
      </c>
      <c r="H39" s="34">
        <v>180</v>
      </c>
      <c r="I39" s="35">
        <f t="shared" si="3"/>
        <v>8383</v>
      </c>
      <c r="J39" s="36">
        <f t="shared" si="4"/>
        <v>59.36968838526913</v>
      </c>
      <c r="K39" s="34">
        <v>4196</v>
      </c>
      <c r="L39" s="36">
        <f t="shared" si="5"/>
        <v>29.716713881019828</v>
      </c>
      <c r="M39" s="34">
        <v>0</v>
      </c>
      <c r="N39" s="36">
        <f t="shared" si="6"/>
        <v>0</v>
      </c>
      <c r="O39" s="34">
        <v>4187</v>
      </c>
      <c r="P39" s="34">
        <v>324</v>
      </c>
      <c r="Q39" s="36">
        <f t="shared" si="7"/>
        <v>29.65297450424929</v>
      </c>
      <c r="R39" s="34" t="s">
        <v>0</v>
      </c>
      <c r="S39" s="34"/>
      <c r="T39" s="34"/>
      <c r="U39" s="34"/>
    </row>
    <row r="40" spans="1:21" ht="13.5">
      <c r="A40" s="31" t="s">
        <v>25</v>
      </c>
      <c r="B40" s="32" t="s">
        <v>92</v>
      </c>
      <c r="C40" s="33" t="s">
        <v>93</v>
      </c>
      <c r="D40" s="34">
        <f t="shared" si="0"/>
        <v>14422</v>
      </c>
      <c r="E40" s="35">
        <f t="shared" si="1"/>
        <v>11510</v>
      </c>
      <c r="F40" s="36">
        <f t="shared" si="2"/>
        <v>79.80862571071974</v>
      </c>
      <c r="G40" s="34">
        <v>11510</v>
      </c>
      <c r="H40" s="34">
        <v>0</v>
      </c>
      <c r="I40" s="35">
        <f t="shared" si="3"/>
        <v>2912</v>
      </c>
      <c r="J40" s="36">
        <f t="shared" si="4"/>
        <v>20.19137428928027</v>
      </c>
      <c r="K40" s="34">
        <v>0</v>
      </c>
      <c r="L40" s="36">
        <f t="shared" si="5"/>
        <v>0</v>
      </c>
      <c r="M40" s="34">
        <v>0</v>
      </c>
      <c r="N40" s="36">
        <f t="shared" si="6"/>
        <v>0</v>
      </c>
      <c r="O40" s="34">
        <v>2912</v>
      </c>
      <c r="P40" s="34">
        <v>514</v>
      </c>
      <c r="Q40" s="36">
        <f t="shared" si="7"/>
        <v>20.19137428928027</v>
      </c>
      <c r="R40" s="34" t="s">
        <v>0</v>
      </c>
      <c r="S40" s="34"/>
      <c r="T40" s="34"/>
      <c r="U40" s="34"/>
    </row>
    <row r="41" spans="1:21" ht="13.5">
      <c r="A41" s="31" t="s">
        <v>25</v>
      </c>
      <c r="B41" s="32" t="s">
        <v>94</v>
      </c>
      <c r="C41" s="33" t="s">
        <v>95</v>
      </c>
      <c r="D41" s="34">
        <f t="shared" si="0"/>
        <v>9362</v>
      </c>
      <c r="E41" s="35">
        <f t="shared" si="1"/>
        <v>5237</v>
      </c>
      <c r="F41" s="36">
        <f t="shared" si="2"/>
        <v>55.93890194402905</v>
      </c>
      <c r="G41" s="34">
        <v>5237</v>
      </c>
      <c r="H41" s="34">
        <v>0</v>
      </c>
      <c r="I41" s="35">
        <f t="shared" si="3"/>
        <v>4125</v>
      </c>
      <c r="J41" s="36">
        <f t="shared" si="4"/>
        <v>44.06109805597095</v>
      </c>
      <c r="K41" s="34">
        <v>113</v>
      </c>
      <c r="L41" s="36">
        <f t="shared" si="5"/>
        <v>1.207007049775689</v>
      </c>
      <c r="M41" s="34">
        <v>0</v>
      </c>
      <c r="N41" s="36">
        <f t="shared" si="6"/>
        <v>0</v>
      </c>
      <c r="O41" s="34">
        <v>4012</v>
      </c>
      <c r="P41" s="34">
        <v>370</v>
      </c>
      <c r="Q41" s="36">
        <f t="shared" si="7"/>
        <v>42.854091006195254</v>
      </c>
      <c r="R41" s="34" t="s">
        <v>0</v>
      </c>
      <c r="S41" s="34"/>
      <c r="T41" s="34"/>
      <c r="U41" s="34"/>
    </row>
    <row r="42" spans="1:21" ht="13.5">
      <c r="A42" s="31" t="s">
        <v>25</v>
      </c>
      <c r="B42" s="32" t="s">
        <v>96</v>
      </c>
      <c r="C42" s="33" t="s">
        <v>97</v>
      </c>
      <c r="D42" s="34">
        <f t="shared" si="0"/>
        <v>19588</v>
      </c>
      <c r="E42" s="35">
        <f t="shared" si="1"/>
        <v>10765</v>
      </c>
      <c r="F42" s="36">
        <f t="shared" si="2"/>
        <v>54.95711660200122</v>
      </c>
      <c r="G42" s="34">
        <v>10486</v>
      </c>
      <c r="H42" s="34">
        <v>279</v>
      </c>
      <c r="I42" s="35">
        <f t="shared" si="3"/>
        <v>8823</v>
      </c>
      <c r="J42" s="36">
        <f t="shared" si="4"/>
        <v>45.04288339799877</v>
      </c>
      <c r="K42" s="34">
        <v>1278</v>
      </c>
      <c r="L42" s="36">
        <f t="shared" si="5"/>
        <v>6.524402695527874</v>
      </c>
      <c r="M42" s="34">
        <v>0</v>
      </c>
      <c r="N42" s="36">
        <f t="shared" si="6"/>
        <v>0</v>
      </c>
      <c r="O42" s="34">
        <v>7545</v>
      </c>
      <c r="P42" s="34">
        <v>1636</v>
      </c>
      <c r="Q42" s="36">
        <f t="shared" si="7"/>
        <v>38.5184807024709</v>
      </c>
      <c r="R42" s="34" t="s">
        <v>0</v>
      </c>
      <c r="S42" s="34"/>
      <c r="T42" s="34"/>
      <c r="U42" s="34"/>
    </row>
    <row r="43" spans="1:21" ht="13.5">
      <c r="A43" s="31" t="s">
        <v>25</v>
      </c>
      <c r="B43" s="32" t="s">
        <v>98</v>
      </c>
      <c r="C43" s="33" t="s">
        <v>99</v>
      </c>
      <c r="D43" s="34">
        <f t="shared" si="0"/>
        <v>13602</v>
      </c>
      <c r="E43" s="35">
        <f t="shared" si="1"/>
        <v>7846</v>
      </c>
      <c r="F43" s="36">
        <f t="shared" si="2"/>
        <v>57.68269372151155</v>
      </c>
      <c r="G43" s="34">
        <v>7485</v>
      </c>
      <c r="H43" s="34">
        <v>361</v>
      </c>
      <c r="I43" s="35">
        <f t="shared" si="3"/>
        <v>5756</v>
      </c>
      <c r="J43" s="36">
        <f t="shared" si="4"/>
        <v>42.31730627848846</v>
      </c>
      <c r="K43" s="34">
        <v>0</v>
      </c>
      <c r="L43" s="36">
        <f t="shared" si="5"/>
        <v>0</v>
      </c>
      <c r="M43" s="34">
        <v>0</v>
      </c>
      <c r="N43" s="36">
        <f t="shared" si="6"/>
        <v>0</v>
      </c>
      <c r="O43" s="34">
        <v>5756</v>
      </c>
      <c r="P43" s="34">
        <v>3496</v>
      </c>
      <c r="Q43" s="36">
        <f t="shared" si="7"/>
        <v>42.31730627848846</v>
      </c>
      <c r="R43" s="34" t="s">
        <v>0</v>
      </c>
      <c r="S43" s="34"/>
      <c r="T43" s="34"/>
      <c r="U43" s="34"/>
    </row>
    <row r="44" spans="1:21" ht="13.5">
      <c r="A44" s="31" t="s">
        <v>25</v>
      </c>
      <c r="B44" s="32" t="s">
        <v>100</v>
      </c>
      <c r="C44" s="33" t="s">
        <v>101</v>
      </c>
      <c r="D44" s="34">
        <f t="shared" si="0"/>
        <v>20405</v>
      </c>
      <c r="E44" s="35">
        <f t="shared" si="1"/>
        <v>4621</v>
      </c>
      <c r="F44" s="36">
        <f t="shared" si="2"/>
        <v>22.646410193580007</v>
      </c>
      <c r="G44" s="34">
        <v>4621</v>
      </c>
      <c r="H44" s="34">
        <v>0</v>
      </c>
      <c r="I44" s="35">
        <f t="shared" si="3"/>
        <v>15784</v>
      </c>
      <c r="J44" s="36">
        <f t="shared" si="4"/>
        <v>77.35358980642</v>
      </c>
      <c r="K44" s="34">
        <v>3201</v>
      </c>
      <c r="L44" s="36">
        <f t="shared" si="5"/>
        <v>15.687331536388141</v>
      </c>
      <c r="M44" s="34">
        <v>1642</v>
      </c>
      <c r="N44" s="36">
        <f t="shared" si="6"/>
        <v>8.047047292330312</v>
      </c>
      <c r="O44" s="34">
        <v>10941</v>
      </c>
      <c r="P44" s="34">
        <v>1684</v>
      </c>
      <c r="Q44" s="36">
        <f t="shared" si="7"/>
        <v>53.61921097770155</v>
      </c>
      <c r="R44" s="34" t="s">
        <v>0</v>
      </c>
      <c r="S44" s="34"/>
      <c r="T44" s="34"/>
      <c r="U44" s="34"/>
    </row>
    <row r="45" spans="1:21" ht="13.5">
      <c r="A45" s="31" t="s">
        <v>25</v>
      </c>
      <c r="B45" s="32" t="s">
        <v>102</v>
      </c>
      <c r="C45" s="33" t="s">
        <v>103</v>
      </c>
      <c r="D45" s="34">
        <f t="shared" si="0"/>
        <v>7188</v>
      </c>
      <c r="E45" s="35">
        <f t="shared" si="1"/>
        <v>4265</v>
      </c>
      <c r="F45" s="36">
        <f t="shared" si="2"/>
        <v>59.33500278241514</v>
      </c>
      <c r="G45" s="34">
        <v>4265</v>
      </c>
      <c r="H45" s="34">
        <v>0</v>
      </c>
      <c r="I45" s="35">
        <f t="shared" si="3"/>
        <v>2923</v>
      </c>
      <c r="J45" s="36">
        <f t="shared" si="4"/>
        <v>40.66499721758486</v>
      </c>
      <c r="K45" s="34">
        <v>0</v>
      </c>
      <c r="L45" s="36">
        <f t="shared" si="5"/>
        <v>0</v>
      </c>
      <c r="M45" s="34">
        <v>0</v>
      </c>
      <c r="N45" s="36">
        <f t="shared" si="6"/>
        <v>0</v>
      </c>
      <c r="O45" s="34">
        <v>2923</v>
      </c>
      <c r="P45" s="34">
        <v>2733</v>
      </c>
      <c r="Q45" s="36">
        <f t="shared" si="7"/>
        <v>40.66499721758486</v>
      </c>
      <c r="R45" s="34" t="s">
        <v>0</v>
      </c>
      <c r="S45" s="34"/>
      <c r="T45" s="34"/>
      <c r="U45" s="34"/>
    </row>
    <row r="46" spans="1:21" ht="13.5">
      <c r="A46" s="31" t="s">
        <v>25</v>
      </c>
      <c r="B46" s="32" t="s">
        <v>104</v>
      </c>
      <c r="C46" s="33" t="s">
        <v>105</v>
      </c>
      <c r="D46" s="34">
        <f t="shared" si="0"/>
        <v>15918</v>
      </c>
      <c r="E46" s="35">
        <f t="shared" si="1"/>
        <v>12636</v>
      </c>
      <c r="F46" s="36">
        <f t="shared" si="2"/>
        <v>79.3818318884282</v>
      </c>
      <c r="G46" s="34">
        <v>12256</v>
      </c>
      <c r="H46" s="34">
        <v>380</v>
      </c>
      <c r="I46" s="35">
        <f t="shared" si="3"/>
        <v>3282</v>
      </c>
      <c r="J46" s="36">
        <f t="shared" si="4"/>
        <v>20.618168111571805</v>
      </c>
      <c r="K46" s="34">
        <v>1400</v>
      </c>
      <c r="L46" s="36">
        <f t="shared" si="5"/>
        <v>8.795074758135444</v>
      </c>
      <c r="M46" s="34">
        <v>0</v>
      </c>
      <c r="N46" s="36">
        <f t="shared" si="6"/>
        <v>0</v>
      </c>
      <c r="O46" s="34">
        <v>1882</v>
      </c>
      <c r="P46" s="34">
        <v>600</v>
      </c>
      <c r="Q46" s="36">
        <f t="shared" si="7"/>
        <v>11.823093353436361</v>
      </c>
      <c r="R46" s="34" t="s">
        <v>0</v>
      </c>
      <c r="S46" s="34"/>
      <c r="T46" s="34"/>
      <c r="U46" s="34"/>
    </row>
    <row r="47" spans="1:21" ht="13.5">
      <c r="A47" s="31" t="s">
        <v>25</v>
      </c>
      <c r="B47" s="32" t="s">
        <v>106</v>
      </c>
      <c r="C47" s="33" t="s">
        <v>107</v>
      </c>
      <c r="D47" s="34">
        <f t="shared" si="0"/>
        <v>14760</v>
      </c>
      <c r="E47" s="35">
        <f t="shared" si="1"/>
        <v>10989</v>
      </c>
      <c r="F47" s="36">
        <f t="shared" si="2"/>
        <v>74.45121951219512</v>
      </c>
      <c r="G47" s="34">
        <v>10940</v>
      </c>
      <c r="H47" s="34">
        <v>49</v>
      </c>
      <c r="I47" s="35">
        <f t="shared" si="3"/>
        <v>3771</v>
      </c>
      <c r="J47" s="36">
        <f t="shared" si="4"/>
        <v>25.54878048780488</v>
      </c>
      <c r="K47" s="34">
        <v>653</v>
      </c>
      <c r="L47" s="36">
        <f t="shared" si="5"/>
        <v>4.424119241192412</v>
      </c>
      <c r="M47" s="34">
        <v>0</v>
      </c>
      <c r="N47" s="36">
        <f t="shared" si="6"/>
        <v>0</v>
      </c>
      <c r="O47" s="34">
        <v>3118</v>
      </c>
      <c r="P47" s="34">
        <v>1648</v>
      </c>
      <c r="Q47" s="36">
        <f t="shared" si="7"/>
        <v>21.124661246612465</v>
      </c>
      <c r="R47" s="34" t="s">
        <v>0</v>
      </c>
      <c r="S47" s="34"/>
      <c r="T47" s="34"/>
      <c r="U47" s="34"/>
    </row>
    <row r="48" spans="1:21" ht="13.5">
      <c r="A48" s="31" t="s">
        <v>25</v>
      </c>
      <c r="B48" s="32" t="s">
        <v>108</v>
      </c>
      <c r="C48" s="33" t="s">
        <v>109</v>
      </c>
      <c r="D48" s="34">
        <f t="shared" si="0"/>
        <v>14342</v>
      </c>
      <c r="E48" s="35">
        <f t="shared" si="1"/>
        <v>11984</v>
      </c>
      <c r="F48" s="36">
        <f t="shared" si="2"/>
        <v>83.55877841305256</v>
      </c>
      <c r="G48" s="34">
        <v>11863</v>
      </c>
      <c r="H48" s="34">
        <v>121</v>
      </c>
      <c r="I48" s="35">
        <f t="shared" si="3"/>
        <v>2358</v>
      </c>
      <c r="J48" s="36">
        <f t="shared" si="4"/>
        <v>16.441221586947428</v>
      </c>
      <c r="K48" s="34">
        <v>0</v>
      </c>
      <c r="L48" s="36">
        <f t="shared" si="5"/>
        <v>0</v>
      </c>
      <c r="M48" s="34">
        <v>0</v>
      </c>
      <c r="N48" s="36">
        <f t="shared" si="6"/>
        <v>0</v>
      </c>
      <c r="O48" s="34">
        <v>2358</v>
      </c>
      <c r="P48" s="34">
        <v>838</v>
      </c>
      <c r="Q48" s="36">
        <f t="shared" si="7"/>
        <v>16.441221586947428</v>
      </c>
      <c r="R48" s="34" t="s">
        <v>0</v>
      </c>
      <c r="S48" s="34"/>
      <c r="T48" s="34"/>
      <c r="U48" s="34"/>
    </row>
    <row r="49" spans="1:21" ht="13.5">
      <c r="A49" s="31" t="s">
        <v>25</v>
      </c>
      <c r="B49" s="32" t="s">
        <v>110</v>
      </c>
      <c r="C49" s="33" t="s">
        <v>111</v>
      </c>
      <c r="D49" s="34">
        <f t="shared" si="0"/>
        <v>4597</v>
      </c>
      <c r="E49" s="35">
        <f t="shared" si="1"/>
        <v>3933</v>
      </c>
      <c r="F49" s="36">
        <f t="shared" si="2"/>
        <v>85.55579725908201</v>
      </c>
      <c r="G49" s="34">
        <v>3884</v>
      </c>
      <c r="H49" s="34">
        <v>49</v>
      </c>
      <c r="I49" s="35">
        <f t="shared" si="3"/>
        <v>664</v>
      </c>
      <c r="J49" s="36">
        <f t="shared" si="4"/>
        <v>14.44420274091799</v>
      </c>
      <c r="K49" s="34">
        <v>276</v>
      </c>
      <c r="L49" s="36">
        <f t="shared" si="5"/>
        <v>6.003915597128562</v>
      </c>
      <c r="M49" s="34">
        <v>0</v>
      </c>
      <c r="N49" s="36">
        <f t="shared" si="6"/>
        <v>0</v>
      </c>
      <c r="O49" s="34">
        <v>388</v>
      </c>
      <c r="P49" s="34">
        <v>85</v>
      </c>
      <c r="Q49" s="36">
        <f t="shared" si="7"/>
        <v>8.440287143789428</v>
      </c>
      <c r="R49" s="34" t="s">
        <v>0</v>
      </c>
      <c r="S49" s="34"/>
      <c r="T49" s="34"/>
      <c r="U49" s="34"/>
    </row>
    <row r="50" spans="1:21" ht="13.5">
      <c r="A50" s="31" t="s">
        <v>25</v>
      </c>
      <c r="B50" s="32" t="s">
        <v>112</v>
      </c>
      <c r="C50" s="33" t="s">
        <v>113</v>
      </c>
      <c r="D50" s="34">
        <f t="shared" si="0"/>
        <v>9658</v>
      </c>
      <c r="E50" s="35">
        <f t="shared" si="1"/>
        <v>7831</v>
      </c>
      <c r="F50" s="36">
        <f t="shared" si="2"/>
        <v>81.08303996686685</v>
      </c>
      <c r="G50" s="34">
        <v>7641</v>
      </c>
      <c r="H50" s="34">
        <v>190</v>
      </c>
      <c r="I50" s="35">
        <f t="shared" si="3"/>
        <v>1827</v>
      </c>
      <c r="J50" s="36">
        <f t="shared" si="4"/>
        <v>18.916960033133154</v>
      </c>
      <c r="K50" s="34">
        <v>0</v>
      </c>
      <c r="L50" s="36">
        <f t="shared" si="5"/>
        <v>0</v>
      </c>
      <c r="M50" s="34">
        <v>0</v>
      </c>
      <c r="N50" s="36">
        <f t="shared" si="6"/>
        <v>0</v>
      </c>
      <c r="O50" s="34">
        <v>1827</v>
      </c>
      <c r="P50" s="34">
        <v>690</v>
      </c>
      <c r="Q50" s="36">
        <f t="shared" si="7"/>
        <v>18.916960033133154</v>
      </c>
      <c r="R50" s="34" t="s">
        <v>0</v>
      </c>
      <c r="S50" s="34"/>
      <c r="T50" s="34"/>
      <c r="U50" s="34"/>
    </row>
    <row r="51" spans="1:21" ht="13.5">
      <c r="A51" s="31" t="s">
        <v>25</v>
      </c>
      <c r="B51" s="32" t="s">
        <v>114</v>
      </c>
      <c r="C51" s="33" t="s">
        <v>115</v>
      </c>
      <c r="D51" s="34">
        <f t="shared" si="0"/>
        <v>5592</v>
      </c>
      <c r="E51" s="35">
        <f t="shared" si="1"/>
        <v>4452</v>
      </c>
      <c r="F51" s="36">
        <f aca="true" t="shared" si="8" ref="F51:F78">E51/D51*100</f>
        <v>79.6137339055794</v>
      </c>
      <c r="G51" s="34">
        <v>4447</v>
      </c>
      <c r="H51" s="34">
        <v>5</v>
      </c>
      <c r="I51" s="35">
        <f t="shared" si="3"/>
        <v>1140</v>
      </c>
      <c r="J51" s="36">
        <f aca="true" t="shared" si="9" ref="J51:J78">I51/D51*100</f>
        <v>20.386266094420602</v>
      </c>
      <c r="K51" s="34">
        <v>580</v>
      </c>
      <c r="L51" s="36">
        <f aca="true" t="shared" si="10" ref="L51:L78">K51/D51*100</f>
        <v>10.371959942775394</v>
      </c>
      <c r="M51" s="34">
        <v>0</v>
      </c>
      <c r="N51" s="36">
        <f aca="true" t="shared" si="11" ref="N51:N78">M51/D51*100</f>
        <v>0</v>
      </c>
      <c r="O51" s="34">
        <v>560</v>
      </c>
      <c r="P51" s="34">
        <v>232</v>
      </c>
      <c r="Q51" s="36">
        <f aca="true" t="shared" si="12" ref="Q51:Q78">O51/D51*100</f>
        <v>10.014306151645208</v>
      </c>
      <c r="R51" s="34" t="s">
        <v>0</v>
      </c>
      <c r="S51" s="34"/>
      <c r="T51" s="34"/>
      <c r="U51" s="34"/>
    </row>
    <row r="52" spans="1:21" ht="13.5">
      <c r="A52" s="31" t="s">
        <v>25</v>
      </c>
      <c r="B52" s="32" t="s">
        <v>116</v>
      </c>
      <c r="C52" s="33" t="s">
        <v>117</v>
      </c>
      <c r="D52" s="34">
        <f t="shared" si="0"/>
        <v>3246</v>
      </c>
      <c r="E52" s="35">
        <f aca="true" t="shared" si="13" ref="E52:E77">G52+H52</f>
        <v>1176</v>
      </c>
      <c r="F52" s="36">
        <f t="shared" si="8"/>
        <v>36.22920517560074</v>
      </c>
      <c r="G52" s="34">
        <v>1137</v>
      </c>
      <c r="H52" s="34">
        <v>39</v>
      </c>
      <c r="I52" s="35">
        <f aca="true" t="shared" si="14" ref="I52:I77">K52+M52+O52</f>
        <v>2070</v>
      </c>
      <c r="J52" s="36">
        <f t="shared" si="9"/>
        <v>63.77079482439926</v>
      </c>
      <c r="K52" s="34">
        <v>1823</v>
      </c>
      <c r="L52" s="36">
        <f t="shared" si="10"/>
        <v>56.161429451632785</v>
      </c>
      <c r="M52" s="34">
        <v>0</v>
      </c>
      <c r="N52" s="36">
        <f t="shared" si="11"/>
        <v>0</v>
      </c>
      <c r="O52" s="34">
        <v>247</v>
      </c>
      <c r="P52" s="34">
        <v>150</v>
      </c>
      <c r="Q52" s="36">
        <f t="shared" si="12"/>
        <v>7.609365372766481</v>
      </c>
      <c r="R52" s="34" t="s">
        <v>0</v>
      </c>
      <c r="S52" s="34"/>
      <c r="T52" s="34"/>
      <c r="U52" s="34"/>
    </row>
    <row r="53" spans="1:21" ht="13.5">
      <c r="A53" s="31" t="s">
        <v>25</v>
      </c>
      <c r="B53" s="32" t="s">
        <v>118</v>
      </c>
      <c r="C53" s="33" t="s">
        <v>119</v>
      </c>
      <c r="D53" s="34">
        <f t="shared" si="0"/>
        <v>8514</v>
      </c>
      <c r="E53" s="35">
        <f t="shared" si="13"/>
        <v>7128</v>
      </c>
      <c r="F53" s="36">
        <f t="shared" si="8"/>
        <v>83.72093023255815</v>
      </c>
      <c r="G53" s="34">
        <v>6738</v>
      </c>
      <c r="H53" s="34">
        <v>390</v>
      </c>
      <c r="I53" s="35">
        <f t="shared" si="14"/>
        <v>1386</v>
      </c>
      <c r="J53" s="36">
        <f t="shared" si="9"/>
        <v>16.27906976744186</v>
      </c>
      <c r="K53" s="34">
        <v>0</v>
      </c>
      <c r="L53" s="36">
        <f t="shared" si="10"/>
        <v>0</v>
      </c>
      <c r="M53" s="34">
        <v>0</v>
      </c>
      <c r="N53" s="36">
        <f t="shared" si="11"/>
        <v>0</v>
      </c>
      <c r="O53" s="34">
        <v>1386</v>
      </c>
      <c r="P53" s="34">
        <v>811</v>
      </c>
      <c r="Q53" s="36">
        <f t="shared" si="12"/>
        <v>16.27906976744186</v>
      </c>
      <c r="R53" s="34"/>
      <c r="S53" s="34"/>
      <c r="T53" s="34"/>
      <c r="U53" s="34" t="s">
        <v>0</v>
      </c>
    </row>
    <row r="54" spans="1:21" ht="13.5">
      <c r="A54" s="31" t="s">
        <v>25</v>
      </c>
      <c r="B54" s="32" t="s">
        <v>120</v>
      </c>
      <c r="C54" s="33" t="s">
        <v>121</v>
      </c>
      <c r="D54" s="34">
        <f t="shared" si="0"/>
        <v>7635</v>
      </c>
      <c r="E54" s="35">
        <f t="shared" si="13"/>
        <v>6075</v>
      </c>
      <c r="F54" s="36">
        <f t="shared" si="8"/>
        <v>79.56777996070727</v>
      </c>
      <c r="G54" s="34">
        <v>6017</v>
      </c>
      <c r="H54" s="34">
        <v>58</v>
      </c>
      <c r="I54" s="35">
        <f t="shared" si="14"/>
        <v>1560</v>
      </c>
      <c r="J54" s="36">
        <f t="shared" si="9"/>
        <v>20.43222003929273</v>
      </c>
      <c r="K54" s="34">
        <v>424</v>
      </c>
      <c r="L54" s="36">
        <f t="shared" si="10"/>
        <v>5.553372626064179</v>
      </c>
      <c r="M54" s="34">
        <v>0</v>
      </c>
      <c r="N54" s="36">
        <f t="shared" si="11"/>
        <v>0</v>
      </c>
      <c r="O54" s="34">
        <v>1136</v>
      </c>
      <c r="P54" s="34">
        <v>288</v>
      </c>
      <c r="Q54" s="36">
        <f t="shared" si="12"/>
        <v>14.878847413228552</v>
      </c>
      <c r="R54" s="34" t="s">
        <v>0</v>
      </c>
      <c r="S54" s="34"/>
      <c r="T54" s="34"/>
      <c r="U54" s="34"/>
    </row>
    <row r="55" spans="1:21" ht="13.5">
      <c r="A55" s="31" t="s">
        <v>25</v>
      </c>
      <c r="B55" s="32" t="s">
        <v>122</v>
      </c>
      <c r="C55" s="33" t="s">
        <v>123</v>
      </c>
      <c r="D55" s="34">
        <f t="shared" si="0"/>
        <v>1638</v>
      </c>
      <c r="E55" s="35">
        <f t="shared" si="13"/>
        <v>1034</v>
      </c>
      <c r="F55" s="36">
        <f t="shared" si="8"/>
        <v>63.12576312576312</v>
      </c>
      <c r="G55" s="34">
        <v>815</v>
      </c>
      <c r="H55" s="34">
        <v>219</v>
      </c>
      <c r="I55" s="35">
        <f t="shared" si="14"/>
        <v>604</v>
      </c>
      <c r="J55" s="36">
        <f t="shared" si="9"/>
        <v>36.87423687423688</v>
      </c>
      <c r="K55" s="34">
        <v>514</v>
      </c>
      <c r="L55" s="36">
        <f t="shared" si="10"/>
        <v>31.37973137973138</v>
      </c>
      <c r="M55" s="34">
        <v>0</v>
      </c>
      <c r="N55" s="36">
        <f t="shared" si="11"/>
        <v>0</v>
      </c>
      <c r="O55" s="34">
        <v>90</v>
      </c>
      <c r="P55" s="34">
        <v>72</v>
      </c>
      <c r="Q55" s="36">
        <f t="shared" si="12"/>
        <v>5.4945054945054945</v>
      </c>
      <c r="R55" s="34" t="s">
        <v>0</v>
      </c>
      <c r="S55" s="34"/>
      <c r="T55" s="34"/>
      <c r="U55" s="34"/>
    </row>
    <row r="56" spans="1:21" ht="13.5">
      <c r="A56" s="31" t="s">
        <v>25</v>
      </c>
      <c r="B56" s="32" t="s">
        <v>124</v>
      </c>
      <c r="C56" s="33" t="s">
        <v>125</v>
      </c>
      <c r="D56" s="34">
        <f t="shared" si="0"/>
        <v>22970</v>
      </c>
      <c r="E56" s="35">
        <f t="shared" si="13"/>
        <v>14450</v>
      </c>
      <c r="F56" s="36">
        <f t="shared" si="8"/>
        <v>62.90814105354811</v>
      </c>
      <c r="G56" s="34">
        <v>10204</v>
      </c>
      <c r="H56" s="34">
        <v>4246</v>
      </c>
      <c r="I56" s="35">
        <f t="shared" si="14"/>
        <v>8520</v>
      </c>
      <c r="J56" s="36">
        <f t="shared" si="9"/>
        <v>37.09185894645189</v>
      </c>
      <c r="K56" s="34">
        <v>4648</v>
      </c>
      <c r="L56" s="36">
        <f t="shared" si="10"/>
        <v>20.23508924684371</v>
      </c>
      <c r="M56" s="34">
        <v>0</v>
      </c>
      <c r="N56" s="36">
        <f t="shared" si="11"/>
        <v>0</v>
      </c>
      <c r="O56" s="34">
        <v>3872</v>
      </c>
      <c r="P56" s="34">
        <v>2434</v>
      </c>
      <c r="Q56" s="36">
        <f t="shared" si="12"/>
        <v>16.856769699608183</v>
      </c>
      <c r="R56" s="34" t="s">
        <v>0</v>
      </c>
      <c r="S56" s="34"/>
      <c r="T56" s="34"/>
      <c r="U56" s="34"/>
    </row>
    <row r="57" spans="1:21" ht="13.5">
      <c r="A57" s="31" t="s">
        <v>25</v>
      </c>
      <c r="B57" s="32" t="s">
        <v>126</v>
      </c>
      <c r="C57" s="33" t="s">
        <v>127</v>
      </c>
      <c r="D57" s="34">
        <f t="shared" si="0"/>
        <v>6121</v>
      </c>
      <c r="E57" s="35">
        <f t="shared" si="13"/>
        <v>5227</v>
      </c>
      <c r="F57" s="36">
        <f t="shared" si="8"/>
        <v>85.39454337526547</v>
      </c>
      <c r="G57" s="34">
        <v>3914</v>
      </c>
      <c r="H57" s="34">
        <v>1313</v>
      </c>
      <c r="I57" s="35">
        <f t="shared" si="14"/>
        <v>894</v>
      </c>
      <c r="J57" s="36">
        <f t="shared" si="9"/>
        <v>14.60545662473452</v>
      </c>
      <c r="K57" s="34">
        <v>0</v>
      </c>
      <c r="L57" s="36">
        <f t="shared" si="10"/>
        <v>0</v>
      </c>
      <c r="M57" s="34">
        <v>0</v>
      </c>
      <c r="N57" s="36">
        <f t="shared" si="11"/>
        <v>0</v>
      </c>
      <c r="O57" s="34">
        <v>894</v>
      </c>
      <c r="P57" s="34">
        <v>404</v>
      </c>
      <c r="Q57" s="36">
        <f t="shared" si="12"/>
        <v>14.60545662473452</v>
      </c>
      <c r="R57" s="34" t="s">
        <v>0</v>
      </c>
      <c r="S57" s="34"/>
      <c r="T57" s="34"/>
      <c r="U57" s="34"/>
    </row>
    <row r="58" spans="1:21" ht="13.5">
      <c r="A58" s="31" t="s">
        <v>25</v>
      </c>
      <c r="B58" s="32" t="s">
        <v>128</v>
      </c>
      <c r="C58" s="33" t="s">
        <v>24</v>
      </c>
      <c r="D58" s="34">
        <f t="shared" si="0"/>
        <v>8784</v>
      </c>
      <c r="E58" s="35">
        <f t="shared" si="13"/>
        <v>7497</v>
      </c>
      <c r="F58" s="36">
        <f t="shared" si="8"/>
        <v>85.34836065573771</v>
      </c>
      <c r="G58" s="34">
        <v>5861</v>
      </c>
      <c r="H58" s="34">
        <v>1636</v>
      </c>
      <c r="I58" s="35">
        <f t="shared" si="14"/>
        <v>1287</v>
      </c>
      <c r="J58" s="36">
        <f t="shared" si="9"/>
        <v>14.651639344262296</v>
      </c>
      <c r="K58" s="34">
        <v>0</v>
      </c>
      <c r="L58" s="36">
        <f t="shared" si="10"/>
        <v>0</v>
      </c>
      <c r="M58" s="34">
        <v>0</v>
      </c>
      <c r="N58" s="36">
        <f t="shared" si="11"/>
        <v>0</v>
      </c>
      <c r="O58" s="34">
        <v>1287</v>
      </c>
      <c r="P58" s="34">
        <v>1124</v>
      </c>
      <c r="Q58" s="36">
        <f t="shared" si="12"/>
        <v>14.651639344262296</v>
      </c>
      <c r="R58" s="34" t="s">
        <v>0</v>
      </c>
      <c r="S58" s="34"/>
      <c r="T58" s="34"/>
      <c r="U58" s="34"/>
    </row>
    <row r="59" spans="1:21" ht="13.5">
      <c r="A59" s="31" t="s">
        <v>25</v>
      </c>
      <c r="B59" s="32" t="s">
        <v>129</v>
      </c>
      <c r="C59" s="33" t="s">
        <v>130</v>
      </c>
      <c r="D59" s="34">
        <f t="shared" si="0"/>
        <v>17287</v>
      </c>
      <c r="E59" s="35">
        <f t="shared" si="13"/>
        <v>11719</v>
      </c>
      <c r="F59" s="36">
        <f t="shared" si="8"/>
        <v>67.79082547579107</v>
      </c>
      <c r="G59" s="34">
        <v>10647</v>
      </c>
      <c r="H59" s="34">
        <v>1072</v>
      </c>
      <c r="I59" s="35">
        <f t="shared" si="14"/>
        <v>5568</v>
      </c>
      <c r="J59" s="36">
        <f t="shared" si="9"/>
        <v>32.20917452420895</v>
      </c>
      <c r="K59" s="34">
        <v>591</v>
      </c>
      <c r="L59" s="36">
        <f t="shared" si="10"/>
        <v>3.418753976976919</v>
      </c>
      <c r="M59" s="34">
        <v>0</v>
      </c>
      <c r="N59" s="36">
        <f t="shared" si="11"/>
        <v>0</v>
      </c>
      <c r="O59" s="34">
        <v>4977</v>
      </c>
      <c r="P59" s="34">
        <v>3891</v>
      </c>
      <c r="Q59" s="36">
        <f t="shared" si="12"/>
        <v>28.790420547232028</v>
      </c>
      <c r="R59" s="34" t="s">
        <v>0</v>
      </c>
      <c r="S59" s="34"/>
      <c r="T59" s="34"/>
      <c r="U59" s="34"/>
    </row>
    <row r="60" spans="1:21" ht="13.5">
      <c r="A60" s="31" t="s">
        <v>25</v>
      </c>
      <c r="B60" s="32" t="s">
        <v>131</v>
      </c>
      <c r="C60" s="33" t="s">
        <v>132</v>
      </c>
      <c r="D60" s="34">
        <f t="shared" si="0"/>
        <v>7566</v>
      </c>
      <c r="E60" s="35">
        <f t="shared" si="13"/>
        <v>4084</v>
      </c>
      <c r="F60" s="36">
        <f t="shared" si="8"/>
        <v>53.978324081416865</v>
      </c>
      <c r="G60" s="34">
        <v>3764</v>
      </c>
      <c r="H60" s="34">
        <v>320</v>
      </c>
      <c r="I60" s="35">
        <f t="shared" si="14"/>
        <v>3482</v>
      </c>
      <c r="J60" s="36">
        <f t="shared" si="9"/>
        <v>46.021675918583135</v>
      </c>
      <c r="K60" s="34">
        <v>2343</v>
      </c>
      <c r="L60" s="36">
        <f t="shared" si="10"/>
        <v>30.967486122125297</v>
      </c>
      <c r="M60" s="34">
        <v>0</v>
      </c>
      <c r="N60" s="36">
        <f t="shared" si="11"/>
        <v>0</v>
      </c>
      <c r="O60" s="34">
        <v>1139</v>
      </c>
      <c r="P60" s="34">
        <v>1139</v>
      </c>
      <c r="Q60" s="36">
        <f t="shared" si="12"/>
        <v>15.054189796457838</v>
      </c>
      <c r="R60" s="34" t="s">
        <v>0</v>
      </c>
      <c r="S60" s="34"/>
      <c r="T60" s="34"/>
      <c r="U60" s="34"/>
    </row>
    <row r="61" spans="1:21" ht="13.5">
      <c r="A61" s="31" t="s">
        <v>25</v>
      </c>
      <c r="B61" s="32" t="s">
        <v>133</v>
      </c>
      <c r="C61" s="33" t="s">
        <v>134</v>
      </c>
      <c r="D61" s="34">
        <f t="shared" si="0"/>
        <v>11401</v>
      </c>
      <c r="E61" s="35">
        <f t="shared" si="13"/>
        <v>6502</v>
      </c>
      <c r="F61" s="36">
        <f t="shared" si="8"/>
        <v>57.03008508025612</v>
      </c>
      <c r="G61" s="34">
        <v>6412</v>
      </c>
      <c r="H61" s="34">
        <v>90</v>
      </c>
      <c r="I61" s="35">
        <f t="shared" si="14"/>
        <v>4899</v>
      </c>
      <c r="J61" s="36">
        <f t="shared" si="9"/>
        <v>42.969914919743886</v>
      </c>
      <c r="K61" s="34">
        <v>0</v>
      </c>
      <c r="L61" s="36">
        <f t="shared" si="10"/>
        <v>0</v>
      </c>
      <c r="M61" s="34">
        <v>0</v>
      </c>
      <c r="N61" s="36">
        <f t="shared" si="11"/>
        <v>0</v>
      </c>
      <c r="O61" s="34">
        <v>4899</v>
      </c>
      <c r="P61" s="34">
        <v>4697</v>
      </c>
      <c r="Q61" s="36">
        <f t="shared" si="12"/>
        <v>42.969914919743886</v>
      </c>
      <c r="R61" s="34" t="s">
        <v>0</v>
      </c>
      <c r="S61" s="34"/>
      <c r="T61" s="34"/>
      <c r="U61" s="34"/>
    </row>
    <row r="62" spans="1:21" ht="13.5">
      <c r="A62" s="31" t="s">
        <v>25</v>
      </c>
      <c r="B62" s="32" t="s">
        <v>135</v>
      </c>
      <c r="C62" s="33" t="s">
        <v>136</v>
      </c>
      <c r="D62" s="34">
        <f t="shared" si="0"/>
        <v>6353</v>
      </c>
      <c r="E62" s="35">
        <f t="shared" si="13"/>
        <v>5271</v>
      </c>
      <c r="F62" s="36">
        <f t="shared" si="8"/>
        <v>82.96867621596097</v>
      </c>
      <c r="G62" s="34">
        <v>4641</v>
      </c>
      <c r="H62" s="34">
        <v>630</v>
      </c>
      <c r="I62" s="35">
        <f t="shared" si="14"/>
        <v>1082</v>
      </c>
      <c r="J62" s="36">
        <f t="shared" si="9"/>
        <v>17.03132378403904</v>
      </c>
      <c r="K62" s="34">
        <v>622</v>
      </c>
      <c r="L62" s="36">
        <f t="shared" si="10"/>
        <v>9.790650086573272</v>
      </c>
      <c r="M62" s="34">
        <v>0</v>
      </c>
      <c r="N62" s="36">
        <f t="shared" si="11"/>
        <v>0</v>
      </c>
      <c r="O62" s="34">
        <v>460</v>
      </c>
      <c r="P62" s="34">
        <v>224</v>
      </c>
      <c r="Q62" s="36">
        <f t="shared" si="12"/>
        <v>7.240673697465764</v>
      </c>
      <c r="R62" s="34" t="s">
        <v>0</v>
      </c>
      <c r="S62" s="34"/>
      <c r="T62" s="34"/>
      <c r="U62" s="34"/>
    </row>
    <row r="63" spans="1:21" ht="13.5">
      <c r="A63" s="31" t="s">
        <v>25</v>
      </c>
      <c r="B63" s="32" t="s">
        <v>137</v>
      </c>
      <c r="C63" s="33" t="s">
        <v>138</v>
      </c>
      <c r="D63" s="34">
        <f t="shared" si="0"/>
        <v>9544</v>
      </c>
      <c r="E63" s="35">
        <f t="shared" si="13"/>
        <v>6790</v>
      </c>
      <c r="F63" s="36">
        <f t="shared" si="8"/>
        <v>71.1441743503772</v>
      </c>
      <c r="G63" s="34">
        <v>5465</v>
      </c>
      <c r="H63" s="34">
        <v>1325</v>
      </c>
      <c r="I63" s="35">
        <f t="shared" si="14"/>
        <v>2754</v>
      </c>
      <c r="J63" s="36">
        <f t="shared" si="9"/>
        <v>28.8558256496228</v>
      </c>
      <c r="K63" s="34">
        <v>286</v>
      </c>
      <c r="L63" s="36">
        <f t="shared" si="10"/>
        <v>2.996647108130763</v>
      </c>
      <c r="M63" s="34">
        <v>0</v>
      </c>
      <c r="N63" s="36">
        <f t="shared" si="11"/>
        <v>0</v>
      </c>
      <c r="O63" s="34">
        <v>2468</v>
      </c>
      <c r="P63" s="34">
        <v>1883</v>
      </c>
      <c r="Q63" s="36">
        <f t="shared" si="12"/>
        <v>25.85917854149204</v>
      </c>
      <c r="R63" s="34" t="s">
        <v>0</v>
      </c>
      <c r="S63" s="34"/>
      <c r="T63" s="34"/>
      <c r="U63" s="34"/>
    </row>
    <row r="64" spans="1:21" ht="13.5">
      <c r="A64" s="31" t="s">
        <v>25</v>
      </c>
      <c r="B64" s="32" t="s">
        <v>139</v>
      </c>
      <c r="C64" s="33" t="s">
        <v>140</v>
      </c>
      <c r="D64" s="34">
        <f t="shared" si="0"/>
        <v>13649</v>
      </c>
      <c r="E64" s="35">
        <f t="shared" si="13"/>
        <v>9620</v>
      </c>
      <c r="F64" s="36">
        <f t="shared" si="8"/>
        <v>70.48135394534398</v>
      </c>
      <c r="G64" s="34">
        <v>9620</v>
      </c>
      <c r="H64" s="34">
        <v>0</v>
      </c>
      <c r="I64" s="35">
        <f t="shared" si="14"/>
        <v>4029</v>
      </c>
      <c r="J64" s="36">
        <f t="shared" si="9"/>
        <v>29.518646054656017</v>
      </c>
      <c r="K64" s="34">
        <v>386</v>
      </c>
      <c r="L64" s="36">
        <f t="shared" si="10"/>
        <v>2.828046010696754</v>
      </c>
      <c r="M64" s="34">
        <v>0</v>
      </c>
      <c r="N64" s="36">
        <f t="shared" si="11"/>
        <v>0</v>
      </c>
      <c r="O64" s="34">
        <v>3643</v>
      </c>
      <c r="P64" s="34">
        <v>570</v>
      </c>
      <c r="Q64" s="36">
        <f t="shared" si="12"/>
        <v>26.69060004395926</v>
      </c>
      <c r="R64" s="34" t="s">
        <v>0</v>
      </c>
      <c r="S64" s="34"/>
      <c r="T64" s="34"/>
      <c r="U64" s="34"/>
    </row>
    <row r="65" spans="1:21" ht="13.5">
      <c r="A65" s="31" t="s">
        <v>25</v>
      </c>
      <c r="B65" s="32" t="s">
        <v>141</v>
      </c>
      <c r="C65" s="33" t="s">
        <v>142</v>
      </c>
      <c r="D65" s="34">
        <f t="shared" si="0"/>
        <v>31696</v>
      </c>
      <c r="E65" s="35">
        <f t="shared" si="13"/>
        <v>9786</v>
      </c>
      <c r="F65" s="36">
        <f t="shared" si="8"/>
        <v>30.87455830388692</v>
      </c>
      <c r="G65" s="34">
        <v>9786</v>
      </c>
      <c r="H65" s="34">
        <v>0</v>
      </c>
      <c r="I65" s="35">
        <f t="shared" si="14"/>
        <v>21910</v>
      </c>
      <c r="J65" s="36">
        <f t="shared" si="9"/>
        <v>69.12544169611307</v>
      </c>
      <c r="K65" s="34">
        <v>11448</v>
      </c>
      <c r="L65" s="36">
        <f t="shared" si="10"/>
        <v>36.11812216052498</v>
      </c>
      <c r="M65" s="34">
        <v>0</v>
      </c>
      <c r="N65" s="36">
        <f t="shared" si="11"/>
        <v>0</v>
      </c>
      <c r="O65" s="34">
        <v>10462</v>
      </c>
      <c r="P65" s="34">
        <v>4604</v>
      </c>
      <c r="Q65" s="36">
        <f t="shared" si="12"/>
        <v>33.00731953558809</v>
      </c>
      <c r="R65" s="34" t="s">
        <v>0</v>
      </c>
      <c r="S65" s="34"/>
      <c r="T65" s="34"/>
      <c r="U65" s="34"/>
    </row>
    <row r="66" spans="1:21" ht="13.5">
      <c r="A66" s="31" t="s">
        <v>25</v>
      </c>
      <c r="B66" s="32" t="s">
        <v>143</v>
      </c>
      <c r="C66" s="33" t="s">
        <v>144</v>
      </c>
      <c r="D66" s="34">
        <f t="shared" si="0"/>
        <v>5564</v>
      </c>
      <c r="E66" s="35">
        <f t="shared" si="13"/>
        <v>4270</v>
      </c>
      <c r="F66" s="36">
        <f t="shared" si="8"/>
        <v>76.7433501078361</v>
      </c>
      <c r="G66" s="34">
        <v>4220</v>
      </c>
      <c r="H66" s="34">
        <v>50</v>
      </c>
      <c r="I66" s="35">
        <f t="shared" si="14"/>
        <v>1294</v>
      </c>
      <c r="J66" s="36">
        <f t="shared" si="9"/>
        <v>23.25664989216391</v>
      </c>
      <c r="K66" s="34">
        <v>0</v>
      </c>
      <c r="L66" s="36">
        <f t="shared" si="10"/>
        <v>0</v>
      </c>
      <c r="M66" s="34">
        <v>0</v>
      </c>
      <c r="N66" s="36">
        <f t="shared" si="11"/>
        <v>0</v>
      </c>
      <c r="O66" s="34">
        <v>1294</v>
      </c>
      <c r="P66" s="34">
        <v>192</v>
      </c>
      <c r="Q66" s="36">
        <f t="shared" si="12"/>
        <v>23.25664989216391</v>
      </c>
      <c r="R66" s="34" t="s">
        <v>0</v>
      </c>
      <c r="S66" s="34"/>
      <c r="T66" s="34"/>
      <c r="U66" s="34"/>
    </row>
    <row r="67" spans="1:21" ht="13.5">
      <c r="A67" s="31" t="s">
        <v>25</v>
      </c>
      <c r="B67" s="32" t="s">
        <v>145</v>
      </c>
      <c r="C67" s="33" t="s">
        <v>146</v>
      </c>
      <c r="D67" s="34">
        <f t="shared" si="0"/>
        <v>18136</v>
      </c>
      <c r="E67" s="35">
        <f t="shared" si="13"/>
        <v>9226</v>
      </c>
      <c r="F67" s="36">
        <f t="shared" si="8"/>
        <v>50.87119541243935</v>
      </c>
      <c r="G67" s="34">
        <v>9226</v>
      </c>
      <c r="H67" s="34">
        <v>0</v>
      </c>
      <c r="I67" s="35">
        <f t="shared" si="14"/>
        <v>8910</v>
      </c>
      <c r="J67" s="36">
        <f t="shared" si="9"/>
        <v>49.12880458756065</v>
      </c>
      <c r="K67" s="34">
        <v>2633</v>
      </c>
      <c r="L67" s="36">
        <f t="shared" si="10"/>
        <v>14.518085575650638</v>
      </c>
      <c r="M67" s="34">
        <v>0</v>
      </c>
      <c r="N67" s="36">
        <f t="shared" si="11"/>
        <v>0</v>
      </c>
      <c r="O67" s="34">
        <v>6277</v>
      </c>
      <c r="P67" s="34">
        <v>75</v>
      </c>
      <c r="Q67" s="36">
        <f t="shared" si="12"/>
        <v>34.610719011910014</v>
      </c>
      <c r="R67" s="34"/>
      <c r="S67" s="34" t="s">
        <v>0</v>
      </c>
      <c r="T67" s="34"/>
      <c r="U67" s="34"/>
    </row>
    <row r="68" spans="1:21" ht="13.5">
      <c r="A68" s="31" t="s">
        <v>25</v>
      </c>
      <c r="B68" s="32" t="s">
        <v>147</v>
      </c>
      <c r="C68" s="33" t="s">
        <v>148</v>
      </c>
      <c r="D68" s="34">
        <f t="shared" si="0"/>
        <v>8756</v>
      </c>
      <c r="E68" s="35">
        <f t="shared" si="13"/>
        <v>6539</v>
      </c>
      <c r="F68" s="36">
        <f t="shared" si="8"/>
        <v>74.68021927820922</v>
      </c>
      <c r="G68" s="34">
        <v>4722</v>
      </c>
      <c r="H68" s="34">
        <v>1817</v>
      </c>
      <c r="I68" s="35">
        <f t="shared" si="14"/>
        <v>2217</v>
      </c>
      <c r="J68" s="36">
        <f t="shared" si="9"/>
        <v>25.319780721790774</v>
      </c>
      <c r="K68" s="34">
        <v>0</v>
      </c>
      <c r="L68" s="36">
        <f t="shared" si="10"/>
        <v>0</v>
      </c>
      <c r="M68" s="34">
        <v>0</v>
      </c>
      <c r="N68" s="36">
        <f t="shared" si="11"/>
        <v>0</v>
      </c>
      <c r="O68" s="34">
        <v>2217</v>
      </c>
      <c r="P68" s="34">
        <v>320</v>
      </c>
      <c r="Q68" s="36">
        <f t="shared" si="12"/>
        <v>25.319780721790774</v>
      </c>
      <c r="R68" s="34" t="s">
        <v>0</v>
      </c>
      <c r="S68" s="34"/>
      <c r="T68" s="34"/>
      <c r="U68" s="34"/>
    </row>
    <row r="69" spans="1:21" ht="13.5">
      <c r="A69" s="31" t="s">
        <v>25</v>
      </c>
      <c r="B69" s="32" t="s">
        <v>149</v>
      </c>
      <c r="C69" s="33" t="s">
        <v>150</v>
      </c>
      <c r="D69" s="34">
        <f t="shared" si="0"/>
        <v>11725</v>
      </c>
      <c r="E69" s="35">
        <f t="shared" si="13"/>
        <v>6782</v>
      </c>
      <c r="F69" s="36">
        <f t="shared" si="8"/>
        <v>57.84221748400853</v>
      </c>
      <c r="G69" s="34">
        <v>6441</v>
      </c>
      <c r="H69" s="34">
        <v>341</v>
      </c>
      <c r="I69" s="35">
        <f t="shared" si="14"/>
        <v>4943</v>
      </c>
      <c r="J69" s="36">
        <f t="shared" si="9"/>
        <v>42.15778251599147</v>
      </c>
      <c r="K69" s="34">
        <v>2005</v>
      </c>
      <c r="L69" s="36">
        <f t="shared" si="10"/>
        <v>17.100213219616204</v>
      </c>
      <c r="M69" s="34">
        <v>0</v>
      </c>
      <c r="N69" s="36">
        <f t="shared" si="11"/>
        <v>0</v>
      </c>
      <c r="O69" s="34">
        <v>2938</v>
      </c>
      <c r="P69" s="34">
        <v>1226</v>
      </c>
      <c r="Q69" s="36">
        <f t="shared" si="12"/>
        <v>25.057569296375267</v>
      </c>
      <c r="R69" s="34" t="s">
        <v>0</v>
      </c>
      <c r="S69" s="34"/>
      <c r="T69" s="34"/>
      <c r="U69" s="34"/>
    </row>
    <row r="70" spans="1:21" ht="13.5">
      <c r="A70" s="31" t="s">
        <v>25</v>
      </c>
      <c r="B70" s="32" t="s">
        <v>151</v>
      </c>
      <c r="C70" s="33" t="s">
        <v>152</v>
      </c>
      <c r="D70" s="34">
        <f t="shared" si="0"/>
        <v>4561</v>
      </c>
      <c r="E70" s="35">
        <f t="shared" si="13"/>
        <v>3266</v>
      </c>
      <c r="F70" s="36">
        <f t="shared" si="8"/>
        <v>71.60710370532777</v>
      </c>
      <c r="G70" s="34">
        <v>3266</v>
      </c>
      <c r="H70" s="34">
        <v>0</v>
      </c>
      <c r="I70" s="35">
        <f t="shared" si="14"/>
        <v>1295</v>
      </c>
      <c r="J70" s="36">
        <f t="shared" si="9"/>
        <v>28.39289629467222</v>
      </c>
      <c r="K70" s="34">
        <v>0</v>
      </c>
      <c r="L70" s="36">
        <f t="shared" si="10"/>
        <v>0</v>
      </c>
      <c r="M70" s="34">
        <v>0</v>
      </c>
      <c r="N70" s="36">
        <f t="shared" si="11"/>
        <v>0</v>
      </c>
      <c r="O70" s="34">
        <v>1295</v>
      </c>
      <c r="P70" s="34">
        <v>287</v>
      </c>
      <c r="Q70" s="36">
        <f t="shared" si="12"/>
        <v>28.39289629467222</v>
      </c>
      <c r="R70" s="34" t="s">
        <v>0</v>
      </c>
      <c r="S70" s="34"/>
      <c r="T70" s="34"/>
      <c r="U70" s="34"/>
    </row>
    <row r="71" spans="1:21" ht="13.5">
      <c r="A71" s="31" t="s">
        <v>25</v>
      </c>
      <c r="B71" s="32" t="s">
        <v>153</v>
      </c>
      <c r="C71" s="33" t="s">
        <v>154</v>
      </c>
      <c r="D71" s="34">
        <f aca="true" t="shared" si="15" ref="D71:D77">E71+I71</f>
        <v>11678</v>
      </c>
      <c r="E71" s="35">
        <f t="shared" si="13"/>
        <v>8291</v>
      </c>
      <c r="F71" s="36">
        <f t="shared" si="8"/>
        <v>70.99674601815379</v>
      </c>
      <c r="G71" s="34">
        <v>8291</v>
      </c>
      <c r="H71" s="34">
        <v>0</v>
      </c>
      <c r="I71" s="35">
        <f t="shared" si="14"/>
        <v>3387</v>
      </c>
      <c r="J71" s="36">
        <f t="shared" si="9"/>
        <v>29.003253981846207</v>
      </c>
      <c r="K71" s="34">
        <v>0</v>
      </c>
      <c r="L71" s="36">
        <f t="shared" si="10"/>
        <v>0</v>
      </c>
      <c r="M71" s="34">
        <v>0</v>
      </c>
      <c r="N71" s="36">
        <f t="shared" si="11"/>
        <v>0</v>
      </c>
      <c r="O71" s="34">
        <v>3387</v>
      </c>
      <c r="P71" s="34">
        <v>1005</v>
      </c>
      <c r="Q71" s="36">
        <f t="shared" si="12"/>
        <v>29.003253981846207</v>
      </c>
      <c r="R71" s="34" t="s">
        <v>0</v>
      </c>
      <c r="S71" s="34"/>
      <c r="T71" s="34"/>
      <c r="U71" s="34"/>
    </row>
    <row r="72" spans="1:21" ht="13.5">
      <c r="A72" s="31" t="s">
        <v>25</v>
      </c>
      <c r="B72" s="32" t="s">
        <v>155</v>
      </c>
      <c r="C72" s="33" t="s">
        <v>156</v>
      </c>
      <c r="D72" s="34">
        <f t="shared" si="15"/>
        <v>5541</v>
      </c>
      <c r="E72" s="35">
        <f t="shared" si="13"/>
        <v>4105</v>
      </c>
      <c r="F72" s="36">
        <f t="shared" si="8"/>
        <v>74.0841003428984</v>
      </c>
      <c r="G72" s="34">
        <v>4105</v>
      </c>
      <c r="H72" s="34">
        <v>0</v>
      </c>
      <c r="I72" s="35">
        <f t="shared" si="14"/>
        <v>1436</v>
      </c>
      <c r="J72" s="36">
        <f t="shared" si="9"/>
        <v>25.915899657101605</v>
      </c>
      <c r="K72" s="34">
        <v>0</v>
      </c>
      <c r="L72" s="36">
        <f t="shared" si="10"/>
        <v>0</v>
      </c>
      <c r="M72" s="34">
        <v>0</v>
      </c>
      <c r="N72" s="36">
        <f t="shared" si="11"/>
        <v>0</v>
      </c>
      <c r="O72" s="34">
        <v>1436</v>
      </c>
      <c r="P72" s="34">
        <v>238</v>
      </c>
      <c r="Q72" s="36">
        <f t="shared" si="12"/>
        <v>25.915899657101605</v>
      </c>
      <c r="R72" s="34" t="s">
        <v>0</v>
      </c>
      <c r="S72" s="34"/>
      <c r="T72" s="34"/>
      <c r="U72" s="34"/>
    </row>
    <row r="73" spans="1:21" ht="13.5">
      <c r="A73" s="31" t="s">
        <v>25</v>
      </c>
      <c r="B73" s="32" t="s">
        <v>157</v>
      </c>
      <c r="C73" s="33" t="s">
        <v>158</v>
      </c>
      <c r="D73" s="34">
        <f t="shared" si="15"/>
        <v>14097</v>
      </c>
      <c r="E73" s="35">
        <f t="shared" si="13"/>
        <v>10751</v>
      </c>
      <c r="F73" s="36">
        <f t="shared" si="8"/>
        <v>76.26445342980776</v>
      </c>
      <c r="G73" s="34">
        <v>10751</v>
      </c>
      <c r="H73" s="34">
        <v>0</v>
      </c>
      <c r="I73" s="35">
        <f t="shared" si="14"/>
        <v>3346</v>
      </c>
      <c r="J73" s="36">
        <f t="shared" si="9"/>
        <v>23.73554657019224</v>
      </c>
      <c r="K73" s="34">
        <v>0</v>
      </c>
      <c r="L73" s="36">
        <f t="shared" si="10"/>
        <v>0</v>
      </c>
      <c r="M73" s="34">
        <v>0</v>
      </c>
      <c r="N73" s="36">
        <f t="shared" si="11"/>
        <v>0</v>
      </c>
      <c r="O73" s="34">
        <v>3346</v>
      </c>
      <c r="P73" s="34">
        <v>2414</v>
      </c>
      <c r="Q73" s="36">
        <f t="shared" si="12"/>
        <v>23.73554657019224</v>
      </c>
      <c r="R73" s="34" t="s">
        <v>0</v>
      </c>
      <c r="S73" s="34"/>
      <c r="T73" s="34"/>
      <c r="U73" s="34"/>
    </row>
    <row r="74" spans="1:21" ht="13.5">
      <c r="A74" s="31" t="s">
        <v>25</v>
      </c>
      <c r="B74" s="32" t="s">
        <v>159</v>
      </c>
      <c r="C74" s="33" t="s">
        <v>160</v>
      </c>
      <c r="D74" s="34">
        <f t="shared" si="15"/>
        <v>4428</v>
      </c>
      <c r="E74" s="35">
        <f t="shared" si="13"/>
        <v>3453</v>
      </c>
      <c r="F74" s="36">
        <f t="shared" si="8"/>
        <v>77.98102981029811</v>
      </c>
      <c r="G74" s="34">
        <v>3154</v>
      </c>
      <c r="H74" s="34">
        <v>299</v>
      </c>
      <c r="I74" s="35">
        <f t="shared" si="14"/>
        <v>975</v>
      </c>
      <c r="J74" s="36">
        <f t="shared" si="9"/>
        <v>22.018970189701896</v>
      </c>
      <c r="K74" s="34">
        <v>0</v>
      </c>
      <c r="L74" s="36">
        <f t="shared" si="10"/>
        <v>0</v>
      </c>
      <c r="M74" s="34">
        <v>0</v>
      </c>
      <c r="N74" s="36">
        <f t="shared" si="11"/>
        <v>0</v>
      </c>
      <c r="O74" s="34">
        <v>975</v>
      </c>
      <c r="P74" s="34">
        <v>606</v>
      </c>
      <c r="Q74" s="36">
        <f t="shared" si="12"/>
        <v>22.018970189701896</v>
      </c>
      <c r="R74" s="34" t="s">
        <v>0</v>
      </c>
      <c r="S74" s="34"/>
      <c r="T74" s="34"/>
      <c r="U74" s="34"/>
    </row>
    <row r="75" spans="1:21" ht="13.5">
      <c r="A75" s="31" t="s">
        <v>25</v>
      </c>
      <c r="B75" s="32" t="s">
        <v>161</v>
      </c>
      <c r="C75" s="33" t="s">
        <v>162</v>
      </c>
      <c r="D75" s="34">
        <f t="shared" si="15"/>
        <v>12326</v>
      </c>
      <c r="E75" s="35">
        <f t="shared" si="13"/>
        <v>10071</v>
      </c>
      <c r="F75" s="36">
        <f t="shared" si="8"/>
        <v>81.70533830926496</v>
      </c>
      <c r="G75" s="34">
        <v>8465</v>
      </c>
      <c r="H75" s="34">
        <v>1606</v>
      </c>
      <c r="I75" s="35">
        <f t="shared" si="14"/>
        <v>2255</v>
      </c>
      <c r="J75" s="36">
        <f t="shared" si="9"/>
        <v>18.29466169073503</v>
      </c>
      <c r="K75" s="34">
        <v>0</v>
      </c>
      <c r="L75" s="36">
        <f t="shared" si="10"/>
        <v>0</v>
      </c>
      <c r="M75" s="34">
        <v>0</v>
      </c>
      <c r="N75" s="36">
        <f t="shared" si="11"/>
        <v>0</v>
      </c>
      <c r="O75" s="34">
        <v>2255</v>
      </c>
      <c r="P75" s="34">
        <v>2178</v>
      </c>
      <c r="Q75" s="36">
        <f t="shared" si="12"/>
        <v>18.29466169073503</v>
      </c>
      <c r="R75" s="34" t="s">
        <v>0</v>
      </c>
      <c r="S75" s="34"/>
      <c r="T75" s="34"/>
      <c r="U75" s="34"/>
    </row>
    <row r="76" spans="1:21" ht="13.5">
      <c r="A76" s="31" t="s">
        <v>25</v>
      </c>
      <c r="B76" s="32" t="s">
        <v>163</v>
      </c>
      <c r="C76" s="33" t="s">
        <v>164</v>
      </c>
      <c r="D76" s="34">
        <f t="shared" si="15"/>
        <v>8908</v>
      </c>
      <c r="E76" s="35">
        <f t="shared" si="13"/>
        <v>6599</v>
      </c>
      <c r="F76" s="36">
        <f t="shared" si="8"/>
        <v>74.07947911989223</v>
      </c>
      <c r="G76" s="34">
        <v>5218</v>
      </c>
      <c r="H76" s="34">
        <v>1381</v>
      </c>
      <c r="I76" s="35">
        <f t="shared" si="14"/>
        <v>2309</v>
      </c>
      <c r="J76" s="36">
        <f t="shared" si="9"/>
        <v>25.920520880107766</v>
      </c>
      <c r="K76" s="34">
        <v>0</v>
      </c>
      <c r="L76" s="36">
        <f t="shared" si="10"/>
        <v>0</v>
      </c>
      <c r="M76" s="34">
        <v>0</v>
      </c>
      <c r="N76" s="36">
        <f t="shared" si="11"/>
        <v>0</v>
      </c>
      <c r="O76" s="34">
        <v>2309</v>
      </c>
      <c r="P76" s="34">
        <v>2309</v>
      </c>
      <c r="Q76" s="36">
        <f t="shared" si="12"/>
        <v>25.920520880107766</v>
      </c>
      <c r="R76" s="34" t="s">
        <v>0</v>
      </c>
      <c r="S76" s="34"/>
      <c r="T76" s="34"/>
      <c r="U76" s="34"/>
    </row>
    <row r="77" spans="1:21" ht="13.5">
      <c r="A77" s="31" t="s">
        <v>25</v>
      </c>
      <c r="B77" s="32" t="s">
        <v>165</v>
      </c>
      <c r="C77" s="33" t="s">
        <v>166</v>
      </c>
      <c r="D77" s="34">
        <f t="shared" si="15"/>
        <v>5707</v>
      </c>
      <c r="E77" s="35">
        <f t="shared" si="13"/>
        <v>4573</v>
      </c>
      <c r="F77" s="36">
        <f t="shared" si="8"/>
        <v>80.12966532328718</v>
      </c>
      <c r="G77" s="34">
        <v>4573</v>
      </c>
      <c r="H77" s="34">
        <v>0</v>
      </c>
      <c r="I77" s="35">
        <f t="shared" si="14"/>
        <v>1134</v>
      </c>
      <c r="J77" s="36">
        <f t="shared" si="9"/>
        <v>19.870334676712808</v>
      </c>
      <c r="K77" s="34">
        <v>0</v>
      </c>
      <c r="L77" s="36">
        <f t="shared" si="10"/>
        <v>0</v>
      </c>
      <c r="M77" s="34">
        <v>0</v>
      </c>
      <c r="N77" s="36">
        <f t="shared" si="11"/>
        <v>0</v>
      </c>
      <c r="O77" s="34">
        <v>1134</v>
      </c>
      <c r="P77" s="34">
        <v>982</v>
      </c>
      <c r="Q77" s="36">
        <f t="shared" si="12"/>
        <v>19.870334676712808</v>
      </c>
      <c r="R77" s="34" t="s">
        <v>0</v>
      </c>
      <c r="S77" s="34"/>
      <c r="T77" s="34"/>
      <c r="U77" s="34"/>
    </row>
    <row r="78" spans="1:21" ht="13.5">
      <c r="A78" s="63" t="s">
        <v>1</v>
      </c>
      <c r="B78" s="64"/>
      <c r="C78" s="65"/>
      <c r="D78" s="34">
        <f>SUM(D7:D77)</f>
        <v>2358734</v>
      </c>
      <c r="E78" s="34">
        <f aca="true" t="shared" si="16" ref="E78:P78">SUM(E7:E77)</f>
        <v>576971</v>
      </c>
      <c r="F78" s="36">
        <f t="shared" si="8"/>
        <v>24.461045628714388</v>
      </c>
      <c r="G78" s="34">
        <f t="shared" si="16"/>
        <v>553132</v>
      </c>
      <c r="H78" s="34">
        <f t="shared" si="16"/>
        <v>23839</v>
      </c>
      <c r="I78" s="34">
        <f t="shared" si="16"/>
        <v>1781763</v>
      </c>
      <c r="J78" s="36">
        <f t="shared" si="9"/>
        <v>75.53895437128561</v>
      </c>
      <c r="K78" s="34">
        <f t="shared" si="16"/>
        <v>1440947</v>
      </c>
      <c r="L78" s="36">
        <f t="shared" si="10"/>
        <v>61.089847350315885</v>
      </c>
      <c r="M78" s="34">
        <f t="shared" si="16"/>
        <v>33374</v>
      </c>
      <c r="N78" s="36">
        <f t="shared" si="11"/>
        <v>1.4149115584885792</v>
      </c>
      <c r="O78" s="34">
        <f t="shared" si="16"/>
        <v>307442</v>
      </c>
      <c r="P78" s="34">
        <f t="shared" si="16"/>
        <v>140997</v>
      </c>
      <c r="Q78" s="36">
        <f t="shared" si="12"/>
        <v>13.034195462481144</v>
      </c>
      <c r="R78" s="34">
        <f>COUNTIF(R7:R77,"○")</f>
        <v>67</v>
      </c>
      <c r="S78" s="34">
        <f>COUNTIF(S7:S77,"○")</f>
        <v>2</v>
      </c>
      <c r="T78" s="34">
        <f>COUNTIF(T7:T77,"○")</f>
        <v>0</v>
      </c>
      <c r="U78" s="34">
        <f>COUNTIF(U7:U77,"○")</f>
        <v>2</v>
      </c>
    </row>
  </sheetData>
  <mergeCells count="19">
    <mergeCell ref="A78:C78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78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2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4</v>
      </c>
      <c r="B2" s="44" t="s">
        <v>181</v>
      </c>
      <c r="C2" s="47" t="s">
        <v>182</v>
      </c>
      <c r="D2" s="14" t="s">
        <v>5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183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6</v>
      </c>
      <c r="E3" s="69" t="s">
        <v>7</v>
      </c>
      <c r="F3" s="71"/>
      <c r="G3" s="72"/>
      <c r="H3" s="66" t="s">
        <v>8</v>
      </c>
      <c r="I3" s="67"/>
      <c r="J3" s="68"/>
      <c r="K3" s="69" t="s">
        <v>9</v>
      </c>
      <c r="L3" s="67"/>
      <c r="M3" s="68"/>
      <c r="N3" s="26" t="s">
        <v>6</v>
      </c>
      <c r="O3" s="17" t="s">
        <v>10</v>
      </c>
      <c r="P3" s="24"/>
      <c r="Q3" s="24"/>
      <c r="R3" s="24"/>
      <c r="S3" s="24"/>
      <c r="T3" s="25"/>
      <c r="U3" s="17" t="s">
        <v>11</v>
      </c>
      <c r="V3" s="24"/>
      <c r="W3" s="24"/>
      <c r="X3" s="24"/>
      <c r="Y3" s="24"/>
      <c r="Z3" s="25"/>
      <c r="AA3" s="17" t="s">
        <v>12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6</v>
      </c>
      <c r="F4" s="18" t="s">
        <v>184</v>
      </c>
      <c r="G4" s="18" t="s">
        <v>185</v>
      </c>
      <c r="H4" s="26" t="s">
        <v>6</v>
      </c>
      <c r="I4" s="18" t="s">
        <v>184</v>
      </c>
      <c r="J4" s="18" t="s">
        <v>185</v>
      </c>
      <c r="K4" s="26" t="s">
        <v>6</v>
      </c>
      <c r="L4" s="18" t="s">
        <v>184</v>
      </c>
      <c r="M4" s="18" t="s">
        <v>185</v>
      </c>
      <c r="N4" s="27"/>
      <c r="O4" s="26" t="s">
        <v>6</v>
      </c>
      <c r="P4" s="18" t="s">
        <v>186</v>
      </c>
      <c r="Q4" s="18" t="s">
        <v>187</v>
      </c>
      <c r="R4" s="18" t="s">
        <v>188</v>
      </c>
      <c r="S4" s="18" t="s">
        <v>189</v>
      </c>
      <c r="T4" s="18" t="s">
        <v>190</v>
      </c>
      <c r="U4" s="26" t="s">
        <v>6</v>
      </c>
      <c r="V4" s="18" t="s">
        <v>186</v>
      </c>
      <c r="W4" s="18" t="s">
        <v>187</v>
      </c>
      <c r="X4" s="18" t="s">
        <v>188</v>
      </c>
      <c r="Y4" s="18" t="s">
        <v>189</v>
      </c>
      <c r="Z4" s="18" t="s">
        <v>190</v>
      </c>
      <c r="AA4" s="26" t="s">
        <v>6</v>
      </c>
      <c r="AB4" s="18" t="s">
        <v>184</v>
      </c>
      <c r="AC4" s="18" t="s">
        <v>185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191</v>
      </c>
      <c r="E6" s="19" t="s">
        <v>191</v>
      </c>
      <c r="F6" s="19" t="s">
        <v>191</v>
      </c>
      <c r="G6" s="19" t="s">
        <v>191</v>
      </c>
      <c r="H6" s="19" t="s">
        <v>191</v>
      </c>
      <c r="I6" s="19" t="s">
        <v>191</v>
      </c>
      <c r="J6" s="19" t="s">
        <v>191</v>
      </c>
      <c r="K6" s="19" t="s">
        <v>191</v>
      </c>
      <c r="L6" s="19" t="s">
        <v>191</v>
      </c>
      <c r="M6" s="19" t="s">
        <v>191</v>
      </c>
      <c r="N6" s="19" t="s">
        <v>191</v>
      </c>
      <c r="O6" s="19" t="s">
        <v>191</v>
      </c>
      <c r="P6" s="19" t="s">
        <v>191</v>
      </c>
      <c r="Q6" s="19" t="s">
        <v>191</v>
      </c>
      <c r="R6" s="19" t="s">
        <v>191</v>
      </c>
      <c r="S6" s="19" t="s">
        <v>191</v>
      </c>
      <c r="T6" s="19" t="s">
        <v>191</v>
      </c>
      <c r="U6" s="19" t="s">
        <v>191</v>
      </c>
      <c r="V6" s="19" t="s">
        <v>191</v>
      </c>
      <c r="W6" s="19" t="s">
        <v>191</v>
      </c>
      <c r="X6" s="19" t="s">
        <v>191</v>
      </c>
      <c r="Y6" s="19" t="s">
        <v>191</v>
      </c>
      <c r="Z6" s="19" t="s">
        <v>191</v>
      </c>
      <c r="AA6" s="19" t="s">
        <v>191</v>
      </c>
      <c r="AB6" s="19" t="s">
        <v>191</v>
      </c>
      <c r="AC6" s="19" t="s">
        <v>191</v>
      </c>
    </row>
    <row r="7" spans="1:29" ht="13.5">
      <c r="A7" s="31" t="s">
        <v>25</v>
      </c>
      <c r="B7" s="32" t="s">
        <v>26</v>
      </c>
      <c r="C7" s="33" t="s">
        <v>27</v>
      </c>
      <c r="D7" s="34">
        <f aca="true" t="shared" si="0" ref="D7:D70">E7+H7+K7</f>
        <v>45267</v>
      </c>
      <c r="E7" s="34">
        <f aca="true" t="shared" si="1" ref="E7:E70">F7+G7</f>
        <v>0</v>
      </c>
      <c r="F7" s="34">
        <v>0</v>
      </c>
      <c r="G7" s="34">
        <v>0</v>
      </c>
      <c r="H7" s="34">
        <f aca="true" t="shared" si="2" ref="H7:H70">I7+J7</f>
        <v>28677</v>
      </c>
      <c r="I7" s="34">
        <v>28677</v>
      </c>
      <c r="J7" s="34">
        <v>0</v>
      </c>
      <c r="K7" s="34">
        <f aca="true" t="shared" si="3" ref="K7:K70">L7+M7</f>
        <v>16590</v>
      </c>
      <c r="L7" s="34">
        <v>3734</v>
      </c>
      <c r="M7" s="34">
        <v>12856</v>
      </c>
      <c r="N7" s="34">
        <f aca="true" t="shared" si="4" ref="N7:N70">O7+U7+AA7</f>
        <v>45267</v>
      </c>
      <c r="O7" s="34">
        <f aca="true" t="shared" si="5" ref="O7:O70">SUM(P7:T7)</f>
        <v>32411</v>
      </c>
      <c r="P7" s="34">
        <v>32411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70">SUM(V7:Z7)</f>
        <v>12856</v>
      </c>
      <c r="V7" s="34">
        <v>12856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70">AB7+AC7</f>
        <v>0</v>
      </c>
      <c r="AB7" s="34">
        <v>0</v>
      </c>
      <c r="AC7" s="34">
        <v>0</v>
      </c>
    </row>
    <row r="8" spans="1:29" ht="13.5">
      <c r="A8" s="31" t="s">
        <v>25</v>
      </c>
      <c r="B8" s="32" t="s">
        <v>28</v>
      </c>
      <c r="C8" s="33" t="s">
        <v>29</v>
      </c>
      <c r="D8" s="34">
        <f t="shared" si="0"/>
        <v>54840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54840</v>
      </c>
      <c r="L8" s="34">
        <v>30753</v>
      </c>
      <c r="M8" s="34">
        <v>24087</v>
      </c>
      <c r="N8" s="34">
        <f t="shared" si="4"/>
        <v>54850</v>
      </c>
      <c r="O8" s="34">
        <f t="shared" si="5"/>
        <v>30753</v>
      </c>
      <c r="P8" s="34">
        <v>30753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24097</v>
      </c>
      <c r="V8" s="34">
        <v>24097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25</v>
      </c>
      <c r="B9" s="32" t="s">
        <v>30</v>
      </c>
      <c r="C9" s="33" t="s">
        <v>31</v>
      </c>
      <c r="D9" s="34">
        <f t="shared" si="0"/>
        <v>6278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6278</v>
      </c>
      <c r="L9" s="34">
        <v>4703</v>
      </c>
      <c r="M9" s="34">
        <v>1575</v>
      </c>
      <c r="N9" s="34">
        <f t="shared" si="4"/>
        <v>6536</v>
      </c>
      <c r="O9" s="34">
        <f t="shared" si="5"/>
        <v>4703</v>
      </c>
      <c r="P9" s="34">
        <v>4703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1575</v>
      </c>
      <c r="V9" s="34">
        <v>1575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258</v>
      </c>
      <c r="AB9" s="34">
        <v>258</v>
      </c>
      <c r="AC9" s="34">
        <v>0</v>
      </c>
    </row>
    <row r="10" spans="1:29" ht="13.5">
      <c r="A10" s="31" t="s">
        <v>25</v>
      </c>
      <c r="B10" s="32" t="s">
        <v>32</v>
      </c>
      <c r="C10" s="33" t="s">
        <v>33</v>
      </c>
      <c r="D10" s="34">
        <f t="shared" si="0"/>
        <v>60984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60984</v>
      </c>
      <c r="L10" s="34">
        <v>50806</v>
      </c>
      <c r="M10" s="34">
        <v>10178</v>
      </c>
      <c r="N10" s="34">
        <f t="shared" si="4"/>
        <v>60984</v>
      </c>
      <c r="O10" s="34">
        <f t="shared" si="5"/>
        <v>50806</v>
      </c>
      <c r="P10" s="34">
        <v>50806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10178</v>
      </c>
      <c r="V10" s="34">
        <v>10178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0</v>
      </c>
      <c r="AB10" s="34">
        <v>0</v>
      </c>
      <c r="AC10" s="34">
        <v>0</v>
      </c>
    </row>
    <row r="11" spans="1:29" ht="13.5">
      <c r="A11" s="31" t="s">
        <v>25</v>
      </c>
      <c r="B11" s="32" t="s">
        <v>34</v>
      </c>
      <c r="C11" s="33" t="s">
        <v>35</v>
      </c>
      <c r="D11" s="34">
        <f t="shared" si="0"/>
        <v>31261</v>
      </c>
      <c r="E11" s="34">
        <f t="shared" si="1"/>
        <v>0</v>
      </c>
      <c r="F11" s="34">
        <v>0</v>
      </c>
      <c r="G11" s="34">
        <v>0</v>
      </c>
      <c r="H11" s="34">
        <f t="shared" si="2"/>
        <v>23877</v>
      </c>
      <c r="I11" s="34">
        <v>23877</v>
      </c>
      <c r="J11" s="34">
        <v>0</v>
      </c>
      <c r="K11" s="34">
        <f t="shared" si="3"/>
        <v>7384</v>
      </c>
      <c r="L11" s="34">
        <v>0</v>
      </c>
      <c r="M11" s="34">
        <v>7384</v>
      </c>
      <c r="N11" s="34">
        <f t="shared" si="4"/>
        <v>33659</v>
      </c>
      <c r="O11" s="34">
        <f t="shared" si="5"/>
        <v>23877</v>
      </c>
      <c r="P11" s="34">
        <v>23693</v>
      </c>
      <c r="Q11" s="34">
        <v>0</v>
      </c>
      <c r="R11" s="34">
        <v>0</v>
      </c>
      <c r="S11" s="34">
        <v>184</v>
      </c>
      <c r="T11" s="34">
        <v>0</v>
      </c>
      <c r="U11" s="34">
        <f t="shared" si="6"/>
        <v>7384</v>
      </c>
      <c r="V11" s="34">
        <v>7384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2398</v>
      </c>
      <c r="AB11" s="34">
        <v>2398</v>
      </c>
      <c r="AC11" s="34">
        <v>0</v>
      </c>
    </row>
    <row r="12" spans="1:29" ht="13.5">
      <c r="A12" s="31" t="s">
        <v>25</v>
      </c>
      <c r="B12" s="32" t="s">
        <v>36</v>
      </c>
      <c r="C12" s="33" t="s">
        <v>37</v>
      </c>
      <c r="D12" s="34">
        <f t="shared" si="0"/>
        <v>17779</v>
      </c>
      <c r="E12" s="34">
        <f t="shared" si="1"/>
        <v>5656</v>
      </c>
      <c r="F12" s="34">
        <v>5656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12123</v>
      </c>
      <c r="L12" s="34">
        <v>7535</v>
      </c>
      <c r="M12" s="34">
        <v>4588</v>
      </c>
      <c r="N12" s="34">
        <f t="shared" si="4"/>
        <v>17779</v>
      </c>
      <c r="O12" s="34">
        <f t="shared" si="5"/>
        <v>13191</v>
      </c>
      <c r="P12" s="34">
        <v>13191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4588</v>
      </c>
      <c r="V12" s="34">
        <v>4588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25</v>
      </c>
      <c r="B13" s="32" t="s">
        <v>38</v>
      </c>
      <c r="C13" s="33" t="s">
        <v>39</v>
      </c>
      <c r="D13" s="34">
        <f t="shared" si="0"/>
        <v>9485</v>
      </c>
      <c r="E13" s="34">
        <f t="shared" si="1"/>
        <v>0</v>
      </c>
      <c r="F13" s="34">
        <v>0</v>
      </c>
      <c r="G13" s="34">
        <v>0</v>
      </c>
      <c r="H13" s="34">
        <f t="shared" si="2"/>
        <v>5947</v>
      </c>
      <c r="I13" s="34">
        <v>5947</v>
      </c>
      <c r="J13" s="34">
        <v>0</v>
      </c>
      <c r="K13" s="34">
        <f t="shared" si="3"/>
        <v>3538</v>
      </c>
      <c r="L13" s="34">
        <v>0</v>
      </c>
      <c r="M13" s="34">
        <v>3538</v>
      </c>
      <c r="N13" s="34">
        <f t="shared" si="4"/>
        <v>9485</v>
      </c>
      <c r="O13" s="34">
        <f t="shared" si="5"/>
        <v>5947</v>
      </c>
      <c r="P13" s="34">
        <v>5947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3538</v>
      </c>
      <c r="V13" s="34">
        <v>3538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25</v>
      </c>
      <c r="B14" s="32" t="s">
        <v>40</v>
      </c>
      <c r="C14" s="33" t="s">
        <v>41</v>
      </c>
      <c r="D14" s="34">
        <f t="shared" si="0"/>
        <v>14548</v>
      </c>
      <c r="E14" s="34">
        <f t="shared" si="1"/>
        <v>5877</v>
      </c>
      <c r="F14" s="34">
        <v>0</v>
      </c>
      <c r="G14" s="34">
        <v>5877</v>
      </c>
      <c r="H14" s="34">
        <f t="shared" si="2"/>
        <v>0</v>
      </c>
      <c r="I14" s="34">
        <v>0</v>
      </c>
      <c r="J14" s="34">
        <v>0</v>
      </c>
      <c r="K14" s="34">
        <f t="shared" si="3"/>
        <v>8671</v>
      </c>
      <c r="L14" s="34">
        <v>8404</v>
      </c>
      <c r="M14" s="34">
        <v>267</v>
      </c>
      <c r="N14" s="34">
        <f t="shared" si="4"/>
        <v>14548</v>
      </c>
      <c r="O14" s="34">
        <f t="shared" si="5"/>
        <v>8404</v>
      </c>
      <c r="P14" s="34">
        <v>8404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6144</v>
      </c>
      <c r="V14" s="34">
        <v>5877</v>
      </c>
      <c r="W14" s="34">
        <v>0</v>
      </c>
      <c r="X14" s="34">
        <v>0</v>
      </c>
      <c r="Y14" s="34">
        <v>0</v>
      </c>
      <c r="Z14" s="34">
        <v>267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25</v>
      </c>
      <c r="B15" s="32" t="s">
        <v>42</v>
      </c>
      <c r="C15" s="33" t="s">
        <v>43</v>
      </c>
      <c r="D15" s="34">
        <f t="shared" si="0"/>
        <v>2997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2997</v>
      </c>
      <c r="L15" s="34">
        <v>2988</v>
      </c>
      <c r="M15" s="34">
        <v>9</v>
      </c>
      <c r="N15" s="34">
        <f t="shared" si="4"/>
        <v>23897</v>
      </c>
      <c r="O15" s="34">
        <f t="shared" si="5"/>
        <v>22988</v>
      </c>
      <c r="P15" s="34">
        <v>22988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909</v>
      </c>
      <c r="V15" s="34">
        <v>909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25</v>
      </c>
      <c r="B16" s="32" t="s">
        <v>44</v>
      </c>
      <c r="C16" s="33" t="s">
        <v>45</v>
      </c>
      <c r="D16" s="34">
        <f t="shared" si="0"/>
        <v>6141</v>
      </c>
      <c r="E16" s="34">
        <f t="shared" si="1"/>
        <v>0</v>
      </c>
      <c r="F16" s="34">
        <v>0</v>
      </c>
      <c r="G16" s="34">
        <v>0</v>
      </c>
      <c r="H16" s="34">
        <f t="shared" si="2"/>
        <v>3826</v>
      </c>
      <c r="I16" s="34">
        <v>3826</v>
      </c>
      <c r="J16" s="34">
        <v>0</v>
      </c>
      <c r="K16" s="34">
        <f t="shared" si="3"/>
        <v>2315</v>
      </c>
      <c r="L16" s="34">
        <v>0</v>
      </c>
      <c r="M16" s="34">
        <v>2315</v>
      </c>
      <c r="N16" s="34">
        <f t="shared" si="4"/>
        <v>6141</v>
      </c>
      <c r="O16" s="34">
        <f t="shared" si="5"/>
        <v>3826</v>
      </c>
      <c r="P16" s="34">
        <v>3826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2315</v>
      </c>
      <c r="V16" s="34">
        <v>2315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25</v>
      </c>
      <c r="B17" s="32" t="s">
        <v>46</v>
      </c>
      <c r="C17" s="33" t="s">
        <v>47</v>
      </c>
      <c r="D17" s="34">
        <f t="shared" si="0"/>
        <v>5639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5639</v>
      </c>
      <c r="L17" s="34">
        <v>3988</v>
      </c>
      <c r="M17" s="34">
        <v>1651</v>
      </c>
      <c r="N17" s="34">
        <f t="shared" si="4"/>
        <v>5676</v>
      </c>
      <c r="O17" s="34">
        <f t="shared" si="5"/>
        <v>3988</v>
      </c>
      <c r="P17" s="34">
        <v>3988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1651</v>
      </c>
      <c r="V17" s="34">
        <v>1651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37</v>
      </c>
      <c r="AB17" s="34">
        <v>37</v>
      </c>
      <c r="AC17" s="34">
        <v>0</v>
      </c>
    </row>
    <row r="18" spans="1:29" ht="13.5">
      <c r="A18" s="31" t="s">
        <v>25</v>
      </c>
      <c r="B18" s="32" t="s">
        <v>48</v>
      </c>
      <c r="C18" s="33" t="s">
        <v>49</v>
      </c>
      <c r="D18" s="34">
        <f t="shared" si="0"/>
        <v>236</v>
      </c>
      <c r="E18" s="34">
        <f t="shared" si="1"/>
        <v>193</v>
      </c>
      <c r="F18" s="34">
        <v>193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43</v>
      </c>
      <c r="L18" s="34">
        <v>0</v>
      </c>
      <c r="M18" s="34">
        <v>43</v>
      </c>
      <c r="N18" s="34">
        <f t="shared" si="4"/>
        <v>236</v>
      </c>
      <c r="O18" s="34">
        <f t="shared" si="5"/>
        <v>193</v>
      </c>
      <c r="P18" s="34">
        <v>193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43</v>
      </c>
      <c r="V18" s="34">
        <v>43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25</v>
      </c>
      <c r="B19" s="32" t="s">
        <v>50</v>
      </c>
      <c r="C19" s="33" t="s">
        <v>51</v>
      </c>
      <c r="D19" s="34">
        <f t="shared" si="0"/>
        <v>5409</v>
      </c>
      <c r="E19" s="34">
        <f t="shared" si="1"/>
        <v>0</v>
      </c>
      <c r="F19" s="34">
        <v>0</v>
      </c>
      <c r="G19" s="34">
        <v>0</v>
      </c>
      <c r="H19" s="34">
        <f t="shared" si="2"/>
        <v>3425</v>
      </c>
      <c r="I19" s="34">
        <v>3425</v>
      </c>
      <c r="J19" s="34">
        <v>0</v>
      </c>
      <c r="K19" s="34">
        <f t="shared" si="3"/>
        <v>1984</v>
      </c>
      <c r="L19" s="34">
        <v>0</v>
      </c>
      <c r="M19" s="34">
        <v>1984</v>
      </c>
      <c r="N19" s="34">
        <f t="shared" si="4"/>
        <v>5409</v>
      </c>
      <c r="O19" s="34">
        <f t="shared" si="5"/>
        <v>3425</v>
      </c>
      <c r="P19" s="34">
        <v>3425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1984</v>
      </c>
      <c r="V19" s="34">
        <v>1984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25</v>
      </c>
      <c r="B20" s="32" t="s">
        <v>52</v>
      </c>
      <c r="C20" s="33" t="s">
        <v>53</v>
      </c>
      <c r="D20" s="34">
        <f t="shared" si="0"/>
        <v>3986</v>
      </c>
      <c r="E20" s="34">
        <f t="shared" si="1"/>
        <v>0</v>
      </c>
      <c r="F20" s="34">
        <v>0</v>
      </c>
      <c r="G20" s="34">
        <v>0</v>
      </c>
      <c r="H20" s="34">
        <f t="shared" si="2"/>
        <v>2842</v>
      </c>
      <c r="I20" s="34">
        <v>2842</v>
      </c>
      <c r="J20" s="34">
        <v>0</v>
      </c>
      <c r="K20" s="34">
        <f t="shared" si="3"/>
        <v>1144</v>
      </c>
      <c r="L20" s="34">
        <v>0</v>
      </c>
      <c r="M20" s="34">
        <v>1144</v>
      </c>
      <c r="N20" s="34">
        <f t="shared" si="4"/>
        <v>3986</v>
      </c>
      <c r="O20" s="34">
        <f t="shared" si="5"/>
        <v>2842</v>
      </c>
      <c r="P20" s="34">
        <v>2842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1144</v>
      </c>
      <c r="V20" s="34">
        <v>1144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0</v>
      </c>
      <c r="AB20" s="34">
        <v>0</v>
      </c>
      <c r="AC20" s="34">
        <v>0</v>
      </c>
    </row>
    <row r="21" spans="1:29" ht="13.5">
      <c r="A21" s="31" t="s">
        <v>25</v>
      </c>
      <c r="B21" s="32" t="s">
        <v>54</v>
      </c>
      <c r="C21" s="33" t="s">
        <v>55</v>
      </c>
      <c r="D21" s="34">
        <f t="shared" si="0"/>
        <v>14758</v>
      </c>
      <c r="E21" s="34">
        <f t="shared" si="1"/>
        <v>0</v>
      </c>
      <c r="F21" s="34">
        <v>0</v>
      </c>
      <c r="G21" s="34">
        <v>0</v>
      </c>
      <c r="H21" s="34">
        <f t="shared" si="2"/>
        <v>9234</v>
      </c>
      <c r="I21" s="34">
        <v>9234</v>
      </c>
      <c r="J21" s="34">
        <v>0</v>
      </c>
      <c r="K21" s="34">
        <f t="shared" si="3"/>
        <v>5524</v>
      </c>
      <c r="L21" s="34">
        <v>0</v>
      </c>
      <c r="M21" s="34">
        <v>5524</v>
      </c>
      <c r="N21" s="34">
        <f t="shared" si="4"/>
        <v>14758</v>
      </c>
      <c r="O21" s="34">
        <f t="shared" si="5"/>
        <v>9234</v>
      </c>
      <c r="P21" s="34">
        <v>9234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5524</v>
      </c>
      <c r="V21" s="34">
        <v>5524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25</v>
      </c>
      <c r="B22" s="32" t="s">
        <v>56</v>
      </c>
      <c r="C22" s="33" t="s">
        <v>57</v>
      </c>
      <c r="D22" s="34">
        <f t="shared" si="0"/>
        <v>3443</v>
      </c>
      <c r="E22" s="34">
        <f t="shared" si="1"/>
        <v>0</v>
      </c>
      <c r="F22" s="34">
        <v>0</v>
      </c>
      <c r="G22" s="34">
        <v>0</v>
      </c>
      <c r="H22" s="34">
        <f t="shared" si="2"/>
        <v>2722</v>
      </c>
      <c r="I22" s="34">
        <v>2722</v>
      </c>
      <c r="J22" s="34">
        <v>0</v>
      </c>
      <c r="K22" s="34">
        <f t="shared" si="3"/>
        <v>721</v>
      </c>
      <c r="L22" s="34">
        <v>0</v>
      </c>
      <c r="M22" s="34">
        <v>721</v>
      </c>
      <c r="N22" s="34">
        <f t="shared" si="4"/>
        <v>3443</v>
      </c>
      <c r="O22" s="34">
        <f t="shared" si="5"/>
        <v>2722</v>
      </c>
      <c r="P22" s="34">
        <v>2722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721</v>
      </c>
      <c r="V22" s="34">
        <v>721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25</v>
      </c>
      <c r="B23" s="32" t="s">
        <v>58</v>
      </c>
      <c r="C23" s="33" t="s">
        <v>59</v>
      </c>
      <c r="D23" s="34">
        <f t="shared" si="0"/>
        <v>6316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6316</v>
      </c>
      <c r="L23" s="34">
        <v>4048</v>
      </c>
      <c r="M23" s="34">
        <v>2268</v>
      </c>
      <c r="N23" s="34">
        <f t="shared" si="4"/>
        <v>6681</v>
      </c>
      <c r="O23" s="34">
        <f t="shared" si="5"/>
        <v>4048</v>
      </c>
      <c r="P23" s="34">
        <v>4048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2268</v>
      </c>
      <c r="V23" s="34">
        <v>2268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365</v>
      </c>
      <c r="AB23" s="34">
        <v>365</v>
      </c>
      <c r="AC23" s="34">
        <v>0</v>
      </c>
    </row>
    <row r="24" spans="1:29" ht="13.5">
      <c r="A24" s="31" t="s">
        <v>25</v>
      </c>
      <c r="B24" s="32" t="s">
        <v>60</v>
      </c>
      <c r="C24" s="33" t="s">
        <v>61</v>
      </c>
      <c r="D24" s="34">
        <f t="shared" si="0"/>
        <v>14712</v>
      </c>
      <c r="E24" s="34">
        <f t="shared" si="1"/>
        <v>0</v>
      </c>
      <c r="F24" s="34">
        <v>0</v>
      </c>
      <c r="G24" s="34">
        <v>0</v>
      </c>
      <c r="H24" s="34">
        <f t="shared" si="2"/>
        <v>7618</v>
      </c>
      <c r="I24" s="34">
        <v>7618</v>
      </c>
      <c r="J24" s="34">
        <v>0</v>
      </c>
      <c r="K24" s="34">
        <f t="shared" si="3"/>
        <v>7094</v>
      </c>
      <c r="L24" s="34">
        <v>0</v>
      </c>
      <c r="M24" s="34">
        <v>7094</v>
      </c>
      <c r="N24" s="34">
        <f t="shared" si="4"/>
        <v>14712</v>
      </c>
      <c r="O24" s="34">
        <f t="shared" si="5"/>
        <v>7618</v>
      </c>
      <c r="P24" s="34">
        <v>7618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7094</v>
      </c>
      <c r="V24" s="34">
        <v>7094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25</v>
      </c>
      <c r="B25" s="32" t="s">
        <v>62</v>
      </c>
      <c r="C25" s="33" t="s">
        <v>63</v>
      </c>
      <c r="D25" s="34">
        <f t="shared" si="0"/>
        <v>7733</v>
      </c>
      <c r="E25" s="34">
        <f t="shared" si="1"/>
        <v>0</v>
      </c>
      <c r="F25" s="34">
        <v>0</v>
      </c>
      <c r="G25" s="34">
        <v>0</v>
      </c>
      <c r="H25" s="34">
        <f t="shared" si="2"/>
        <v>3233</v>
      </c>
      <c r="I25" s="34">
        <v>3233</v>
      </c>
      <c r="J25" s="34">
        <v>0</v>
      </c>
      <c r="K25" s="34">
        <f t="shared" si="3"/>
        <v>4500</v>
      </c>
      <c r="L25" s="34">
        <v>0</v>
      </c>
      <c r="M25" s="34">
        <v>4500</v>
      </c>
      <c r="N25" s="34">
        <f t="shared" si="4"/>
        <v>7733</v>
      </c>
      <c r="O25" s="34">
        <f t="shared" si="5"/>
        <v>3233</v>
      </c>
      <c r="P25" s="34">
        <v>3233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4500</v>
      </c>
      <c r="V25" s="34">
        <v>4500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0</v>
      </c>
      <c r="AB25" s="34">
        <v>0</v>
      </c>
      <c r="AC25" s="34">
        <v>0</v>
      </c>
    </row>
    <row r="26" spans="1:29" ht="13.5">
      <c r="A26" s="31" t="s">
        <v>25</v>
      </c>
      <c r="B26" s="32" t="s">
        <v>64</v>
      </c>
      <c r="C26" s="33" t="s">
        <v>65</v>
      </c>
      <c r="D26" s="34">
        <f t="shared" si="0"/>
        <v>5898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5898</v>
      </c>
      <c r="L26" s="34">
        <v>4586</v>
      </c>
      <c r="M26" s="34">
        <v>1312</v>
      </c>
      <c r="N26" s="34">
        <f t="shared" si="4"/>
        <v>5898</v>
      </c>
      <c r="O26" s="34">
        <f t="shared" si="5"/>
        <v>4586</v>
      </c>
      <c r="P26" s="34">
        <v>4586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1312</v>
      </c>
      <c r="V26" s="34">
        <v>1312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25</v>
      </c>
      <c r="B27" s="32" t="s">
        <v>66</v>
      </c>
      <c r="C27" s="33" t="s">
        <v>67</v>
      </c>
      <c r="D27" s="34">
        <f t="shared" si="0"/>
        <v>1656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1656</v>
      </c>
      <c r="L27" s="34">
        <v>1357</v>
      </c>
      <c r="M27" s="34">
        <v>299</v>
      </c>
      <c r="N27" s="34">
        <f t="shared" si="4"/>
        <v>1656</v>
      </c>
      <c r="O27" s="34">
        <f t="shared" si="5"/>
        <v>1357</v>
      </c>
      <c r="P27" s="34">
        <v>1357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299</v>
      </c>
      <c r="V27" s="34">
        <v>299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25</v>
      </c>
      <c r="B28" s="32" t="s">
        <v>68</v>
      </c>
      <c r="C28" s="33" t="s">
        <v>69</v>
      </c>
      <c r="D28" s="34">
        <f t="shared" si="0"/>
        <v>3469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3469</v>
      </c>
      <c r="L28" s="34">
        <v>2797</v>
      </c>
      <c r="M28" s="34">
        <v>672</v>
      </c>
      <c r="N28" s="34">
        <f t="shared" si="4"/>
        <v>3469</v>
      </c>
      <c r="O28" s="34">
        <f t="shared" si="5"/>
        <v>2797</v>
      </c>
      <c r="P28" s="34">
        <v>2797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672</v>
      </c>
      <c r="V28" s="34">
        <v>672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25</v>
      </c>
      <c r="B29" s="32" t="s">
        <v>70</v>
      </c>
      <c r="C29" s="33" t="s">
        <v>71</v>
      </c>
      <c r="D29" s="34">
        <f t="shared" si="0"/>
        <v>8523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8523</v>
      </c>
      <c r="L29" s="34">
        <v>5960</v>
      </c>
      <c r="M29" s="34">
        <v>2563</v>
      </c>
      <c r="N29" s="34">
        <f t="shared" si="4"/>
        <v>8756</v>
      </c>
      <c r="O29" s="34">
        <f t="shared" si="5"/>
        <v>5960</v>
      </c>
      <c r="P29" s="34">
        <v>5960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2563</v>
      </c>
      <c r="V29" s="34">
        <v>2563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233</v>
      </c>
      <c r="AB29" s="34">
        <v>233</v>
      </c>
      <c r="AC29" s="34">
        <v>0</v>
      </c>
    </row>
    <row r="30" spans="1:29" ht="13.5">
      <c r="A30" s="31" t="s">
        <v>25</v>
      </c>
      <c r="B30" s="32" t="s">
        <v>72</v>
      </c>
      <c r="C30" s="33" t="s">
        <v>73</v>
      </c>
      <c r="D30" s="34">
        <f t="shared" si="0"/>
        <v>5204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5204</v>
      </c>
      <c r="L30" s="34">
        <v>4171</v>
      </c>
      <c r="M30" s="34">
        <v>1033</v>
      </c>
      <c r="N30" s="34">
        <f t="shared" si="4"/>
        <v>5326</v>
      </c>
      <c r="O30" s="34">
        <f t="shared" si="5"/>
        <v>4171</v>
      </c>
      <c r="P30" s="34">
        <v>4171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1033</v>
      </c>
      <c r="V30" s="34">
        <v>1033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122</v>
      </c>
      <c r="AB30" s="34">
        <v>122</v>
      </c>
      <c r="AC30" s="34">
        <v>0</v>
      </c>
    </row>
    <row r="31" spans="1:29" ht="13.5">
      <c r="A31" s="31" t="s">
        <v>25</v>
      </c>
      <c r="B31" s="32" t="s">
        <v>74</v>
      </c>
      <c r="C31" s="33" t="s">
        <v>75</v>
      </c>
      <c r="D31" s="34">
        <f t="shared" si="0"/>
        <v>2258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2258</v>
      </c>
      <c r="L31" s="34">
        <v>931</v>
      </c>
      <c r="M31" s="34">
        <v>1327</v>
      </c>
      <c r="N31" s="34">
        <f t="shared" si="4"/>
        <v>2310</v>
      </c>
      <c r="O31" s="34">
        <f t="shared" si="5"/>
        <v>931</v>
      </c>
      <c r="P31" s="34">
        <v>931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1327</v>
      </c>
      <c r="V31" s="34">
        <v>1327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52</v>
      </c>
      <c r="AB31" s="34">
        <v>52</v>
      </c>
      <c r="AC31" s="34">
        <v>0</v>
      </c>
    </row>
    <row r="32" spans="1:29" ht="13.5">
      <c r="A32" s="31" t="s">
        <v>25</v>
      </c>
      <c r="B32" s="32" t="s">
        <v>76</v>
      </c>
      <c r="C32" s="33" t="s">
        <v>77</v>
      </c>
      <c r="D32" s="34">
        <f t="shared" si="0"/>
        <v>3439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3439</v>
      </c>
      <c r="L32" s="34">
        <v>1772</v>
      </c>
      <c r="M32" s="34">
        <v>1667</v>
      </c>
      <c r="N32" s="34">
        <f t="shared" si="4"/>
        <v>3439</v>
      </c>
      <c r="O32" s="34">
        <f t="shared" si="5"/>
        <v>1772</v>
      </c>
      <c r="P32" s="34">
        <v>1772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1667</v>
      </c>
      <c r="V32" s="34">
        <v>1667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25</v>
      </c>
      <c r="B33" s="32" t="s">
        <v>78</v>
      </c>
      <c r="C33" s="33" t="s">
        <v>79</v>
      </c>
      <c r="D33" s="34">
        <f t="shared" si="0"/>
        <v>8847</v>
      </c>
      <c r="E33" s="34">
        <f t="shared" si="1"/>
        <v>0</v>
      </c>
      <c r="F33" s="34">
        <v>0</v>
      </c>
      <c r="G33" s="34">
        <v>0</v>
      </c>
      <c r="H33" s="34">
        <f t="shared" si="2"/>
        <v>7912</v>
      </c>
      <c r="I33" s="34">
        <v>7912</v>
      </c>
      <c r="J33" s="34">
        <v>0</v>
      </c>
      <c r="K33" s="34">
        <f t="shared" si="3"/>
        <v>935</v>
      </c>
      <c r="L33" s="34">
        <v>0</v>
      </c>
      <c r="M33" s="34">
        <v>935</v>
      </c>
      <c r="N33" s="34">
        <f t="shared" si="4"/>
        <v>8870</v>
      </c>
      <c r="O33" s="34">
        <f t="shared" si="5"/>
        <v>7912</v>
      </c>
      <c r="P33" s="34">
        <v>7912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935</v>
      </c>
      <c r="V33" s="34">
        <v>935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23</v>
      </c>
      <c r="AB33" s="34">
        <v>23</v>
      </c>
      <c r="AC33" s="34">
        <v>0</v>
      </c>
    </row>
    <row r="34" spans="1:29" ht="13.5">
      <c r="A34" s="31" t="s">
        <v>25</v>
      </c>
      <c r="B34" s="32" t="s">
        <v>80</v>
      </c>
      <c r="C34" s="33" t="s">
        <v>81</v>
      </c>
      <c r="D34" s="34">
        <f t="shared" si="0"/>
        <v>4248</v>
      </c>
      <c r="E34" s="34">
        <f t="shared" si="1"/>
        <v>0</v>
      </c>
      <c r="F34" s="34">
        <v>0</v>
      </c>
      <c r="G34" s="34">
        <v>0</v>
      </c>
      <c r="H34" s="34">
        <f t="shared" si="2"/>
        <v>3605</v>
      </c>
      <c r="I34" s="34">
        <v>3605</v>
      </c>
      <c r="J34" s="34">
        <v>0</v>
      </c>
      <c r="K34" s="34">
        <f t="shared" si="3"/>
        <v>643</v>
      </c>
      <c r="L34" s="34">
        <v>0</v>
      </c>
      <c r="M34" s="34">
        <v>643</v>
      </c>
      <c r="N34" s="34">
        <f t="shared" si="4"/>
        <v>4248</v>
      </c>
      <c r="O34" s="34">
        <f t="shared" si="5"/>
        <v>3605</v>
      </c>
      <c r="P34" s="34">
        <v>3605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643</v>
      </c>
      <c r="V34" s="34">
        <v>643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25</v>
      </c>
      <c r="B35" s="32" t="s">
        <v>82</v>
      </c>
      <c r="C35" s="33" t="s">
        <v>83</v>
      </c>
      <c r="D35" s="34">
        <f t="shared" si="0"/>
        <v>3290</v>
      </c>
      <c r="E35" s="34">
        <f t="shared" si="1"/>
        <v>0</v>
      </c>
      <c r="F35" s="34">
        <v>0</v>
      </c>
      <c r="G35" s="34">
        <v>0</v>
      </c>
      <c r="H35" s="34">
        <f t="shared" si="2"/>
        <v>2929</v>
      </c>
      <c r="I35" s="34">
        <v>2929</v>
      </c>
      <c r="J35" s="34">
        <v>0</v>
      </c>
      <c r="K35" s="34">
        <f t="shared" si="3"/>
        <v>361</v>
      </c>
      <c r="L35" s="34">
        <v>0</v>
      </c>
      <c r="M35" s="34">
        <v>361</v>
      </c>
      <c r="N35" s="34">
        <f t="shared" si="4"/>
        <v>3316</v>
      </c>
      <c r="O35" s="34">
        <f t="shared" si="5"/>
        <v>2929</v>
      </c>
      <c r="P35" s="34">
        <v>2929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361</v>
      </c>
      <c r="V35" s="34">
        <v>361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26</v>
      </c>
      <c r="AB35" s="34">
        <v>26</v>
      </c>
      <c r="AC35" s="34">
        <v>0</v>
      </c>
    </row>
    <row r="36" spans="1:29" ht="13.5">
      <c r="A36" s="31" t="s">
        <v>25</v>
      </c>
      <c r="B36" s="32" t="s">
        <v>84</v>
      </c>
      <c r="C36" s="33" t="s">
        <v>85</v>
      </c>
      <c r="D36" s="34">
        <f t="shared" si="0"/>
        <v>5671</v>
      </c>
      <c r="E36" s="34">
        <f t="shared" si="1"/>
        <v>0</v>
      </c>
      <c r="F36" s="34">
        <v>0</v>
      </c>
      <c r="G36" s="34">
        <v>0</v>
      </c>
      <c r="H36" s="34">
        <f t="shared" si="2"/>
        <v>4872</v>
      </c>
      <c r="I36" s="34">
        <v>4872</v>
      </c>
      <c r="J36" s="34">
        <v>0</v>
      </c>
      <c r="K36" s="34">
        <f t="shared" si="3"/>
        <v>799</v>
      </c>
      <c r="L36" s="34">
        <v>0</v>
      </c>
      <c r="M36" s="34">
        <v>799</v>
      </c>
      <c r="N36" s="34">
        <f t="shared" si="4"/>
        <v>5671</v>
      </c>
      <c r="O36" s="34">
        <f t="shared" si="5"/>
        <v>4872</v>
      </c>
      <c r="P36" s="34">
        <v>4872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799</v>
      </c>
      <c r="V36" s="34">
        <v>799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25</v>
      </c>
      <c r="B37" s="32" t="s">
        <v>86</v>
      </c>
      <c r="C37" s="33" t="s">
        <v>87</v>
      </c>
      <c r="D37" s="34">
        <f t="shared" si="0"/>
        <v>2693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2693</v>
      </c>
      <c r="L37" s="34">
        <v>2061</v>
      </c>
      <c r="M37" s="34">
        <v>632</v>
      </c>
      <c r="N37" s="34">
        <f t="shared" si="4"/>
        <v>2693</v>
      </c>
      <c r="O37" s="34">
        <f t="shared" si="5"/>
        <v>2061</v>
      </c>
      <c r="P37" s="34">
        <v>2061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632</v>
      </c>
      <c r="V37" s="34">
        <v>632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25</v>
      </c>
      <c r="B38" s="32" t="s">
        <v>88</v>
      </c>
      <c r="C38" s="33" t="s">
        <v>89</v>
      </c>
      <c r="D38" s="34">
        <f t="shared" si="0"/>
        <v>3992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3992</v>
      </c>
      <c r="L38" s="34">
        <v>2896</v>
      </c>
      <c r="M38" s="34">
        <v>1096</v>
      </c>
      <c r="N38" s="34">
        <f t="shared" si="4"/>
        <v>3992</v>
      </c>
      <c r="O38" s="34">
        <f t="shared" si="5"/>
        <v>2896</v>
      </c>
      <c r="P38" s="34">
        <v>2896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1096</v>
      </c>
      <c r="V38" s="34">
        <v>1096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25</v>
      </c>
      <c r="B39" s="32" t="s">
        <v>90</v>
      </c>
      <c r="C39" s="33" t="s">
        <v>91</v>
      </c>
      <c r="D39" s="34">
        <f t="shared" si="0"/>
        <v>6156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6156</v>
      </c>
      <c r="L39" s="34">
        <v>4627</v>
      </c>
      <c r="M39" s="34">
        <v>1529</v>
      </c>
      <c r="N39" s="34">
        <f t="shared" si="4"/>
        <v>6307</v>
      </c>
      <c r="O39" s="34">
        <f t="shared" si="5"/>
        <v>4627</v>
      </c>
      <c r="P39" s="34">
        <v>4627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1529</v>
      </c>
      <c r="V39" s="34">
        <v>1529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151</v>
      </c>
      <c r="AB39" s="34">
        <v>151</v>
      </c>
      <c r="AC39" s="34">
        <v>0</v>
      </c>
    </row>
    <row r="40" spans="1:29" ht="13.5">
      <c r="A40" s="31" t="s">
        <v>25</v>
      </c>
      <c r="B40" s="32" t="s">
        <v>92</v>
      </c>
      <c r="C40" s="33" t="s">
        <v>93</v>
      </c>
      <c r="D40" s="34">
        <f t="shared" si="0"/>
        <v>12002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12002</v>
      </c>
      <c r="L40" s="34">
        <v>10251</v>
      </c>
      <c r="M40" s="34">
        <v>1751</v>
      </c>
      <c r="N40" s="34">
        <f t="shared" si="4"/>
        <v>12002</v>
      </c>
      <c r="O40" s="34">
        <f t="shared" si="5"/>
        <v>10251</v>
      </c>
      <c r="P40" s="34">
        <v>10251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1751</v>
      </c>
      <c r="V40" s="34">
        <v>1751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25</v>
      </c>
      <c r="B41" s="32" t="s">
        <v>94</v>
      </c>
      <c r="C41" s="33" t="s">
        <v>95</v>
      </c>
      <c r="D41" s="34">
        <f t="shared" si="0"/>
        <v>8540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8540</v>
      </c>
      <c r="L41" s="34">
        <v>4496</v>
      </c>
      <c r="M41" s="34">
        <v>4044</v>
      </c>
      <c r="N41" s="34">
        <f t="shared" si="4"/>
        <v>8540</v>
      </c>
      <c r="O41" s="34">
        <f t="shared" si="5"/>
        <v>4496</v>
      </c>
      <c r="P41" s="34">
        <v>4496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4044</v>
      </c>
      <c r="V41" s="34">
        <v>4044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25</v>
      </c>
      <c r="B42" s="32" t="s">
        <v>96</v>
      </c>
      <c r="C42" s="33" t="s">
        <v>97</v>
      </c>
      <c r="D42" s="34">
        <f t="shared" si="0"/>
        <v>12647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12647</v>
      </c>
      <c r="L42" s="34">
        <v>9893</v>
      </c>
      <c r="M42" s="34">
        <v>2754</v>
      </c>
      <c r="N42" s="34">
        <f t="shared" si="4"/>
        <v>12912</v>
      </c>
      <c r="O42" s="34">
        <f t="shared" si="5"/>
        <v>9893</v>
      </c>
      <c r="P42" s="34">
        <v>9893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2754</v>
      </c>
      <c r="V42" s="34">
        <v>2754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265</v>
      </c>
      <c r="AB42" s="34">
        <v>265</v>
      </c>
      <c r="AC42" s="34">
        <v>0</v>
      </c>
    </row>
    <row r="43" spans="1:29" ht="13.5">
      <c r="A43" s="31" t="s">
        <v>25</v>
      </c>
      <c r="B43" s="32" t="s">
        <v>98</v>
      </c>
      <c r="C43" s="33" t="s">
        <v>99</v>
      </c>
      <c r="D43" s="34">
        <f t="shared" si="0"/>
        <v>6899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6899</v>
      </c>
      <c r="L43" s="34">
        <v>6190</v>
      </c>
      <c r="M43" s="34">
        <v>709</v>
      </c>
      <c r="N43" s="34">
        <f t="shared" si="4"/>
        <v>7202</v>
      </c>
      <c r="O43" s="34">
        <f t="shared" si="5"/>
        <v>6190</v>
      </c>
      <c r="P43" s="34">
        <v>6190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709</v>
      </c>
      <c r="V43" s="34">
        <v>709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303</v>
      </c>
      <c r="AB43" s="34">
        <v>303</v>
      </c>
      <c r="AC43" s="34">
        <v>0</v>
      </c>
    </row>
    <row r="44" spans="1:29" ht="13.5">
      <c r="A44" s="31" t="s">
        <v>25</v>
      </c>
      <c r="B44" s="32" t="s">
        <v>100</v>
      </c>
      <c r="C44" s="33" t="s">
        <v>101</v>
      </c>
      <c r="D44" s="34">
        <f t="shared" si="0"/>
        <v>12966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12966</v>
      </c>
      <c r="L44" s="34">
        <v>9326</v>
      </c>
      <c r="M44" s="34">
        <v>3640</v>
      </c>
      <c r="N44" s="34">
        <f t="shared" si="4"/>
        <v>12966</v>
      </c>
      <c r="O44" s="34">
        <f t="shared" si="5"/>
        <v>9326</v>
      </c>
      <c r="P44" s="34">
        <v>9326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3640</v>
      </c>
      <c r="V44" s="34">
        <v>3640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25</v>
      </c>
      <c r="B45" s="32" t="s">
        <v>102</v>
      </c>
      <c r="C45" s="33" t="s">
        <v>103</v>
      </c>
      <c r="D45" s="34">
        <f t="shared" si="0"/>
        <v>2928</v>
      </c>
      <c r="E45" s="34">
        <f t="shared" si="1"/>
        <v>0</v>
      </c>
      <c r="F45" s="34">
        <v>0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2928</v>
      </c>
      <c r="L45" s="34">
        <v>2718</v>
      </c>
      <c r="M45" s="34">
        <v>210</v>
      </c>
      <c r="N45" s="34">
        <f t="shared" si="4"/>
        <v>3056</v>
      </c>
      <c r="O45" s="34">
        <f t="shared" si="5"/>
        <v>2718</v>
      </c>
      <c r="P45" s="34">
        <v>2718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210</v>
      </c>
      <c r="V45" s="34">
        <v>210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128</v>
      </c>
      <c r="AB45" s="34">
        <v>128</v>
      </c>
      <c r="AC45" s="34">
        <v>0</v>
      </c>
    </row>
    <row r="46" spans="1:29" ht="13.5">
      <c r="A46" s="31" t="s">
        <v>25</v>
      </c>
      <c r="B46" s="32" t="s">
        <v>104</v>
      </c>
      <c r="C46" s="33" t="s">
        <v>105</v>
      </c>
      <c r="D46" s="34">
        <f t="shared" si="0"/>
        <v>11139</v>
      </c>
      <c r="E46" s="34">
        <f t="shared" si="1"/>
        <v>0</v>
      </c>
      <c r="F46" s="34">
        <v>0</v>
      </c>
      <c r="G46" s="34">
        <v>0</v>
      </c>
      <c r="H46" s="34">
        <f t="shared" si="2"/>
        <v>11139</v>
      </c>
      <c r="I46" s="34">
        <v>9742</v>
      </c>
      <c r="J46" s="34">
        <v>1397</v>
      </c>
      <c r="K46" s="34">
        <f t="shared" si="3"/>
        <v>0</v>
      </c>
      <c r="L46" s="34">
        <v>0</v>
      </c>
      <c r="M46" s="34">
        <v>0</v>
      </c>
      <c r="N46" s="34">
        <f t="shared" si="4"/>
        <v>11437</v>
      </c>
      <c r="O46" s="34">
        <f t="shared" si="5"/>
        <v>9742</v>
      </c>
      <c r="P46" s="34">
        <v>9742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1397</v>
      </c>
      <c r="V46" s="34">
        <v>1397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298</v>
      </c>
      <c r="AB46" s="34">
        <v>298</v>
      </c>
      <c r="AC46" s="34">
        <v>0</v>
      </c>
    </row>
    <row r="47" spans="1:29" ht="13.5">
      <c r="A47" s="31" t="s">
        <v>25</v>
      </c>
      <c r="B47" s="32" t="s">
        <v>106</v>
      </c>
      <c r="C47" s="33" t="s">
        <v>107</v>
      </c>
      <c r="D47" s="34">
        <f t="shared" si="0"/>
        <v>9090</v>
      </c>
      <c r="E47" s="34">
        <f t="shared" si="1"/>
        <v>0</v>
      </c>
      <c r="F47" s="34">
        <v>0</v>
      </c>
      <c r="G47" s="34">
        <v>0</v>
      </c>
      <c r="H47" s="34">
        <f t="shared" si="2"/>
        <v>9090</v>
      </c>
      <c r="I47" s="34">
        <v>7305</v>
      </c>
      <c r="J47" s="34">
        <v>1785</v>
      </c>
      <c r="K47" s="34">
        <f t="shared" si="3"/>
        <v>0</v>
      </c>
      <c r="L47" s="34">
        <v>0</v>
      </c>
      <c r="M47" s="34">
        <v>0</v>
      </c>
      <c r="N47" s="34">
        <f t="shared" si="4"/>
        <v>9121</v>
      </c>
      <c r="O47" s="34">
        <f t="shared" si="5"/>
        <v>7305</v>
      </c>
      <c r="P47" s="34">
        <v>7305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1785</v>
      </c>
      <c r="V47" s="34">
        <v>1785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31</v>
      </c>
      <c r="AB47" s="34">
        <v>31</v>
      </c>
      <c r="AC47" s="34">
        <v>0</v>
      </c>
    </row>
    <row r="48" spans="1:29" ht="13.5">
      <c r="A48" s="31" t="s">
        <v>25</v>
      </c>
      <c r="B48" s="32" t="s">
        <v>108</v>
      </c>
      <c r="C48" s="33" t="s">
        <v>109</v>
      </c>
      <c r="D48" s="34">
        <f t="shared" si="0"/>
        <v>9256</v>
      </c>
      <c r="E48" s="34">
        <f t="shared" si="1"/>
        <v>0</v>
      </c>
      <c r="F48" s="34">
        <v>0</v>
      </c>
      <c r="G48" s="34">
        <v>0</v>
      </c>
      <c r="H48" s="34">
        <f t="shared" si="2"/>
        <v>9256</v>
      </c>
      <c r="I48" s="34">
        <v>7835</v>
      </c>
      <c r="J48" s="34">
        <v>1421</v>
      </c>
      <c r="K48" s="34">
        <f t="shared" si="3"/>
        <v>0</v>
      </c>
      <c r="L48" s="34">
        <v>0</v>
      </c>
      <c r="M48" s="34">
        <v>0</v>
      </c>
      <c r="N48" s="34">
        <f t="shared" si="4"/>
        <v>9334</v>
      </c>
      <c r="O48" s="34">
        <f t="shared" si="5"/>
        <v>7835</v>
      </c>
      <c r="P48" s="34">
        <v>7835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1421</v>
      </c>
      <c r="V48" s="34">
        <v>1421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78</v>
      </c>
      <c r="AB48" s="34">
        <v>78</v>
      </c>
      <c r="AC48" s="34">
        <v>0</v>
      </c>
    </row>
    <row r="49" spans="1:29" ht="13.5">
      <c r="A49" s="31" t="s">
        <v>25</v>
      </c>
      <c r="B49" s="32" t="s">
        <v>110</v>
      </c>
      <c r="C49" s="33" t="s">
        <v>111</v>
      </c>
      <c r="D49" s="34">
        <f t="shared" si="0"/>
        <v>3589</v>
      </c>
      <c r="E49" s="34">
        <f t="shared" si="1"/>
        <v>0</v>
      </c>
      <c r="F49" s="34">
        <v>0</v>
      </c>
      <c r="G49" s="34">
        <v>0</v>
      </c>
      <c r="H49" s="34">
        <f t="shared" si="2"/>
        <v>3589</v>
      </c>
      <c r="I49" s="34">
        <v>3331</v>
      </c>
      <c r="J49" s="34">
        <v>258</v>
      </c>
      <c r="K49" s="34">
        <f t="shared" si="3"/>
        <v>0</v>
      </c>
      <c r="L49" s="34">
        <v>0</v>
      </c>
      <c r="M49" s="34">
        <v>0</v>
      </c>
      <c r="N49" s="34">
        <f t="shared" si="4"/>
        <v>3630</v>
      </c>
      <c r="O49" s="34">
        <f t="shared" si="5"/>
        <v>3331</v>
      </c>
      <c r="P49" s="34">
        <v>3331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258</v>
      </c>
      <c r="V49" s="34">
        <v>258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41</v>
      </c>
      <c r="AB49" s="34">
        <v>41</v>
      </c>
      <c r="AC49" s="34">
        <v>0</v>
      </c>
    </row>
    <row r="50" spans="1:29" ht="13.5">
      <c r="A50" s="31" t="s">
        <v>25</v>
      </c>
      <c r="B50" s="32" t="s">
        <v>112</v>
      </c>
      <c r="C50" s="33" t="s">
        <v>113</v>
      </c>
      <c r="D50" s="34">
        <f t="shared" si="0"/>
        <v>5902</v>
      </c>
      <c r="E50" s="34">
        <f t="shared" si="1"/>
        <v>0</v>
      </c>
      <c r="F50" s="34">
        <v>0</v>
      </c>
      <c r="G50" s="34">
        <v>0</v>
      </c>
      <c r="H50" s="34">
        <f t="shared" si="2"/>
        <v>5902</v>
      </c>
      <c r="I50" s="34">
        <v>5141</v>
      </c>
      <c r="J50" s="34">
        <v>761</v>
      </c>
      <c r="K50" s="34">
        <f t="shared" si="3"/>
        <v>0</v>
      </c>
      <c r="L50" s="34">
        <v>0</v>
      </c>
      <c r="M50" s="34">
        <v>0</v>
      </c>
      <c r="N50" s="34">
        <f t="shared" si="4"/>
        <v>6029</v>
      </c>
      <c r="O50" s="34">
        <f t="shared" si="5"/>
        <v>5141</v>
      </c>
      <c r="P50" s="34">
        <v>5141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761</v>
      </c>
      <c r="V50" s="34">
        <v>761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127</v>
      </c>
      <c r="AB50" s="34">
        <v>127</v>
      </c>
      <c r="AC50" s="34">
        <v>0</v>
      </c>
    </row>
    <row r="51" spans="1:29" ht="13.5">
      <c r="A51" s="31" t="s">
        <v>25</v>
      </c>
      <c r="B51" s="32" t="s">
        <v>114</v>
      </c>
      <c r="C51" s="33" t="s">
        <v>115</v>
      </c>
      <c r="D51" s="34">
        <f t="shared" si="0"/>
        <v>3799</v>
      </c>
      <c r="E51" s="34">
        <f t="shared" si="1"/>
        <v>0</v>
      </c>
      <c r="F51" s="34">
        <v>0</v>
      </c>
      <c r="G51" s="34">
        <v>0</v>
      </c>
      <c r="H51" s="34">
        <f t="shared" si="2"/>
        <v>3799</v>
      </c>
      <c r="I51" s="34">
        <v>3367</v>
      </c>
      <c r="J51" s="34">
        <v>432</v>
      </c>
      <c r="K51" s="34">
        <f t="shared" si="3"/>
        <v>0</v>
      </c>
      <c r="L51" s="34">
        <v>0</v>
      </c>
      <c r="M51" s="34">
        <v>0</v>
      </c>
      <c r="N51" s="34">
        <f t="shared" si="4"/>
        <v>3802</v>
      </c>
      <c r="O51" s="34">
        <f t="shared" si="5"/>
        <v>3367</v>
      </c>
      <c r="P51" s="34">
        <v>3367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432</v>
      </c>
      <c r="V51" s="34">
        <v>432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3</v>
      </c>
      <c r="AB51" s="34">
        <v>3</v>
      </c>
      <c r="AC51" s="34">
        <v>0</v>
      </c>
    </row>
    <row r="52" spans="1:29" ht="13.5">
      <c r="A52" s="31" t="s">
        <v>25</v>
      </c>
      <c r="B52" s="32" t="s">
        <v>116</v>
      </c>
      <c r="C52" s="33" t="s">
        <v>117</v>
      </c>
      <c r="D52" s="34">
        <f t="shared" si="0"/>
        <v>1258</v>
      </c>
      <c r="E52" s="34">
        <f t="shared" si="1"/>
        <v>0</v>
      </c>
      <c r="F52" s="34">
        <v>0</v>
      </c>
      <c r="G52" s="34">
        <v>0</v>
      </c>
      <c r="H52" s="34">
        <f t="shared" si="2"/>
        <v>1258</v>
      </c>
      <c r="I52" s="34">
        <v>1092</v>
      </c>
      <c r="J52" s="34">
        <v>166</v>
      </c>
      <c r="K52" s="34">
        <f t="shared" si="3"/>
        <v>0</v>
      </c>
      <c r="L52" s="34">
        <v>0</v>
      </c>
      <c r="M52" s="34">
        <v>0</v>
      </c>
      <c r="N52" s="34">
        <f t="shared" si="4"/>
        <v>1289</v>
      </c>
      <c r="O52" s="34">
        <f t="shared" si="5"/>
        <v>1092</v>
      </c>
      <c r="P52" s="34">
        <v>1092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166</v>
      </c>
      <c r="V52" s="34">
        <v>166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31</v>
      </c>
      <c r="AB52" s="34">
        <v>31</v>
      </c>
      <c r="AC52" s="34">
        <v>0</v>
      </c>
    </row>
    <row r="53" spans="1:29" ht="13.5">
      <c r="A53" s="31" t="s">
        <v>25</v>
      </c>
      <c r="B53" s="32" t="s">
        <v>118</v>
      </c>
      <c r="C53" s="33" t="s">
        <v>119</v>
      </c>
      <c r="D53" s="34">
        <f t="shared" si="0"/>
        <v>5116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5116</v>
      </c>
      <c r="L53" s="34">
        <v>4578</v>
      </c>
      <c r="M53" s="34">
        <v>538</v>
      </c>
      <c r="N53" s="34">
        <f t="shared" si="4"/>
        <v>5380</v>
      </c>
      <c r="O53" s="34">
        <f t="shared" si="5"/>
        <v>4578</v>
      </c>
      <c r="P53" s="34">
        <v>4578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538</v>
      </c>
      <c r="V53" s="34">
        <v>538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264</v>
      </c>
      <c r="AB53" s="34">
        <v>264</v>
      </c>
      <c r="AC53" s="34">
        <v>0</v>
      </c>
    </row>
    <row r="54" spans="1:29" ht="13.5">
      <c r="A54" s="31" t="s">
        <v>25</v>
      </c>
      <c r="B54" s="32" t="s">
        <v>120</v>
      </c>
      <c r="C54" s="33" t="s">
        <v>121</v>
      </c>
      <c r="D54" s="34">
        <f t="shared" si="0"/>
        <v>4211</v>
      </c>
      <c r="E54" s="34">
        <f t="shared" si="1"/>
        <v>0</v>
      </c>
      <c r="F54" s="34">
        <v>0</v>
      </c>
      <c r="G54" s="34">
        <v>0</v>
      </c>
      <c r="H54" s="34">
        <f t="shared" si="2"/>
        <v>4211</v>
      </c>
      <c r="I54" s="34">
        <v>3702</v>
      </c>
      <c r="J54" s="34">
        <v>509</v>
      </c>
      <c r="K54" s="34">
        <f t="shared" si="3"/>
        <v>0</v>
      </c>
      <c r="L54" s="34">
        <v>0</v>
      </c>
      <c r="M54" s="34">
        <v>0</v>
      </c>
      <c r="N54" s="34">
        <f t="shared" si="4"/>
        <v>4245</v>
      </c>
      <c r="O54" s="34">
        <f t="shared" si="5"/>
        <v>3702</v>
      </c>
      <c r="P54" s="34">
        <v>3702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509</v>
      </c>
      <c r="V54" s="34">
        <v>509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34</v>
      </c>
      <c r="AB54" s="34">
        <v>34</v>
      </c>
      <c r="AC54" s="34">
        <v>0</v>
      </c>
    </row>
    <row r="55" spans="1:29" ht="13.5">
      <c r="A55" s="31" t="s">
        <v>25</v>
      </c>
      <c r="B55" s="32" t="s">
        <v>122</v>
      </c>
      <c r="C55" s="33" t="s">
        <v>123</v>
      </c>
      <c r="D55" s="34">
        <f t="shared" si="0"/>
        <v>820</v>
      </c>
      <c r="E55" s="34">
        <f t="shared" si="1"/>
        <v>0</v>
      </c>
      <c r="F55" s="34">
        <v>0</v>
      </c>
      <c r="G55" s="34">
        <v>0</v>
      </c>
      <c r="H55" s="34">
        <f t="shared" si="2"/>
        <v>820</v>
      </c>
      <c r="I55" s="34">
        <v>751</v>
      </c>
      <c r="J55" s="34">
        <v>69</v>
      </c>
      <c r="K55" s="34">
        <f t="shared" si="3"/>
        <v>0</v>
      </c>
      <c r="L55" s="34">
        <v>0</v>
      </c>
      <c r="M55" s="34">
        <v>0</v>
      </c>
      <c r="N55" s="34">
        <f t="shared" si="4"/>
        <v>982</v>
      </c>
      <c r="O55" s="34">
        <f t="shared" si="5"/>
        <v>751</v>
      </c>
      <c r="P55" s="34">
        <v>751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69</v>
      </c>
      <c r="V55" s="34">
        <v>69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162</v>
      </c>
      <c r="AB55" s="34">
        <v>162</v>
      </c>
      <c r="AC55" s="34">
        <v>0</v>
      </c>
    </row>
    <row r="56" spans="1:29" ht="13.5">
      <c r="A56" s="31" t="s">
        <v>25</v>
      </c>
      <c r="B56" s="32" t="s">
        <v>124</v>
      </c>
      <c r="C56" s="33" t="s">
        <v>125</v>
      </c>
      <c r="D56" s="34">
        <f t="shared" si="0"/>
        <v>14649</v>
      </c>
      <c r="E56" s="34">
        <f t="shared" si="1"/>
        <v>0</v>
      </c>
      <c r="F56" s="34">
        <v>0</v>
      </c>
      <c r="G56" s="34">
        <v>0</v>
      </c>
      <c r="H56" s="34">
        <f t="shared" si="2"/>
        <v>10239</v>
      </c>
      <c r="I56" s="34">
        <v>10239</v>
      </c>
      <c r="J56" s="34">
        <v>0</v>
      </c>
      <c r="K56" s="34">
        <f t="shared" si="3"/>
        <v>4410</v>
      </c>
      <c r="L56" s="34">
        <v>0</v>
      </c>
      <c r="M56" s="34">
        <v>4410</v>
      </c>
      <c r="N56" s="34">
        <f t="shared" si="4"/>
        <v>18895</v>
      </c>
      <c r="O56" s="34">
        <f t="shared" si="5"/>
        <v>10239</v>
      </c>
      <c r="P56" s="34">
        <v>10239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4410</v>
      </c>
      <c r="V56" s="34">
        <v>4410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4246</v>
      </c>
      <c r="AB56" s="34">
        <v>4246</v>
      </c>
      <c r="AC56" s="34">
        <v>0</v>
      </c>
    </row>
    <row r="57" spans="1:29" ht="13.5">
      <c r="A57" s="31" t="s">
        <v>25</v>
      </c>
      <c r="B57" s="32" t="s">
        <v>126</v>
      </c>
      <c r="C57" s="33" t="s">
        <v>127</v>
      </c>
      <c r="D57" s="34">
        <f t="shared" si="0"/>
        <v>4003</v>
      </c>
      <c r="E57" s="34">
        <f t="shared" si="1"/>
        <v>0</v>
      </c>
      <c r="F57" s="34">
        <v>0</v>
      </c>
      <c r="G57" s="34">
        <v>0</v>
      </c>
      <c r="H57" s="34">
        <f t="shared" si="2"/>
        <v>3103</v>
      </c>
      <c r="I57" s="34">
        <v>3103</v>
      </c>
      <c r="J57" s="34">
        <v>0</v>
      </c>
      <c r="K57" s="34">
        <f t="shared" si="3"/>
        <v>900</v>
      </c>
      <c r="L57" s="34">
        <v>0</v>
      </c>
      <c r="M57" s="34">
        <v>900</v>
      </c>
      <c r="N57" s="34">
        <f t="shared" si="4"/>
        <v>5040</v>
      </c>
      <c r="O57" s="34">
        <f t="shared" si="5"/>
        <v>3103</v>
      </c>
      <c r="P57" s="34">
        <v>3103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900</v>
      </c>
      <c r="V57" s="34">
        <v>900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1037</v>
      </c>
      <c r="AB57" s="34">
        <v>1037</v>
      </c>
      <c r="AC57" s="34">
        <v>0</v>
      </c>
    </row>
    <row r="58" spans="1:29" ht="13.5">
      <c r="A58" s="31" t="s">
        <v>25</v>
      </c>
      <c r="B58" s="32" t="s">
        <v>128</v>
      </c>
      <c r="C58" s="33" t="s">
        <v>24</v>
      </c>
      <c r="D58" s="34">
        <f t="shared" si="0"/>
        <v>6140</v>
      </c>
      <c r="E58" s="34">
        <f t="shared" si="1"/>
        <v>0</v>
      </c>
      <c r="F58" s="34">
        <v>0</v>
      </c>
      <c r="G58" s="34">
        <v>0</v>
      </c>
      <c r="H58" s="34">
        <f t="shared" si="2"/>
        <v>4816</v>
      </c>
      <c r="I58" s="34">
        <v>4816</v>
      </c>
      <c r="J58" s="34">
        <v>0</v>
      </c>
      <c r="K58" s="34">
        <f t="shared" si="3"/>
        <v>1324</v>
      </c>
      <c r="L58" s="34">
        <v>0</v>
      </c>
      <c r="M58" s="34">
        <v>1324</v>
      </c>
      <c r="N58" s="34">
        <f t="shared" si="4"/>
        <v>7482</v>
      </c>
      <c r="O58" s="34">
        <f t="shared" si="5"/>
        <v>4816</v>
      </c>
      <c r="P58" s="34">
        <v>4816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1324</v>
      </c>
      <c r="V58" s="34">
        <v>1324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1342</v>
      </c>
      <c r="AB58" s="34">
        <v>1342</v>
      </c>
      <c r="AC58" s="34">
        <v>0</v>
      </c>
    </row>
    <row r="59" spans="1:29" ht="13.5">
      <c r="A59" s="31" t="s">
        <v>25</v>
      </c>
      <c r="B59" s="32" t="s">
        <v>129</v>
      </c>
      <c r="C59" s="33" t="s">
        <v>130</v>
      </c>
      <c r="D59" s="34">
        <f t="shared" si="0"/>
        <v>10272</v>
      </c>
      <c r="E59" s="34">
        <f t="shared" si="1"/>
        <v>0</v>
      </c>
      <c r="F59" s="34">
        <v>0</v>
      </c>
      <c r="G59" s="34">
        <v>0</v>
      </c>
      <c r="H59" s="34">
        <f t="shared" si="2"/>
        <v>7303</v>
      </c>
      <c r="I59" s="34">
        <v>7303</v>
      </c>
      <c r="J59" s="34">
        <v>0</v>
      </c>
      <c r="K59" s="34">
        <f t="shared" si="3"/>
        <v>2969</v>
      </c>
      <c r="L59" s="34">
        <v>0</v>
      </c>
      <c r="M59" s="34">
        <v>2969</v>
      </c>
      <c r="N59" s="34">
        <f t="shared" si="4"/>
        <v>11012</v>
      </c>
      <c r="O59" s="34">
        <f t="shared" si="5"/>
        <v>7303</v>
      </c>
      <c r="P59" s="34">
        <v>7303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2969</v>
      </c>
      <c r="V59" s="34">
        <v>2969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740</v>
      </c>
      <c r="AB59" s="34">
        <v>740</v>
      </c>
      <c r="AC59" s="34">
        <v>0</v>
      </c>
    </row>
    <row r="60" spans="1:29" ht="13.5">
      <c r="A60" s="31" t="s">
        <v>25</v>
      </c>
      <c r="B60" s="32" t="s">
        <v>131</v>
      </c>
      <c r="C60" s="33" t="s">
        <v>132</v>
      </c>
      <c r="D60" s="34">
        <f t="shared" si="0"/>
        <v>3168</v>
      </c>
      <c r="E60" s="34">
        <f t="shared" si="1"/>
        <v>0</v>
      </c>
      <c r="F60" s="34">
        <v>0</v>
      </c>
      <c r="G60" s="34">
        <v>0</v>
      </c>
      <c r="H60" s="34">
        <f t="shared" si="2"/>
        <v>2186</v>
      </c>
      <c r="I60" s="34">
        <v>2186</v>
      </c>
      <c r="J60" s="34">
        <v>0</v>
      </c>
      <c r="K60" s="34">
        <f t="shared" si="3"/>
        <v>982</v>
      </c>
      <c r="L60" s="34">
        <v>0</v>
      </c>
      <c r="M60" s="34">
        <v>982</v>
      </c>
      <c r="N60" s="34">
        <f t="shared" si="4"/>
        <v>186</v>
      </c>
      <c r="O60" s="34">
        <f t="shared" si="5"/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f t="shared" si="7"/>
        <v>186</v>
      </c>
      <c r="AB60" s="34">
        <v>186</v>
      </c>
      <c r="AC60" s="34">
        <v>0</v>
      </c>
    </row>
    <row r="61" spans="1:29" ht="13.5">
      <c r="A61" s="31" t="s">
        <v>25</v>
      </c>
      <c r="B61" s="32" t="s">
        <v>133</v>
      </c>
      <c r="C61" s="33" t="s">
        <v>134</v>
      </c>
      <c r="D61" s="34">
        <f t="shared" si="0"/>
        <v>6659</v>
      </c>
      <c r="E61" s="34">
        <f t="shared" si="1"/>
        <v>0</v>
      </c>
      <c r="F61" s="34">
        <v>0</v>
      </c>
      <c r="G61" s="34">
        <v>0</v>
      </c>
      <c r="H61" s="34">
        <f t="shared" si="2"/>
        <v>3651</v>
      </c>
      <c r="I61" s="34">
        <v>3651</v>
      </c>
      <c r="J61" s="34">
        <v>0</v>
      </c>
      <c r="K61" s="34">
        <f t="shared" si="3"/>
        <v>3008</v>
      </c>
      <c r="L61" s="34">
        <v>0</v>
      </c>
      <c r="M61" s="34">
        <v>3008</v>
      </c>
      <c r="N61" s="34">
        <f t="shared" si="4"/>
        <v>6710</v>
      </c>
      <c r="O61" s="34">
        <f t="shared" si="5"/>
        <v>3651</v>
      </c>
      <c r="P61" s="34">
        <v>3651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3008</v>
      </c>
      <c r="V61" s="34">
        <v>3008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51</v>
      </c>
      <c r="AB61" s="34">
        <v>51</v>
      </c>
      <c r="AC61" s="34">
        <v>0</v>
      </c>
    </row>
    <row r="62" spans="1:29" ht="13.5">
      <c r="A62" s="31" t="s">
        <v>25</v>
      </c>
      <c r="B62" s="32" t="s">
        <v>135</v>
      </c>
      <c r="C62" s="33" t="s">
        <v>136</v>
      </c>
      <c r="D62" s="34">
        <f t="shared" si="0"/>
        <v>4329</v>
      </c>
      <c r="E62" s="34">
        <f t="shared" si="1"/>
        <v>0</v>
      </c>
      <c r="F62" s="34">
        <v>0</v>
      </c>
      <c r="G62" s="34">
        <v>0</v>
      </c>
      <c r="H62" s="34">
        <f t="shared" si="2"/>
        <v>3837</v>
      </c>
      <c r="I62" s="34">
        <v>3837</v>
      </c>
      <c r="J62" s="34">
        <v>0</v>
      </c>
      <c r="K62" s="34">
        <f t="shared" si="3"/>
        <v>492</v>
      </c>
      <c r="L62" s="34">
        <v>0</v>
      </c>
      <c r="M62" s="34">
        <v>492</v>
      </c>
      <c r="N62" s="34">
        <f t="shared" si="4"/>
        <v>4852</v>
      </c>
      <c r="O62" s="34">
        <f t="shared" si="5"/>
        <v>3837</v>
      </c>
      <c r="P62" s="34">
        <v>3837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492</v>
      </c>
      <c r="V62" s="34">
        <v>492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523</v>
      </c>
      <c r="AB62" s="34">
        <v>523</v>
      </c>
      <c r="AC62" s="34">
        <v>0</v>
      </c>
    </row>
    <row r="63" spans="1:29" ht="13.5">
      <c r="A63" s="31" t="s">
        <v>25</v>
      </c>
      <c r="B63" s="32" t="s">
        <v>137</v>
      </c>
      <c r="C63" s="33" t="s">
        <v>138</v>
      </c>
      <c r="D63" s="34">
        <f t="shared" si="0"/>
        <v>5746</v>
      </c>
      <c r="E63" s="34">
        <f t="shared" si="1"/>
        <v>0</v>
      </c>
      <c r="F63" s="34">
        <v>0</v>
      </c>
      <c r="G63" s="34">
        <v>0</v>
      </c>
      <c r="H63" s="34">
        <f t="shared" si="2"/>
        <v>3946</v>
      </c>
      <c r="I63" s="34">
        <v>3946</v>
      </c>
      <c r="J63" s="34">
        <v>0</v>
      </c>
      <c r="K63" s="34">
        <f t="shared" si="3"/>
        <v>1800</v>
      </c>
      <c r="L63" s="34">
        <v>0</v>
      </c>
      <c r="M63" s="34">
        <v>1800</v>
      </c>
      <c r="N63" s="34">
        <f t="shared" si="4"/>
        <v>6700</v>
      </c>
      <c r="O63" s="34">
        <f t="shared" si="5"/>
        <v>3946</v>
      </c>
      <c r="P63" s="34">
        <v>3946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1800</v>
      </c>
      <c r="V63" s="34">
        <v>1800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954</v>
      </c>
      <c r="AB63" s="34">
        <v>954</v>
      </c>
      <c r="AC63" s="34">
        <v>0</v>
      </c>
    </row>
    <row r="64" spans="1:29" ht="13.5">
      <c r="A64" s="31" t="s">
        <v>25</v>
      </c>
      <c r="B64" s="32" t="s">
        <v>139</v>
      </c>
      <c r="C64" s="33" t="s">
        <v>140</v>
      </c>
      <c r="D64" s="34">
        <f t="shared" si="0"/>
        <v>6021</v>
      </c>
      <c r="E64" s="34">
        <f t="shared" si="1"/>
        <v>34</v>
      </c>
      <c r="F64" s="34">
        <v>34</v>
      </c>
      <c r="G64" s="34">
        <v>0</v>
      </c>
      <c r="H64" s="34">
        <f t="shared" si="2"/>
        <v>0</v>
      </c>
      <c r="I64" s="34">
        <v>0</v>
      </c>
      <c r="J64" s="34">
        <v>0</v>
      </c>
      <c r="K64" s="34">
        <f t="shared" si="3"/>
        <v>5987</v>
      </c>
      <c r="L64" s="34">
        <v>4097</v>
      </c>
      <c r="M64" s="34">
        <v>1890</v>
      </c>
      <c r="N64" s="34">
        <f t="shared" si="4"/>
        <v>6021</v>
      </c>
      <c r="O64" s="34">
        <f t="shared" si="5"/>
        <v>4131</v>
      </c>
      <c r="P64" s="34">
        <v>4097</v>
      </c>
      <c r="Q64" s="34">
        <v>34</v>
      </c>
      <c r="R64" s="34">
        <v>0</v>
      </c>
      <c r="S64" s="34">
        <v>0</v>
      </c>
      <c r="T64" s="34">
        <v>0</v>
      </c>
      <c r="U64" s="34">
        <f t="shared" si="6"/>
        <v>1890</v>
      </c>
      <c r="V64" s="34">
        <v>1890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0</v>
      </c>
      <c r="AB64" s="34">
        <v>0</v>
      </c>
      <c r="AC64" s="34">
        <v>0</v>
      </c>
    </row>
    <row r="65" spans="1:29" ht="13.5">
      <c r="A65" s="31" t="s">
        <v>25</v>
      </c>
      <c r="B65" s="32" t="s">
        <v>141</v>
      </c>
      <c r="C65" s="33" t="s">
        <v>142</v>
      </c>
      <c r="D65" s="34">
        <f t="shared" si="0"/>
        <v>14709</v>
      </c>
      <c r="E65" s="34">
        <f t="shared" si="1"/>
        <v>0</v>
      </c>
      <c r="F65" s="34">
        <v>0</v>
      </c>
      <c r="G65" s="34">
        <v>0</v>
      </c>
      <c r="H65" s="34">
        <f t="shared" si="2"/>
        <v>0</v>
      </c>
      <c r="I65" s="34">
        <v>0</v>
      </c>
      <c r="J65" s="34">
        <v>0</v>
      </c>
      <c r="K65" s="34">
        <f t="shared" si="3"/>
        <v>14709</v>
      </c>
      <c r="L65" s="34">
        <v>7923</v>
      </c>
      <c r="M65" s="34">
        <v>6786</v>
      </c>
      <c r="N65" s="34">
        <f t="shared" si="4"/>
        <v>14709</v>
      </c>
      <c r="O65" s="34">
        <f t="shared" si="5"/>
        <v>7923</v>
      </c>
      <c r="P65" s="34">
        <v>7923</v>
      </c>
      <c r="Q65" s="34">
        <v>0</v>
      </c>
      <c r="R65" s="34">
        <v>0</v>
      </c>
      <c r="S65" s="34">
        <v>0</v>
      </c>
      <c r="T65" s="34">
        <v>0</v>
      </c>
      <c r="U65" s="34">
        <f t="shared" si="6"/>
        <v>6786</v>
      </c>
      <c r="V65" s="34">
        <v>6786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7"/>
        <v>0</v>
      </c>
      <c r="AB65" s="34">
        <v>0</v>
      </c>
      <c r="AC65" s="34">
        <v>0</v>
      </c>
    </row>
    <row r="66" spans="1:29" ht="13.5">
      <c r="A66" s="31" t="s">
        <v>25</v>
      </c>
      <c r="B66" s="32" t="s">
        <v>143</v>
      </c>
      <c r="C66" s="33" t="s">
        <v>144</v>
      </c>
      <c r="D66" s="34">
        <f t="shared" si="0"/>
        <v>2336</v>
      </c>
      <c r="E66" s="34">
        <f t="shared" si="1"/>
        <v>0</v>
      </c>
      <c r="F66" s="34">
        <v>0</v>
      </c>
      <c r="G66" s="34">
        <v>0</v>
      </c>
      <c r="H66" s="34">
        <f t="shared" si="2"/>
        <v>0</v>
      </c>
      <c r="I66" s="34">
        <v>0</v>
      </c>
      <c r="J66" s="34">
        <v>0</v>
      </c>
      <c r="K66" s="34">
        <f t="shared" si="3"/>
        <v>2336</v>
      </c>
      <c r="L66" s="34">
        <v>2264</v>
      </c>
      <c r="M66" s="34">
        <v>72</v>
      </c>
      <c r="N66" s="34">
        <f t="shared" si="4"/>
        <v>2361</v>
      </c>
      <c r="O66" s="34">
        <f t="shared" si="5"/>
        <v>2264</v>
      </c>
      <c r="P66" s="34">
        <v>2264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72</v>
      </c>
      <c r="V66" s="34">
        <v>72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7"/>
        <v>25</v>
      </c>
      <c r="AB66" s="34">
        <v>25</v>
      </c>
      <c r="AC66" s="34">
        <v>0</v>
      </c>
    </row>
    <row r="67" spans="1:29" ht="13.5">
      <c r="A67" s="31" t="s">
        <v>25</v>
      </c>
      <c r="B67" s="32" t="s">
        <v>145</v>
      </c>
      <c r="C67" s="33" t="s">
        <v>146</v>
      </c>
      <c r="D67" s="34">
        <f t="shared" si="0"/>
        <v>19329</v>
      </c>
      <c r="E67" s="34">
        <f t="shared" si="1"/>
        <v>0</v>
      </c>
      <c r="F67" s="34">
        <v>0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19329</v>
      </c>
      <c r="L67" s="34">
        <v>11503</v>
      </c>
      <c r="M67" s="34">
        <v>7826</v>
      </c>
      <c r="N67" s="34">
        <f t="shared" si="4"/>
        <v>19329</v>
      </c>
      <c r="O67" s="34">
        <f t="shared" si="5"/>
        <v>11503</v>
      </c>
      <c r="P67" s="34">
        <v>11503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7826</v>
      </c>
      <c r="V67" s="34">
        <v>7826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0</v>
      </c>
      <c r="AB67" s="34">
        <v>0</v>
      </c>
      <c r="AC67" s="34">
        <v>0</v>
      </c>
    </row>
    <row r="68" spans="1:29" ht="13.5">
      <c r="A68" s="31" t="s">
        <v>25</v>
      </c>
      <c r="B68" s="32" t="s">
        <v>147</v>
      </c>
      <c r="C68" s="33" t="s">
        <v>148</v>
      </c>
      <c r="D68" s="34">
        <f t="shared" si="0"/>
        <v>2709</v>
      </c>
      <c r="E68" s="34">
        <f t="shared" si="1"/>
        <v>0</v>
      </c>
      <c r="F68" s="34">
        <v>0</v>
      </c>
      <c r="G68" s="34">
        <v>0</v>
      </c>
      <c r="H68" s="34">
        <f t="shared" si="2"/>
        <v>0</v>
      </c>
      <c r="I68" s="34">
        <v>0</v>
      </c>
      <c r="J68" s="34">
        <v>0</v>
      </c>
      <c r="K68" s="34">
        <f t="shared" si="3"/>
        <v>2709</v>
      </c>
      <c r="L68" s="34">
        <v>1912</v>
      </c>
      <c r="M68" s="34">
        <v>797</v>
      </c>
      <c r="N68" s="34">
        <f t="shared" si="4"/>
        <v>3499</v>
      </c>
      <c r="O68" s="34">
        <f t="shared" si="5"/>
        <v>1912</v>
      </c>
      <c r="P68" s="34">
        <v>1912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797</v>
      </c>
      <c r="V68" s="34">
        <v>797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790</v>
      </c>
      <c r="AB68" s="34">
        <v>790</v>
      </c>
      <c r="AC68" s="34">
        <v>0</v>
      </c>
    </row>
    <row r="69" spans="1:29" ht="13.5">
      <c r="A69" s="31" t="s">
        <v>25</v>
      </c>
      <c r="B69" s="32" t="s">
        <v>149</v>
      </c>
      <c r="C69" s="33" t="s">
        <v>150</v>
      </c>
      <c r="D69" s="34">
        <f t="shared" si="0"/>
        <v>6309</v>
      </c>
      <c r="E69" s="34">
        <f t="shared" si="1"/>
        <v>0</v>
      </c>
      <c r="F69" s="34">
        <v>0</v>
      </c>
      <c r="G69" s="34">
        <v>0</v>
      </c>
      <c r="H69" s="34">
        <f t="shared" si="2"/>
        <v>0</v>
      </c>
      <c r="I69" s="34">
        <v>0</v>
      </c>
      <c r="J69" s="34">
        <v>0</v>
      </c>
      <c r="K69" s="34">
        <f t="shared" si="3"/>
        <v>6309</v>
      </c>
      <c r="L69" s="34">
        <v>4361</v>
      </c>
      <c r="M69" s="34">
        <v>1948</v>
      </c>
      <c r="N69" s="34">
        <f t="shared" si="4"/>
        <v>6482</v>
      </c>
      <c r="O69" s="34">
        <f t="shared" si="5"/>
        <v>4361</v>
      </c>
      <c r="P69" s="34">
        <v>4361</v>
      </c>
      <c r="Q69" s="34">
        <v>0</v>
      </c>
      <c r="R69" s="34">
        <v>0</v>
      </c>
      <c r="S69" s="34">
        <v>0</v>
      </c>
      <c r="T69" s="34">
        <v>0</v>
      </c>
      <c r="U69" s="34">
        <f t="shared" si="6"/>
        <v>1948</v>
      </c>
      <c r="V69" s="34">
        <v>1948</v>
      </c>
      <c r="W69" s="34">
        <v>0</v>
      </c>
      <c r="X69" s="34">
        <v>0</v>
      </c>
      <c r="Y69" s="34">
        <v>0</v>
      </c>
      <c r="Z69" s="34">
        <v>0</v>
      </c>
      <c r="AA69" s="34">
        <f t="shared" si="7"/>
        <v>173</v>
      </c>
      <c r="AB69" s="34">
        <v>173</v>
      </c>
      <c r="AC69" s="34">
        <v>0</v>
      </c>
    </row>
    <row r="70" spans="1:29" ht="13.5">
      <c r="A70" s="31" t="s">
        <v>25</v>
      </c>
      <c r="B70" s="32" t="s">
        <v>151</v>
      </c>
      <c r="C70" s="33" t="s">
        <v>152</v>
      </c>
      <c r="D70" s="34">
        <f t="shared" si="0"/>
        <v>1764</v>
      </c>
      <c r="E70" s="34">
        <f t="shared" si="1"/>
        <v>0</v>
      </c>
      <c r="F70" s="34">
        <v>0</v>
      </c>
      <c r="G70" s="34">
        <v>0</v>
      </c>
      <c r="H70" s="34">
        <f t="shared" si="2"/>
        <v>0</v>
      </c>
      <c r="I70" s="34">
        <v>0</v>
      </c>
      <c r="J70" s="34">
        <v>0</v>
      </c>
      <c r="K70" s="34">
        <f t="shared" si="3"/>
        <v>1764</v>
      </c>
      <c r="L70" s="34">
        <v>1199</v>
      </c>
      <c r="M70" s="34">
        <v>565</v>
      </c>
      <c r="N70" s="34">
        <f t="shared" si="4"/>
        <v>1764</v>
      </c>
      <c r="O70" s="34">
        <f t="shared" si="5"/>
        <v>1199</v>
      </c>
      <c r="P70" s="34">
        <v>1199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565</v>
      </c>
      <c r="V70" s="34">
        <v>565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0</v>
      </c>
      <c r="AB70" s="34">
        <v>0</v>
      </c>
      <c r="AC70" s="34">
        <v>0</v>
      </c>
    </row>
    <row r="71" spans="1:29" ht="13.5">
      <c r="A71" s="31" t="s">
        <v>25</v>
      </c>
      <c r="B71" s="32" t="s">
        <v>153</v>
      </c>
      <c r="C71" s="33" t="s">
        <v>154</v>
      </c>
      <c r="D71" s="34">
        <f aca="true" t="shared" si="8" ref="D71:D77">E71+H71+K71</f>
        <v>7740</v>
      </c>
      <c r="E71" s="34">
        <f aca="true" t="shared" si="9" ref="E71:E77">F71+G71</f>
        <v>0</v>
      </c>
      <c r="F71" s="34">
        <v>0</v>
      </c>
      <c r="G71" s="34">
        <v>0</v>
      </c>
      <c r="H71" s="34">
        <f aca="true" t="shared" si="10" ref="H71:H77">I71+J71</f>
        <v>0</v>
      </c>
      <c r="I71" s="34">
        <v>0</v>
      </c>
      <c r="J71" s="34">
        <v>0</v>
      </c>
      <c r="K71" s="34">
        <f aca="true" t="shared" si="11" ref="K71:K77">L71+M71</f>
        <v>7740</v>
      </c>
      <c r="L71" s="34">
        <v>5560</v>
      </c>
      <c r="M71" s="34">
        <v>2180</v>
      </c>
      <c r="N71" s="34">
        <f aca="true" t="shared" si="12" ref="N71:N77">O71+U71+AA71</f>
        <v>7740</v>
      </c>
      <c r="O71" s="34">
        <f aca="true" t="shared" si="13" ref="O71:O77">SUM(P71:T71)</f>
        <v>5560</v>
      </c>
      <c r="P71" s="34">
        <v>5560</v>
      </c>
      <c r="Q71" s="34">
        <v>0</v>
      </c>
      <c r="R71" s="34">
        <v>0</v>
      </c>
      <c r="S71" s="34">
        <v>0</v>
      </c>
      <c r="T71" s="34">
        <v>0</v>
      </c>
      <c r="U71" s="34">
        <f aca="true" t="shared" si="14" ref="U71:U77">SUM(V71:Z71)</f>
        <v>2180</v>
      </c>
      <c r="V71" s="34">
        <v>2180</v>
      </c>
      <c r="W71" s="34">
        <v>0</v>
      </c>
      <c r="X71" s="34">
        <v>0</v>
      </c>
      <c r="Y71" s="34">
        <v>0</v>
      </c>
      <c r="Z71" s="34">
        <v>0</v>
      </c>
      <c r="AA71" s="34">
        <f aca="true" t="shared" si="15" ref="AA71:AA77">AB71+AC71</f>
        <v>0</v>
      </c>
      <c r="AB71" s="34">
        <v>0</v>
      </c>
      <c r="AC71" s="34">
        <v>0</v>
      </c>
    </row>
    <row r="72" spans="1:29" ht="13.5">
      <c r="A72" s="31" t="s">
        <v>25</v>
      </c>
      <c r="B72" s="32" t="s">
        <v>155</v>
      </c>
      <c r="C72" s="33" t="s">
        <v>156</v>
      </c>
      <c r="D72" s="34">
        <f t="shared" si="8"/>
        <v>2736</v>
      </c>
      <c r="E72" s="34">
        <f t="shared" si="9"/>
        <v>0</v>
      </c>
      <c r="F72" s="34">
        <v>0</v>
      </c>
      <c r="G72" s="34">
        <v>0</v>
      </c>
      <c r="H72" s="34">
        <f t="shared" si="10"/>
        <v>0</v>
      </c>
      <c r="I72" s="34">
        <v>0</v>
      </c>
      <c r="J72" s="34">
        <v>0</v>
      </c>
      <c r="K72" s="34">
        <f t="shared" si="11"/>
        <v>2736</v>
      </c>
      <c r="L72" s="34">
        <v>1199</v>
      </c>
      <c r="M72" s="34">
        <v>1537</v>
      </c>
      <c r="N72" s="34">
        <f t="shared" si="12"/>
        <v>2736</v>
      </c>
      <c r="O72" s="34">
        <f t="shared" si="13"/>
        <v>1199</v>
      </c>
      <c r="P72" s="34">
        <v>1199</v>
      </c>
      <c r="Q72" s="34">
        <v>0</v>
      </c>
      <c r="R72" s="34">
        <v>0</v>
      </c>
      <c r="S72" s="34">
        <v>0</v>
      </c>
      <c r="T72" s="34">
        <v>0</v>
      </c>
      <c r="U72" s="34">
        <f t="shared" si="14"/>
        <v>1537</v>
      </c>
      <c r="V72" s="34">
        <v>1537</v>
      </c>
      <c r="W72" s="34">
        <v>0</v>
      </c>
      <c r="X72" s="34">
        <v>0</v>
      </c>
      <c r="Y72" s="34">
        <v>0</v>
      </c>
      <c r="Z72" s="34">
        <v>0</v>
      </c>
      <c r="AA72" s="34">
        <f t="shared" si="15"/>
        <v>0</v>
      </c>
      <c r="AB72" s="34">
        <v>0</v>
      </c>
      <c r="AC72" s="34">
        <v>0</v>
      </c>
    </row>
    <row r="73" spans="1:29" ht="13.5">
      <c r="A73" s="31" t="s">
        <v>25</v>
      </c>
      <c r="B73" s="32" t="s">
        <v>157</v>
      </c>
      <c r="C73" s="33" t="s">
        <v>158</v>
      </c>
      <c r="D73" s="34">
        <f t="shared" si="8"/>
        <v>9408</v>
      </c>
      <c r="E73" s="34">
        <f t="shared" si="9"/>
        <v>0</v>
      </c>
      <c r="F73" s="34">
        <v>0</v>
      </c>
      <c r="G73" s="34">
        <v>0</v>
      </c>
      <c r="H73" s="34">
        <f t="shared" si="10"/>
        <v>6336</v>
      </c>
      <c r="I73" s="34">
        <v>6336</v>
      </c>
      <c r="J73" s="34">
        <v>0</v>
      </c>
      <c r="K73" s="34">
        <f t="shared" si="11"/>
        <v>3072</v>
      </c>
      <c r="L73" s="34">
        <v>0</v>
      </c>
      <c r="M73" s="34">
        <v>3072</v>
      </c>
      <c r="N73" s="34">
        <f t="shared" si="12"/>
        <v>9408</v>
      </c>
      <c r="O73" s="34">
        <f t="shared" si="13"/>
        <v>6336</v>
      </c>
      <c r="P73" s="34">
        <v>6336</v>
      </c>
      <c r="Q73" s="34">
        <v>0</v>
      </c>
      <c r="R73" s="34">
        <v>0</v>
      </c>
      <c r="S73" s="34">
        <v>0</v>
      </c>
      <c r="T73" s="34">
        <v>0</v>
      </c>
      <c r="U73" s="34">
        <f t="shared" si="14"/>
        <v>3072</v>
      </c>
      <c r="V73" s="34">
        <v>3072</v>
      </c>
      <c r="W73" s="34">
        <v>0</v>
      </c>
      <c r="X73" s="34">
        <v>0</v>
      </c>
      <c r="Y73" s="34">
        <v>0</v>
      </c>
      <c r="Z73" s="34">
        <v>0</v>
      </c>
      <c r="AA73" s="34">
        <f t="shared" si="15"/>
        <v>0</v>
      </c>
      <c r="AB73" s="34">
        <v>0</v>
      </c>
      <c r="AC73" s="34">
        <v>0</v>
      </c>
    </row>
    <row r="74" spans="1:29" ht="13.5">
      <c r="A74" s="31" t="s">
        <v>25</v>
      </c>
      <c r="B74" s="32" t="s">
        <v>159</v>
      </c>
      <c r="C74" s="33" t="s">
        <v>160</v>
      </c>
      <c r="D74" s="34">
        <f t="shared" si="8"/>
        <v>3059</v>
      </c>
      <c r="E74" s="34">
        <f t="shared" si="9"/>
        <v>0</v>
      </c>
      <c r="F74" s="34">
        <v>0</v>
      </c>
      <c r="G74" s="34">
        <v>0</v>
      </c>
      <c r="H74" s="34">
        <f t="shared" si="10"/>
        <v>2410</v>
      </c>
      <c r="I74" s="34">
        <v>2410</v>
      </c>
      <c r="J74" s="34">
        <v>0</v>
      </c>
      <c r="K74" s="34">
        <f t="shared" si="11"/>
        <v>649</v>
      </c>
      <c r="L74" s="34">
        <v>0</v>
      </c>
      <c r="M74" s="34">
        <v>649</v>
      </c>
      <c r="N74" s="34">
        <f t="shared" si="12"/>
        <v>3286</v>
      </c>
      <c r="O74" s="34">
        <f t="shared" si="13"/>
        <v>2410</v>
      </c>
      <c r="P74" s="34">
        <v>2410</v>
      </c>
      <c r="Q74" s="34">
        <v>0</v>
      </c>
      <c r="R74" s="34">
        <v>0</v>
      </c>
      <c r="S74" s="34">
        <v>0</v>
      </c>
      <c r="T74" s="34">
        <v>0</v>
      </c>
      <c r="U74" s="34">
        <f t="shared" si="14"/>
        <v>649</v>
      </c>
      <c r="V74" s="34">
        <v>649</v>
      </c>
      <c r="W74" s="34">
        <v>0</v>
      </c>
      <c r="X74" s="34">
        <v>0</v>
      </c>
      <c r="Y74" s="34">
        <v>0</v>
      </c>
      <c r="Z74" s="34">
        <v>0</v>
      </c>
      <c r="AA74" s="34">
        <f t="shared" si="15"/>
        <v>227</v>
      </c>
      <c r="AB74" s="34">
        <v>227</v>
      </c>
      <c r="AC74" s="34">
        <v>0</v>
      </c>
    </row>
    <row r="75" spans="1:29" ht="13.5">
      <c r="A75" s="31" t="s">
        <v>25</v>
      </c>
      <c r="B75" s="32" t="s">
        <v>161</v>
      </c>
      <c r="C75" s="33" t="s">
        <v>162</v>
      </c>
      <c r="D75" s="34">
        <f t="shared" si="8"/>
        <v>6524</v>
      </c>
      <c r="E75" s="34">
        <f t="shared" si="9"/>
        <v>0</v>
      </c>
      <c r="F75" s="34">
        <v>0</v>
      </c>
      <c r="G75" s="34">
        <v>0</v>
      </c>
      <c r="H75" s="34">
        <f t="shared" si="10"/>
        <v>4714</v>
      </c>
      <c r="I75" s="34">
        <v>4714</v>
      </c>
      <c r="J75" s="34">
        <v>0</v>
      </c>
      <c r="K75" s="34">
        <f t="shared" si="11"/>
        <v>1810</v>
      </c>
      <c r="L75" s="34">
        <v>0</v>
      </c>
      <c r="M75" s="34">
        <v>1810</v>
      </c>
      <c r="N75" s="34">
        <f t="shared" si="12"/>
        <v>6620</v>
      </c>
      <c r="O75" s="34">
        <f t="shared" si="13"/>
        <v>4714</v>
      </c>
      <c r="P75" s="34">
        <v>4618</v>
      </c>
      <c r="Q75" s="34">
        <v>0</v>
      </c>
      <c r="R75" s="34">
        <v>0</v>
      </c>
      <c r="S75" s="34">
        <v>96</v>
      </c>
      <c r="T75" s="34">
        <v>0</v>
      </c>
      <c r="U75" s="34">
        <f t="shared" si="14"/>
        <v>1810</v>
      </c>
      <c r="V75" s="34">
        <v>1810</v>
      </c>
      <c r="W75" s="34">
        <v>0</v>
      </c>
      <c r="X75" s="34">
        <v>0</v>
      </c>
      <c r="Y75" s="34">
        <v>0</v>
      </c>
      <c r="Z75" s="34">
        <v>0</v>
      </c>
      <c r="AA75" s="34">
        <f t="shared" si="15"/>
        <v>96</v>
      </c>
      <c r="AB75" s="34">
        <v>96</v>
      </c>
      <c r="AC75" s="34">
        <v>0</v>
      </c>
    </row>
    <row r="76" spans="1:29" ht="13.5">
      <c r="A76" s="31" t="s">
        <v>25</v>
      </c>
      <c r="B76" s="32" t="s">
        <v>163</v>
      </c>
      <c r="C76" s="33" t="s">
        <v>164</v>
      </c>
      <c r="D76" s="34">
        <f t="shared" si="8"/>
        <v>3884</v>
      </c>
      <c r="E76" s="34">
        <f t="shared" si="9"/>
        <v>0</v>
      </c>
      <c r="F76" s="34">
        <v>0</v>
      </c>
      <c r="G76" s="34">
        <v>0</v>
      </c>
      <c r="H76" s="34">
        <f t="shared" si="10"/>
        <v>3884</v>
      </c>
      <c r="I76" s="34">
        <v>2589</v>
      </c>
      <c r="J76" s="34">
        <v>1295</v>
      </c>
      <c r="K76" s="34">
        <f t="shared" si="11"/>
        <v>0</v>
      </c>
      <c r="L76" s="34">
        <v>0</v>
      </c>
      <c r="M76" s="34">
        <v>0</v>
      </c>
      <c r="N76" s="34">
        <f t="shared" si="12"/>
        <v>4486</v>
      </c>
      <c r="O76" s="34">
        <f t="shared" si="13"/>
        <v>2589</v>
      </c>
      <c r="P76" s="34">
        <v>2517</v>
      </c>
      <c r="Q76" s="34">
        <v>0</v>
      </c>
      <c r="R76" s="34">
        <v>0</v>
      </c>
      <c r="S76" s="34">
        <v>72</v>
      </c>
      <c r="T76" s="34">
        <v>0</v>
      </c>
      <c r="U76" s="34">
        <f t="shared" si="14"/>
        <v>1295</v>
      </c>
      <c r="V76" s="34">
        <v>1295</v>
      </c>
      <c r="W76" s="34">
        <v>0</v>
      </c>
      <c r="X76" s="34">
        <v>0</v>
      </c>
      <c r="Y76" s="34">
        <v>0</v>
      </c>
      <c r="Z76" s="34">
        <v>0</v>
      </c>
      <c r="AA76" s="34">
        <f t="shared" si="15"/>
        <v>602</v>
      </c>
      <c r="AB76" s="34">
        <v>602</v>
      </c>
      <c r="AC76" s="34">
        <v>0</v>
      </c>
    </row>
    <row r="77" spans="1:29" ht="13.5">
      <c r="A77" s="31" t="s">
        <v>25</v>
      </c>
      <c r="B77" s="32" t="s">
        <v>165</v>
      </c>
      <c r="C77" s="33" t="s">
        <v>166</v>
      </c>
      <c r="D77" s="34">
        <f t="shared" si="8"/>
        <v>3280</v>
      </c>
      <c r="E77" s="34">
        <f t="shared" si="9"/>
        <v>0</v>
      </c>
      <c r="F77" s="34">
        <v>0</v>
      </c>
      <c r="G77" s="34">
        <v>0</v>
      </c>
      <c r="H77" s="34">
        <f t="shared" si="10"/>
        <v>2443</v>
      </c>
      <c r="I77" s="34">
        <v>2443</v>
      </c>
      <c r="J77" s="34">
        <v>0</v>
      </c>
      <c r="K77" s="34">
        <f t="shared" si="11"/>
        <v>837</v>
      </c>
      <c r="L77" s="34">
        <v>0</v>
      </c>
      <c r="M77" s="34">
        <v>837</v>
      </c>
      <c r="N77" s="34">
        <f t="shared" si="12"/>
        <v>3280</v>
      </c>
      <c r="O77" s="34">
        <f t="shared" si="13"/>
        <v>2443</v>
      </c>
      <c r="P77" s="34">
        <v>2443</v>
      </c>
      <c r="Q77" s="34">
        <v>0</v>
      </c>
      <c r="R77" s="34">
        <v>0</v>
      </c>
      <c r="S77" s="34">
        <v>0</v>
      </c>
      <c r="T77" s="34">
        <v>0</v>
      </c>
      <c r="U77" s="34">
        <f t="shared" si="14"/>
        <v>837</v>
      </c>
      <c r="V77" s="34">
        <v>837</v>
      </c>
      <c r="W77" s="34">
        <v>0</v>
      </c>
      <c r="X77" s="34">
        <v>0</v>
      </c>
      <c r="Y77" s="34">
        <v>0</v>
      </c>
      <c r="Z77" s="34">
        <v>0</v>
      </c>
      <c r="AA77" s="34">
        <f t="shared" si="15"/>
        <v>0</v>
      </c>
      <c r="AB77" s="34">
        <v>0</v>
      </c>
      <c r="AC77" s="34">
        <v>0</v>
      </c>
    </row>
    <row r="78" spans="1:29" ht="13.5">
      <c r="A78" s="63" t="s">
        <v>1</v>
      </c>
      <c r="B78" s="64"/>
      <c r="C78" s="65"/>
      <c r="D78" s="34">
        <f>SUM(D7:D77)</f>
        <v>632092</v>
      </c>
      <c r="E78" s="34">
        <f aca="true" t="shared" si="16" ref="E78:AC78">SUM(E7:E77)</f>
        <v>11760</v>
      </c>
      <c r="F78" s="34">
        <f t="shared" si="16"/>
        <v>5883</v>
      </c>
      <c r="G78" s="34">
        <f t="shared" si="16"/>
        <v>5877</v>
      </c>
      <c r="H78" s="34">
        <f t="shared" si="16"/>
        <v>218651</v>
      </c>
      <c r="I78" s="34">
        <f t="shared" si="16"/>
        <v>210558</v>
      </c>
      <c r="J78" s="34">
        <f t="shared" si="16"/>
        <v>8093</v>
      </c>
      <c r="K78" s="34">
        <f t="shared" si="16"/>
        <v>401681</v>
      </c>
      <c r="L78" s="34">
        <f t="shared" si="16"/>
        <v>235587</v>
      </c>
      <c r="M78" s="34">
        <f t="shared" si="16"/>
        <v>166094</v>
      </c>
      <c r="N78" s="34">
        <f t="shared" si="16"/>
        <v>666256</v>
      </c>
      <c r="O78" s="34">
        <f t="shared" si="16"/>
        <v>469842</v>
      </c>
      <c r="P78" s="34">
        <f t="shared" si="16"/>
        <v>469456</v>
      </c>
      <c r="Q78" s="34">
        <f t="shared" si="16"/>
        <v>34</v>
      </c>
      <c r="R78" s="34">
        <f t="shared" si="16"/>
        <v>0</v>
      </c>
      <c r="S78" s="34">
        <f t="shared" si="16"/>
        <v>352</v>
      </c>
      <c r="T78" s="34">
        <f t="shared" si="16"/>
        <v>0</v>
      </c>
      <c r="U78" s="34">
        <f t="shared" si="16"/>
        <v>179992</v>
      </c>
      <c r="V78" s="34">
        <f t="shared" si="16"/>
        <v>179725</v>
      </c>
      <c r="W78" s="34">
        <f t="shared" si="16"/>
        <v>0</v>
      </c>
      <c r="X78" s="34">
        <f t="shared" si="16"/>
        <v>0</v>
      </c>
      <c r="Y78" s="34">
        <f t="shared" si="16"/>
        <v>0</v>
      </c>
      <c r="Z78" s="34">
        <f t="shared" si="16"/>
        <v>267</v>
      </c>
      <c r="AA78" s="34">
        <f t="shared" si="16"/>
        <v>16422</v>
      </c>
      <c r="AB78" s="34">
        <f t="shared" si="16"/>
        <v>16422</v>
      </c>
      <c r="AC78" s="34">
        <f t="shared" si="16"/>
        <v>0</v>
      </c>
    </row>
  </sheetData>
  <mergeCells count="7">
    <mergeCell ref="A78:C78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2004-02-28T05:18:30Z</dcterms:modified>
  <cp:category/>
  <cp:version/>
  <cp:contentType/>
  <cp:contentStatus/>
</cp:coreProperties>
</file>